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.xml" ContentType="application/vnd.openxmlformats-officedocument.themeOverrid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6.xml" ContentType="application/vnd.openxmlformats-officedocument.drawing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.xml" ContentType="application/vnd.openxmlformats-officedocument.themeOverride+xml"/>
  <Override PartName="/xl/drawings/drawing7.xml" ContentType="application/vnd.openxmlformats-officedocument.drawing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3.xml" ContentType="application/vnd.openxmlformats-officedocument.themeOverride+xml"/>
  <Override PartName="/xl/drawings/drawing8.xml" ContentType="application/vnd.openxmlformats-officedocument.drawing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4.xml" ContentType="application/vnd.openxmlformats-officedocument.themeOverride+xml"/>
  <Override PartName="/xl/drawings/drawing9.xml" ContentType="application/vnd.openxmlformats-officedocument.drawing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5.xml" ContentType="application/vnd.openxmlformats-officedocument.themeOverride+xml"/>
  <Override PartName="/xl/drawings/drawing10.xml" ContentType="application/vnd.openxmlformats-officedocument.drawing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6.xml" ContentType="application/vnd.openxmlformats-officedocument.themeOverride+xml"/>
  <Override PartName="/xl/drawings/drawing11.xml" ContentType="application/vnd.openxmlformats-officedocument.drawing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7.xml" ContentType="application/vnd.openxmlformats-officedocument.themeOverride+xml"/>
  <Override PartName="/xl/drawings/drawing12.xml" ContentType="application/vnd.openxmlformats-officedocument.drawing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8.xml" ContentType="application/vnd.openxmlformats-officedocument.themeOverride+xml"/>
  <Override PartName="/xl/drawings/drawing13.xml" ContentType="application/vnd.openxmlformats-officedocument.drawing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9.xml" ContentType="application/vnd.openxmlformats-officedocument.themeOverride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10.xml" ContentType="application/vnd.openxmlformats-officedocument.themeOverride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11.xml" ContentType="application/vnd.openxmlformats-officedocument.themeOverride+xml"/>
  <Override PartName="/xl/charts/chart3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12.xml" ContentType="application/vnd.openxmlformats-officedocument.themeOverride+xml"/>
  <Override PartName="/xl/charts/chart4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13.xml" ContentType="application/vnd.openxmlformats-officedocument.themeOverride+xml"/>
  <Override PartName="/xl/drawings/drawing14.xml" ContentType="application/vnd.openxmlformats-officedocument.drawing+xml"/>
  <Override PartName="/xl/charts/chart4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14.xml" ContentType="application/vnd.openxmlformats-officedocument.themeOverride+xml"/>
  <Override PartName="/xl/charts/chart4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15.xml" ContentType="application/vnd.openxmlformats-officedocument.themeOverride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16.xml" ContentType="application/vnd.openxmlformats-officedocument.themeOverride+xml"/>
  <Override PartName="/xl/charts/chart4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17.xml" ContentType="application/vnd.openxmlformats-officedocument.themeOverride+xml"/>
  <Override PartName="/xl/drawings/drawing16.xml" ContentType="application/vnd.openxmlformats-officedocument.drawing+xml"/>
  <Override PartName="/xl/charts/chart4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7.xml" ContentType="application/vnd.openxmlformats-officedocument.drawing+xml"/>
  <Override PartName="/xl/charts/chart46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8.xml" ContentType="application/vnd.openxmlformats-officedocument.drawing+xml"/>
  <Override PartName="/xl/charts/chart47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19.xml" ContentType="application/vnd.openxmlformats-officedocument.drawing+xml"/>
  <Override PartName="/xl/charts/chart48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20.xml" ContentType="application/vnd.openxmlformats-officedocument.drawing+xml"/>
  <Override PartName="/xl/charts/chart49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0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1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21.xml" ContentType="application/vnd.openxmlformats-officedocument.drawing+xml"/>
  <Override PartName="/xl/charts/chart52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3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2.xml" ContentType="application/vnd.openxmlformats-officedocument.drawing+xml"/>
  <Override PartName="/xl/charts/chart54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23.xml" ContentType="application/vnd.openxmlformats-officedocument.drawing+xml"/>
  <Override PartName="/xl/charts/chart55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6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24.xml" ContentType="application/vnd.openxmlformats-officedocument.drawing+xml"/>
  <Override PartName="/xl/charts/chart57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25.xml" ContentType="application/vnd.openxmlformats-officedocument.drawing+xml"/>
  <Override PartName="/xl/charts/chart58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26.xml" ContentType="application/vnd.openxmlformats-officedocument.drawing+xml"/>
  <Override PartName="/xl/charts/chart59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27.xml" ContentType="application/vnd.openxmlformats-officedocument.drawing+xml"/>
  <Override PartName="/xl/charts/chart60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28.xml" ContentType="application/vnd.openxmlformats-officedocument.drawing+xml"/>
  <Override PartName="/xl/charts/chart61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29.xml" ContentType="application/vnd.openxmlformats-officedocument.drawing+xml"/>
  <Override PartName="/xl/charts/chart62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30.xml" ContentType="application/vnd.openxmlformats-officedocument.drawing+xml"/>
  <Override PartName="/xl/charts/chart63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4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5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6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31.xml" ContentType="application/vnd.openxmlformats-officedocument.drawing+xml"/>
  <Override PartName="/xl/charts/chart67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8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9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32.xml" ContentType="application/vnd.openxmlformats-officedocument.drawing+xml"/>
  <Override PartName="/xl/charts/chart70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1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lip\Desktop\School\Battery Research Group\"/>
    </mc:Choice>
  </mc:AlternateContent>
  <xr:revisionPtr revIDLastSave="0" documentId="13_ncr:1_{A5CC98EC-DC5F-4647-A0FC-0A1133658172}" xr6:coauthVersionLast="45" xr6:coauthVersionMax="45" xr10:uidLastSave="{00000000-0000-0000-0000-000000000000}"/>
  <bookViews>
    <workbookView xWindow="-120" yWindow="-120" windowWidth="29040" windowHeight="15840" firstSheet="8" activeTab="13" xr2:uid="{00000000-000D-0000-FFFF-FFFF00000000}"/>
  </bookViews>
  <sheets>
    <sheet name="Graphs and Data" sheetId="13" r:id="rId1"/>
    <sheet name="LLZO" sheetId="52" r:id="rId2"/>
    <sheet name="Al2_16_15displacements" sheetId="1" r:id="rId3"/>
    <sheet name="Zn2_Li16displacements_" sheetId="30" r:id="rId4"/>
    <sheet name="Mg2_Li16displacements" sheetId="48" r:id="rId5"/>
    <sheet name="Zn45+Li10+Li15" sheetId="28" r:id="rId6"/>
    <sheet name="Mg45+Li10+Li15" sheetId="49" r:id="rId7"/>
    <sheet name="Al45+Li10" sheetId="45" r:id="rId8"/>
    <sheet name="Mg39+Li0" sheetId="17" r:id="rId9"/>
    <sheet name="Zn39+Li0" sheetId="51" r:id="rId10"/>
    <sheet name="Al39" sheetId="19" r:id="rId11"/>
    <sheet name="Li_Site_comparison" sheetId="53" r:id="rId12"/>
    <sheet name="Li2_Site_comparison" sheetId="55" r:id="rId13"/>
    <sheet name="All_sites_magnitude" sheetId="56" r:id="rId14"/>
    <sheet name="Interstitial_site_magnitude" sheetId="57" r:id="rId15"/>
    <sheet name="Al2_Li16_Li23displacements" sheetId="2" r:id="rId16"/>
    <sheet name="Zn2_Li23displacements" sheetId="31" r:id="rId17"/>
    <sheet name="Al2_Li27_Li23displacements" sheetId="29" r:id="rId18"/>
    <sheet name="Mg2_Li23displacements" sheetId="12" r:id="rId19"/>
    <sheet name="Mg45+Li2+Li15" sheetId="14" r:id="rId20"/>
    <sheet name="Mg45+Li10+Li13" sheetId="16" r:id="rId21"/>
    <sheet name="Mg39+Li14" sheetId="18" r:id="rId22"/>
    <sheet name="Al30" sheetId="32" r:id="rId23"/>
    <sheet name="Al2_Li0_Li1" sheetId="35" r:id="rId24"/>
    <sheet name="Al7_Li0_Li0" sheetId="36" r:id="rId25"/>
    <sheet name="Al13_Li0_Li0" sheetId="37" r:id="rId26"/>
    <sheet name="Al45+2" sheetId="42" r:id="rId27"/>
    <sheet name="Al45+Li13." sheetId="44" r:id="rId28"/>
    <sheet name="Al45+Li15." sheetId="46" r:id="rId29"/>
    <sheet name="Zn39+Li14" sheetId="25" r:id="rId30"/>
    <sheet name="Zn45+Li2+Li15" sheetId="26" r:id="rId31"/>
    <sheet name="Zn45+Li10+Li13" sheetId="27" r:id="rId32"/>
  </sheets>
  <definedNames>
    <definedName name="mag_data">All_sites_magnitude!$A$100:$CB$117</definedName>
    <definedName name="mag_datai">Interstitial_site_magnitude!$A$104:$AV$121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7" i="57" l="1"/>
  <c r="B128" i="57"/>
  <c r="B129" i="57"/>
  <c r="B130" i="57"/>
  <c r="B131" i="57"/>
  <c r="B132" i="57"/>
  <c r="B133" i="57"/>
  <c r="B134" i="57"/>
  <c r="B135" i="57"/>
  <c r="B136" i="57"/>
  <c r="B137" i="57"/>
  <c r="B138" i="57"/>
  <c r="B139" i="57"/>
  <c r="B140" i="57"/>
  <c r="B141" i="57"/>
  <c r="B126" i="57"/>
  <c r="E104" i="57" l="1"/>
  <c r="E105" i="57" s="1"/>
  <c r="F104" i="57"/>
  <c r="H104" i="57"/>
  <c r="I104" i="57"/>
  <c r="K104" i="57"/>
  <c r="L104" i="57"/>
  <c r="N104" i="57"/>
  <c r="O104" i="57"/>
  <c r="Q104" i="57"/>
  <c r="Q105" i="57" s="1"/>
  <c r="R104" i="57"/>
  <c r="T104" i="57"/>
  <c r="U104" i="57"/>
  <c r="W104" i="57"/>
  <c r="W105" i="57" s="1"/>
  <c r="X104" i="57"/>
  <c r="Z104" i="57"/>
  <c r="AA104" i="57"/>
  <c r="AC104" i="57"/>
  <c r="AC105" i="57" s="1"/>
  <c r="AD104" i="57"/>
  <c r="AF104" i="57"/>
  <c r="AG104" i="57"/>
  <c r="AI104" i="57"/>
  <c r="AJ104" i="57"/>
  <c r="AL104" i="57"/>
  <c r="AM104" i="57"/>
  <c r="AO104" i="57"/>
  <c r="AO105" i="57" s="1"/>
  <c r="AP104" i="57"/>
  <c r="AR104" i="57"/>
  <c r="AS104" i="57"/>
  <c r="AU104" i="57"/>
  <c r="AU105" i="57" s="1"/>
  <c r="AV104" i="57"/>
  <c r="AI105" i="57"/>
  <c r="E107" i="57"/>
  <c r="E108" i="57" s="1"/>
  <c r="F107" i="57"/>
  <c r="H107" i="57"/>
  <c r="I107" i="57"/>
  <c r="K107" i="57"/>
  <c r="K108" i="57" s="1"/>
  <c r="L107" i="57"/>
  <c r="N107" i="57"/>
  <c r="N108" i="57" s="1"/>
  <c r="O107" i="57"/>
  <c r="Q107" i="57"/>
  <c r="Q108" i="57" s="1"/>
  <c r="R107" i="57"/>
  <c r="T107" i="57"/>
  <c r="T108" i="57" s="1"/>
  <c r="U107" i="57"/>
  <c r="W107" i="57"/>
  <c r="W108" i="57" s="1"/>
  <c r="X107" i="57"/>
  <c r="Z107" i="57"/>
  <c r="Z108" i="57" s="1"/>
  <c r="AA107" i="57"/>
  <c r="AC107" i="57"/>
  <c r="AC108" i="57" s="1"/>
  <c r="AD107" i="57"/>
  <c r="AF107" i="57"/>
  <c r="AF108" i="57" s="1"/>
  <c r="AG107" i="57"/>
  <c r="AI107" i="57"/>
  <c r="AI108" i="57" s="1"/>
  <c r="AJ107" i="57"/>
  <c r="AL107" i="57"/>
  <c r="AL108" i="57" s="1"/>
  <c r="AM107" i="57"/>
  <c r="AO107" i="57"/>
  <c r="AO108" i="57" s="1"/>
  <c r="AP107" i="57"/>
  <c r="AR107" i="57"/>
  <c r="AR108" i="57" s="1"/>
  <c r="AS107" i="57"/>
  <c r="AU107" i="57"/>
  <c r="AV107" i="57"/>
  <c r="H108" i="57"/>
  <c r="AU108" i="57"/>
  <c r="E110" i="57"/>
  <c r="E111" i="57" s="1"/>
  <c r="F110" i="57"/>
  <c r="H110" i="57"/>
  <c r="I110" i="57"/>
  <c r="K110" i="57"/>
  <c r="K111" i="57" s="1"/>
  <c r="L110" i="57"/>
  <c r="N110" i="57"/>
  <c r="O110" i="57"/>
  <c r="Q110" i="57"/>
  <c r="Q111" i="57" s="1"/>
  <c r="R110" i="57"/>
  <c r="T110" i="57"/>
  <c r="T111" i="57" s="1"/>
  <c r="U110" i="57"/>
  <c r="W110" i="57"/>
  <c r="W111" i="57" s="1"/>
  <c r="X110" i="57"/>
  <c r="Z110" i="57"/>
  <c r="Z111" i="57" s="1"/>
  <c r="AA110" i="57"/>
  <c r="AC110" i="57"/>
  <c r="AC111" i="57" s="1"/>
  <c r="AD110" i="57"/>
  <c r="AF110" i="57"/>
  <c r="AF111" i="57" s="1"/>
  <c r="AG110" i="57"/>
  <c r="AI110" i="57"/>
  <c r="AI111" i="57" s="1"/>
  <c r="AJ110" i="57"/>
  <c r="AL110" i="57"/>
  <c r="AM110" i="57"/>
  <c r="AO110" i="57"/>
  <c r="AO111" i="57" s="1"/>
  <c r="AP110" i="57"/>
  <c r="AR110" i="57"/>
  <c r="AR111" i="57" s="1"/>
  <c r="AS110" i="57"/>
  <c r="AU110" i="57"/>
  <c r="AU111" i="57" s="1"/>
  <c r="AV110" i="57"/>
  <c r="H111" i="57"/>
  <c r="N111" i="57"/>
  <c r="AL111" i="57"/>
  <c r="E113" i="57"/>
  <c r="E114" i="57" s="1"/>
  <c r="F113" i="57"/>
  <c r="H113" i="57"/>
  <c r="H114" i="57" s="1"/>
  <c r="I113" i="57"/>
  <c r="K113" i="57"/>
  <c r="K114" i="57" s="1"/>
  <c r="L113" i="57"/>
  <c r="N113" i="57"/>
  <c r="N114" i="57" s="1"/>
  <c r="O113" i="57"/>
  <c r="Q113" i="57"/>
  <c r="Q114" i="57" s="1"/>
  <c r="R113" i="57"/>
  <c r="T113" i="57"/>
  <c r="T114" i="57" s="1"/>
  <c r="U113" i="57"/>
  <c r="W113" i="57"/>
  <c r="W114" i="57" s="1"/>
  <c r="X113" i="57"/>
  <c r="Z113" i="57"/>
  <c r="Z114" i="57" s="1"/>
  <c r="AA113" i="57"/>
  <c r="AC113" i="57"/>
  <c r="AC114" i="57" s="1"/>
  <c r="AD113" i="57"/>
  <c r="AF113" i="57"/>
  <c r="AF114" i="57" s="1"/>
  <c r="AG113" i="57"/>
  <c r="AI113" i="57"/>
  <c r="AI114" i="57" s="1"/>
  <c r="AJ113" i="57"/>
  <c r="AL113" i="57"/>
  <c r="AL114" i="57" s="1"/>
  <c r="AM113" i="57"/>
  <c r="AO113" i="57"/>
  <c r="AP113" i="57"/>
  <c r="AR113" i="57"/>
  <c r="AR114" i="57" s="1"/>
  <c r="AS113" i="57"/>
  <c r="AU113" i="57"/>
  <c r="AU114" i="57" s="1"/>
  <c r="AV113" i="57"/>
  <c r="AO114" i="57"/>
  <c r="E116" i="57"/>
  <c r="E117" i="57" s="1"/>
  <c r="F116" i="57"/>
  <c r="H116" i="57"/>
  <c r="H117" i="57" s="1"/>
  <c r="I116" i="57"/>
  <c r="K116" i="57"/>
  <c r="K117" i="57" s="1"/>
  <c r="L116" i="57"/>
  <c r="N116" i="57"/>
  <c r="N117" i="57" s="1"/>
  <c r="O116" i="57"/>
  <c r="Q116" i="57"/>
  <c r="Q117" i="57" s="1"/>
  <c r="R116" i="57"/>
  <c r="T116" i="57"/>
  <c r="T117" i="57" s="1"/>
  <c r="U116" i="57"/>
  <c r="W116" i="57"/>
  <c r="W117" i="57" s="1"/>
  <c r="X116" i="57"/>
  <c r="Z116" i="57"/>
  <c r="Z117" i="57" s="1"/>
  <c r="AA116" i="57"/>
  <c r="AC116" i="57"/>
  <c r="AC117" i="57" s="1"/>
  <c r="AD116" i="57"/>
  <c r="AF116" i="57"/>
  <c r="AF117" i="57" s="1"/>
  <c r="AG116" i="57"/>
  <c r="AI116" i="57"/>
  <c r="AJ116" i="57"/>
  <c r="AL116" i="57"/>
  <c r="AL117" i="57" s="1"/>
  <c r="AM116" i="57"/>
  <c r="AO116" i="57"/>
  <c r="AO117" i="57" s="1"/>
  <c r="AP116" i="57"/>
  <c r="AR116" i="57"/>
  <c r="AR117" i="57" s="1"/>
  <c r="AS116" i="57"/>
  <c r="AU116" i="57"/>
  <c r="AU117" i="57" s="1"/>
  <c r="AV116" i="57"/>
  <c r="AI117" i="57"/>
  <c r="F119" i="57"/>
  <c r="I119" i="57"/>
  <c r="L119" i="57"/>
  <c r="O119" i="57"/>
  <c r="R119" i="57"/>
  <c r="U119" i="57"/>
  <c r="X119" i="57"/>
  <c r="AA119" i="57"/>
  <c r="AD119" i="57"/>
  <c r="AG119" i="57"/>
  <c r="AJ119" i="57"/>
  <c r="AM119" i="57"/>
  <c r="AP119" i="57"/>
  <c r="AS119" i="57"/>
  <c r="AV119" i="57"/>
  <c r="C119" i="57"/>
  <c r="C116" i="57"/>
  <c r="C113" i="57"/>
  <c r="C110" i="57"/>
  <c r="C107" i="57"/>
  <c r="C104" i="57"/>
  <c r="B113" i="57"/>
  <c r="B114" i="57" s="1"/>
  <c r="B110" i="57"/>
  <c r="B111" i="57" s="1"/>
  <c r="B107" i="57"/>
  <c r="B108" i="57" s="1"/>
  <c r="B104" i="57"/>
  <c r="B105" i="57" s="1"/>
  <c r="B116" i="57"/>
  <c r="B117" i="57" s="1"/>
  <c r="AI120" i="57" l="1"/>
  <c r="AI121" i="57"/>
  <c r="AO120" i="57"/>
  <c r="K120" i="57"/>
  <c r="Q120" i="57"/>
  <c r="AI118" i="57"/>
  <c r="K105" i="57"/>
  <c r="AJ120" i="57"/>
  <c r="W121" i="57"/>
  <c r="X120" i="57" s="1"/>
  <c r="AJ114" i="57"/>
  <c r="X114" i="57"/>
  <c r="AI112" i="57"/>
  <c r="AI109" i="57"/>
  <c r="AI106" i="57"/>
  <c r="AO121" i="57"/>
  <c r="AP114" i="57" s="1"/>
  <c r="AC121" i="57"/>
  <c r="AD111" i="57" s="1"/>
  <c r="Q106" i="57"/>
  <c r="Q121" i="57"/>
  <c r="R111" i="57" s="1"/>
  <c r="E121" i="57"/>
  <c r="F117" i="57" s="1"/>
  <c r="AR105" i="57"/>
  <c r="AR120" i="57"/>
  <c r="AL105" i="57"/>
  <c r="AL120" i="57"/>
  <c r="AF105" i="57"/>
  <c r="AF120" i="57"/>
  <c r="Z105" i="57"/>
  <c r="Z120" i="57"/>
  <c r="T105" i="57"/>
  <c r="T120" i="57"/>
  <c r="N105" i="57"/>
  <c r="N120" i="57"/>
  <c r="H105" i="57"/>
  <c r="H120" i="57"/>
  <c r="AU121" i="57"/>
  <c r="AU120" i="57"/>
  <c r="W120" i="57"/>
  <c r="Q118" i="57"/>
  <c r="AJ108" i="57"/>
  <c r="K121" i="57"/>
  <c r="AC120" i="57"/>
  <c r="E120" i="57"/>
  <c r="B120" i="57"/>
  <c r="B121" i="57"/>
  <c r="J135" i="57" l="1" a="1"/>
  <c r="J135" i="57" s="1"/>
  <c r="K137" i="57" a="1"/>
  <c r="K137" i="57" s="1"/>
  <c r="L139" i="57" a="1"/>
  <c r="L139" i="57" s="1"/>
  <c r="L133" i="57" a="1"/>
  <c r="L133" i="57" s="1"/>
  <c r="G131" i="57" a="1"/>
  <c r="G131" i="57" s="1"/>
  <c r="J131" i="57" a="1"/>
  <c r="J131" i="57" s="1"/>
  <c r="C137" i="57" a="1"/>
  <c r="C137" i="57" s="1"/>
  <c r="L137" i="57" a="1"/>
  <c r="L137" i="57" s="1"/>
  <c r="G137" i="57" a="1"/>
  <c r="G137" i="57" s="1"/>
  <c r="E137" i="57" a="1"/>
  <c r="E137" i="57" s="1"/>
  <c r="I137" i="57" a="1"/>
  <c r="I137" i="57" s="1"/>
  <c r="M127" i="57" a="1"/>
  <c r="M127" i="57" s="1"/>
  <c r="AO118" i="57"/>
  <c r="C131" i="57" a="1"/>
  <c r="C131" i="57" s="1"/>
  <c r="D137" i="57" a="1"/>
  <c r="D137" i="57" s="1"/>
  <c r="K133" i="57" a="1"/>
  <c r="K133" i="57" s="1"/>
  <c r="W115" i="57"/>
  <c r="W112" i="57"/>
  <c r="E118" i="57"/>
  <c r="AP111" i="57"/>
  <c r="R114" i="57"/>
  <c r="Q112" i="57"/>
  <c r="AO109" i="57"/>
  <c r="B112" i="57"/>
  <c r="C120" i="57"/>
  <c r="Q115" i="57"/>
  <c r="AJ105" i="57"/>
  <c r="AJ111" i="57"/>
  <c r="AJ117" i="57"/>
  <c r="AO106" i="57"/>
  <c r="X117" i="57"/>
  <c r="AI115" i="57"/>
  <c r="L105" i="57"/>
  <c r="L108" i="57"/>
  <c r="K106" i="57"/>
  <c r="L111" i="57"/>
  <c r="K115" i="57"/>
  <c r="L117" i="57"/>
  <c r="K118" i="57"/>
  <c r="H121" i="57"/>
  <c r="H106" i="57" s="1"/>
  <c r="T121" i="57"/>
  <c r="AF121" i="57"/>
  <c r="AF106" i="57" s="1"/>
  <c r="AR121" i="57"/>
  <c r="L114" i="57"/>
  <c r="K109" i="57"/>
  <c r="F120" i="57"/>
  <c r="E112" i="57"/>
  <c r="F105" i="57"/>
  <c r="F108" i="57"/>
  <c r="E109" i="57"/>
  <c r="AC109" i="57"/>
  <c r="AD120" i="57"/>
  <c r="AD105" i="57"/>
  <c r="AD108" i="57"/>
  <c r="AC115" i="57"/>
  <c r="AC118" i="57"/>
  <c r="F111" i="57"/>
  <c r="L120" i="57"/>
  <c r="AU106" i="57"/>
  <c r="AU118" i="57"/>
  <c r="AV105" i="57"/>
  <c r="AU109" i="57"/>
  <c r="AV108" i="57"/>
  <c r="N121" i="57"/>
  <c r="Z121" i="57"/>
  <c r="Z106" i="57" s="1"/>
  <c r="AL121" i="57"/>
  <c r="AL106" i="57" s="1"/>
  <c r="E106" i="57"/>
  <c r="AC106" i="57"/>
  <c r="AU112" i="57"/>
  <c r="AV114" i="57"/>
  <c r="E115" i="57"/>
  <c r="AV111" i="57"/>
  <c r="AD117" i="57"/>
  <c r="Q109" i="57"/>
  <c r="R117" i="57"/>
  <c r="R105" i="57"/>
  <c r="R108" i="57"/>
  <c r="R120" i="57"/>
  <c r="AO115" i="57"/>
  <c r="AP117" i="57"/>
  <c r="AP105" i="57"/>
  <c r="AP108" i="57"/>
  <c r="AO112" i="57"/>
  <c r="AP120" i="57"/>
  <c r="K112" i="57"/>
  <c r="F114" i="57"/>
  <c r="AD114" i="57"/>
  <c r="AC112" i="57"/>
  <c r="W106" i="57"/>
  <c r="X105" i="57"/>
  <c r="X108" i="57"/>
  <c r="W118" i="57"/>
  <c r="W109" i="57"/>
  <c r="X111" i="57"/>
  <c r="AV117" i="57"/>
  <c r="AU115" i="57"/>
  <c r="AV120" i="57"/>
  <c r="C111" i="57"/>
  <c r="B118" i="57"/>
  <c r="C117" i="57"/>
  <c r="C105" i="57"/>
  <c r="C114" i="57"/>
  <c r="B115" i="57"/>
  <c r="B106" i="57"/>
  <c r="C108" i="57"/>
  <c r="B109" i="57"/>
  <c r="H126" i="57" l="1" a="1"/>
  <c r="H126" i="57" s="1"/>
  <c r="D133" i="57" a="1"/>
  <c r="D133" i="57" s="1"/>
  <c r="E129" i="57" a="1"/>
  <c r="E129" i="57" s="1"/>
  <c r="H139" i="57" a="1"/>
  <c r="H139" i="57" s="1"/>
  <c r="M135" i="57" a="1"/>
  <c r="M135" i="57" s="1"/>
  <c r="E141" i="57" a="1"/>
  <c r="E141" i="57" s="1"/>
  <c r="H141" i="57" a="1"/>
  <c r="H141" i="57" s="1"/>
  <c r="H135" i="57" a="1"/>
  <c r="H135" i="57" s="1"/>
  <c r="H129" i="57" a="1"/>
  <c r="H129" i="57" s="1"/>
  <c r="K126" i="57" a="1"/>
  <c r="K126" i="57" s="1"/>
  <c r="M126" i="57" a="1"/>
  <c r="M126" i="57" s="1"/>
  <c r="F141" i="57" a="1"/>
  <c r="F141" i="57" s="1"/>
  <c r="E135" i="57" a="1"/>
  <c r="E135" i="57" s="1"/>
  <c r="M139" i="57" a="1"/>
  <c r="M139" i="57" s="1"/>
  <c r="J141" i="57" a="1"/>
  <c r="J141" i="57" s="1"/>
  <c r="C135" i="57" a="1"/>
  <c r="C135" i="57" s="1"/>
  <c r="G141" i="57" a="1"/>
  <c r="G141" i="57" s="1"/>
  <c r="K135" i="57" a="1"/>
  <c r="K135" i="57" s="1"/>
  <c r="C128" i="57" a="1"/>
  <c r="C128" i="57" s="1"/>
  <c r="F137" i="57" a="1"/>
  <c r="F137" i="57" s="1"/>
  <c r="E126" i="57" a="1"/>
  <c r="E126" i="57" s="1"/>
  <c r="F126" i="57" a="1"/>
  <c r="F126" i="57" s="1"/>
  <c r="G126" i="57" a="1"/>
  <c r="G126" i="57" s="1"/>
  <c r="M141" i="57" a="1"/>
  <c r="M141" i="57" s="1"/>
  <c r="I133" i="57" a="1"/>
  <c r="I133" i="57" s="1"/>
  <c r="L135" i="57" a="1"/>
  <c r="L135" i="57" s="1"/>
  <c r="E139" i="57" a="1"/>
  <c r="E139" i="57" s="1"/>
  <c r="F139" i="57" a="1"/>
  <c r="F139" i="57" s="1"/>
  <c r="M131" i="57" a="1"/>
  <c r="M131" i="57" s="1"/>
  <c r="F127" i="57" a="1"/>
  <c r="F127" i="57" s="1"/>
  <c r="C127" i="57" a="1"/>
  <c r="C127" i="57" s="1"/>
  <c r="I141" i="57" a="1"/>
  <c r="I141" i="57" s="1"/>
  <c r="C141" i="57" a="1"/>
  <c r="C141" i="57" s="1"/>
  <c r="F135" i="57" a="1"/>
  <c r="F135" i="57" s="1"/>
  <c r="D135" i="57" a="1"/>
  <c r="D135" i="57" s="1"/>
  <c r="E127" i="57" a="1"/>
  <c r="E127" i="57" s="1"/>
  <c r="G129" i="57" a="1"/>
  <c r="G129" i="57" s="1"/>
  <c r="C129" i="57" a="1"/>
  <c r="C129" i="57" s="1"/>
  <c r="M133" i="57" a="1"/>
  <c r="M133" i="57" s="1"/>
  <c r="H137" i="57" a="1"/>
  <c r="H137" i="57" s="1"/>
  <c r="D139" i="57" a="1"/>
  <c r="D139" i="57" s="1"/>
  <c r="G127" i="57" a="1"/>
  <c r="G127" i="57" s="1"/>
  <c r="I126" i="57" a="1"/>
  <c r="I126" i="57" s="1"/>
  <c r="K141" i="57" a="1"/>
  <c r="K141" i="57" s="1"/>
  <c r="C133" i="57" a="1"/>
  <c r="C133" i="57" s="1"/>
  <c r="I131" i="57" a="1"/>
  <c r="I131" i="57" s="1"/>
  <c r="C134" i="57" a="1"/>
  <c r="C134" i="57" s="1"/>
  <c r="J127" i="57" a="1"/>
  <c r="J127" i="57" s="1"/>
  <c r="I127" i="57" a="1"/>
  <c r="I127" i="57" s="1"/>
  <c r="D129" i="57" a="1"/>
  <c r="D129" i="57" s="1"/>
  <c r="F129" i="57" a="1"/>
  <c r="F129" i="57" s="1"/>
  <c r="M137" i="57" a="1"/>
  <c r="M137" i="57" s="1"/>
  <c r="L131" i="57" a="1"/>
  <c r="L131" i="57" s="1"/>
  <c r="F133" i="57" a="1"/>
  <c r="F133" i="57" s="1"/>
  <c r="C126" i="57" a="1"/>
  <c r="C126" i="57" s="1"/>
  <c r="G133" i="57" a="1"/>
  <c r="G133" i="57" s="1"/>
  <c r="K139" i="57" a="1"/>
  <c r="K139" i="57" s="1"/>
  <c r="H131" i="57" a="1"/>
  <c r="H131" i="57" s="1"/>
  <c r="G135" i="57" a="1"/>
  <c r="G135" i="57" s="1"/>
  <c r="H127" i="57" a="1"/>
  <c r="H127" i="57" s="1"/>
  <c r="L129" i="57" a="1"/>
  <c r="L129" i="57" s="1"/>
  <c r="J129" i="57" a="1"/>
  <c r="J129" i="57" s="1"/>
  <c r="J137" i="57" a="1"/>
  <c r="J137" i="57" s="1"/>
  <c r="J139" i="57" a="1"/>
  <c r="J139" i="57" s="1"/>
  <c r="D126" i="57" a="1"/>
  <c r="D126" i="57" s="1"/>
  <c r="L126" i="57" a="1"/>
  <c r="L126" i="57" s="1"/>
  <c r="J126" i="57" a="1"/>
  <c r="J126" i="57" s="1"/>
  <c r="J133" i="57" a="1"/>
  <c r="J133" i="57" s="1"/>
  <c r="H133" i="57" a="1"/>
  <c r="H133" i="57" s="1"/>
  <c r="L127" i="57" a="1"/>
  <c r="L127" i="57" s="1"/>
  <c r="I139" i="57" a="1"/>
  <c r="I139" i="57" s="1"/>
  <c r="K131" i="57" a="1"/>
  <c r="K131" i="57" s="1"/>
  <c r="D131" i="57" a="1"/>
  <c r="D131" i="57" s="1"/>
  <c r="L141" i="57" a="1"/>
  <c r="L141" i="57" s="1"/>
  <c r="C138" i="57" a="1"/>
  <c r="C138" i="57" s="1"/>
  <c r="D141" i="57" a="1"/>
  <c r="D141" i="57" s="1"/>
  <c r="K129" i="57" a="1"/>
  <c r="K129" i="57" s="1"/>
  <c r="I135" i="57" a="1"/>
  <c r="I135" i="57" s="1"/>
  <c r="D127" i="57" a="1"/>
  <c r="D127" i="57" s="1"/>
  <c r="K127" i="57" a="1"/>
  <c r="K127" i="57" s="1"/>
  <c r="C136" i="57" a="1"/>
  <c r="C136" i="57" s="1"/>
  <c r="M129" i="57" a="1"/>
  <c r="M129" i="57" s="1"/>
  <c r="I129" i="57" a="1"/>
  <c r="I129" i="57" s="1"/>
  <c r="C139" i="57" a="1"/>
  <c r="C139" i="57" s="1"/>
  <c r="F131" i="57" a="1"/>
  <c r="F131" i="57" s="1"/>
  <c r="E131" i="57" a="1"/>
  <c r="E131" i="57" s="1"/>
  <c r="E133" i="57" a="1"/>
  <c r="E133" i="57" s="1"/>
  <c r="G139" i="57" a="1"/>
  <c r="G139" i="57" s="1"/>
  <c r="N112" i="57"/>
  <c r="O114" i="57"/>
  <c r="O117" i="57"/>
  <c r="O111" i="57"/>
  <c r="O120" i="57"/>
  <c r="N115" i="57"/>
  <c r="N118" i="57"/>
  <c r="N109" i="57"/>
  <c r="O105" i="57"/>
  <c r="O108" i="57"/>
  <c r="AS120" i="57"/>
  <c r="AS114" i="57"/>
  <c r="AS117" i="57"/>
  <c r="AR118" i="57"/>
  <c r="AS111" i="57"/>
  <c r="AR112" i="57"/>
  <c r="AR115" i="57"/>
  <c r="AS105" i="57"/>
  <c r="AR109" i="57"/>
  <c r="AS108" i="57"/>
  <c r="U120" i="57"/>
  <c r="U114" i="57"/>
  <c r="U117" i="57"/>
  <c r="T109" i="57"/>
  <c r="U111" i="57"/>
  <c r="T118" i="57"/>
  <c r="T115" i="57"/>
  <c r="U105" i="57"/>
  <c r="U108" i="57"/>
  <c r="T112" i="57"/>
  <c r="AA114" i="57"/>
  <c r="AA117" i="57"/>
  <c r="AA111" i="57"/>
  <c r="Z112" i="57"/>
  <c r="Z118" i="57"/>
  <c r="AA120" i="57"/>
  <c r="Z115" i="57"/>
  <c r="AA105" i="57"/>
  <c r="AA108" i="57"/>
  <c r="Z109" i="57"/>
  <c r="AR106" i="57"/>
  <c r="T106" i="57"/>
  <c r="AM114" i="57"/>
  <c r="AM117" i="57"/>
  <c r="AM111" i="57"/>
  <c r="AM120" i="57"/>
  <c r="AL112" i="57"/>
  <c r="AL109" i="57"/>
  <c r="AL115" i="57"/>
  <c r="AL118" i="57"/>
  <c r="AM105" i="57"/>
  <c r="AM108" i="57"/>
  <c r="N106" i="57"/>
  <c r="AF112" i="57"/>
  <c r="AG114" i="57"/>
  <c r="AG117" i="57"/>
  <c r="AG111" i="57"/>
  <c r="AG120" i="57"/>
  <c r="AF118" i="57"/>
  <c r="AG105" i="57"/>
  <c r="AG108" i="57"/>
  <c r="AF115" i="57"/>
  <c r="AF109" i="57"/>
  <c r="I114" i="57"/>
  <c r="I117" i="57"/>
  <c r="I111" i="57"/>
  <c r="I120" i="57"/>
  <c r="H112" i="57"/>
  <c r="I105" i="57"/>
  <c r="I108" i="57"/>
  <c r="H109" i="57"/>
  <c r="H115" i="57"/>
  <c r="H118" i="57"/>
  <c r="F128" i="57" l="1" a="1"/>
  <c r="F128" i="57" s="1"/>
  <c r="H136" i="57" a="1"/>
  <c r="H136" i="57" s="1"/>
  <c r="I138" i="57" a="1"/>
  <c r="I138" i="57" s="1"/>
  <c r="M138" i="57" a="1"/>
  <c r="M138" i="57" s="1"/>
  <c r="D134" i="57" a="1"/>
  <c r="D134" i="57" s="1"/>
  <c r="M134" i="57" a="1"/>
  <c r="M134" i="57" s="1"/>
  <c r="D132" i="57" a="1"/>
  <c r="D132" i="57" s="1"/>
  <c r="E140" i="57" a="1"/>
  <c r="E140" i="57" s="1"/>
  <c r="D130" i="57" a="1"/>
  <c r="D130" i="57" s="1"/>
  <c r="D128" i="57" a="1"/>
  <c r="D128" i="57" s="1"/>
  <c r="D136" i="57" a="1"/>
  <c r="D136" i="57" s="1"/>
  <c r="L136" i="57" a="1"/>
  <c r="L136" i="57" s="1"/>
  <c r="E138" i="57" a="1"/>
  <c r="E138" i="57" s="1"/>
  <c r="I134" i="57" a="1"/>
  <c r="I134" i="57" s="1"/>
  <c r="L134" i="57" a="1"/>
  <c r="L134" i="57" s="1"/>
  <c r="M132" i="57" a="1"/>
  <c r="M132" i="57" s="1"/>
  <c r="J140" i="57" a="1"/>
  <c r="J140" i="57" s="1"/>
  <c r="G130" i="57" a="1"/>
  <c r="G130" i="57" s="1"/>
  <c r="I128" i="57" a="1"/>
  <c r="I128" i="57" s="1"/>
  <c r="J128" i="57" a="1"/>
  <c r="J128" i="57" s="1"/>
  <c r="F136" i="57" a="1"/>
  <c r="F136" i="57" s="1"/>
  <c r="K136" i="57" a="1"/>
  <c r="K136" i="57" s="1"/>
  <c r="E136" i="57" a="1"/>
  <c r="E136" i="57" s="1"/>
  <c r="G138" i="57" a="1"/>
  <c r="G138" i="57" s="1"/>
  <c r="K138" i="57" a="1"/>
  <c r="K138" i="57" s="1"/>
  <c r="C132" i="57" a="1"/>
  <c r="C132" i="57" s="1"/>
  <c r="H134" i="57" a="1"/>
  <c r="H134" i="57" s="1"/>
  <c r="E134" i="57" a="1"/>
  <c r="E134" i="57" s="1"/>
  <c r="E132" i="57" a="1"/>
  <c r="E132" i="57" s="1"/>
  <c r="G132" i="57" a="1"/>
  <c r="G132" i="57" s="1"/>
  <c r="L132" i="57" a="1"/>
  <c r="L132" i="57" s="1"/>
  <c r="H140" i="57" a="1"/>
  <c r="H140" i="57" s="1"/>
  <c r="G140" i="57" a="1"/>
  <c r="G140" i="57" s="1"/>
  <c r="I130" i="57" a="1"/>
  <c r="I130" i="57" s="1"/>
  <c r="F130" i="57" a="1"/>
  <c r="F130" i="57" s="1"/>
  <c r="L130" i="57" a="1"/>
  <c r="L130" i="57" s="1"/>
  <c r="E128" i="57" a="1"/>
  <c r="E128" i="57" s="1"/>
  <c r="L128" i="57" a="1"/>
  <c r="L128" i="57" s="1"/>
  <c r="M136" i="57" a="1"/>
  <c r="M136" i="57" s="1"/>
  <c r="D138" i="57" a="1"/>
  <c r="D138" i="57" s="1"/>
  <c r="K134" i="57" a="1"/>
  <c r="K134" i="57" s="1"/>
  <c r="H132" i="57" a="1"/>
  <c r="H132" i="57" s="1"/>
  <c r="I140" i="57" a="1"/>
  <c r="I140" i="57" s="1"/>
  <c r="L140" i="57" a="1"/>
  <c r="L140" i="57" s="1"/>
  <c r="J130" i="57" a="1"/>
  <c r="J130" i="57" s="1"/>
  <c r="K128" i="57" a="1"/>
  <c r="K128" i="57" s="1"/>
  <c r="G136" i="57" a="1"/>
  <c r="G136" i="57" s="1"/>
  <c r="H138" i="57" a="1"/>
  <c r="H138" i="57" s="1"/>
  <c r="L138" i="57" a="1"/>
  <c r="L138" i="57" s="1"/>
  <c r="G134" i="57" a="1"/>
  <c r="G134" i="57" s="1"/>
  <c r="F132" i="57" a="1"/>
  <c r="F132" i="57" s="1"/>
  <c r="D140" i="57" a="1"/>
  <c r="D140" i="57" s="1"/>
  <c r="K140" i="57" a="1"/>
  <c r="K140" i="57" s="1"/>
  <c r="M130" i="57" a="1"/>
  <c r="M130" i="57" s="1"/>
  <c r="G128" i="57" a="1"/>
  <c r="G128" i="57" s="1"/>
  <c r="H128" i="57" a="1"/>
  <c r="H128" i="57" s="1"/>
  <c r="M128" i="57" a="1"/>
  <c r="M128" i="57" s="1"/>
  <c r="I136" i="57" a="1"/>
  <c r="I136" i="57" s="1"/>
  <c r="J136" i="57" a="1"/>
  <c r="J136" i="57" s="1"/>
  <c r="C130" i="57" a="1"/>
  <c r="C130" i="57" s="1"/>
  <c r="F138" i="57" a="1"/>
  <c r="F138" i="57" s="1"/>
  <c r="J138" i="57" a="1"/>
  <c r="J138" i="57" s="1"/>
  <c r="C140" i="57" a="1"/>
  <c r="C140" i="57" s="1"/>
  <c r="F134" i="57" a="1"/>
  <c r="F134" i="57" s="1"/>
  <c r="J134" i="57" a="1"/>
  <c r="J134" i="57" s="1"/>
  <c r="I132" i="57" a="1"/>
  <c r="I132" i="57" s="1"/>
  <c r="J132" i="57" a="1"/>
  <c r="J132" i="57" s="1"/>
  <c r="K132" i="57" a="1"/>
  <c r="K132" i="57" s="1"/>
  <c r="F140" i="57" a="1"/>
  <c r="F140" i="57" s="1"/>
  <c r="M140" i="57" a="1"/>
  <c r="M140" i="57" s="1"/>
  <c r="H130" i="57" a="1"/>
  <c r="H130" i="57" s="1"/>
  <c r="K130" i="57" a="1"/>
  <c r="K130" i="57" s="1"/>
  <c r="E130" i="57" a="1"/>
  <c r="E130" i="57" s="1"/>
  <c r="L147" i="56"/>
  <c r="K147" i="56"/>
  <c r="J147" i="56"/>
  <c r="I147" i="56"/>
  <c r="H147" i="56"/>
  <c r="B100" i="56"/>
  <c r="C100" i="56"/>
  <c r="E100" i="56"/>
  <c r="F100" i="56"/>
  <c r="H100" i="56"/>
  <c r="I100" i="56"/>
  <c r="K100" i="56"/>
  <c r="L100" i="56"/>
  <c r="N100" i="56"/>
  <c r="O100" i="56"/>
  <c r="Q100" i="56"/>
  <c r="Q101" i="56" s="1"/>
  <c r="Q117" i="56" s="1"/>
  <c r="R110" i="56" s="1"/>
  <c r="R100" i="56"/>
  <c r="T100" i="56"/>
  <c r="U100" i="56"/>
  <c r="W100" i="56"/>
  <c r="W101" i="56" s="1"/>
  <c r="X100" i="56"/>
  <c r="Z100" i="56"/>
  <c r="AA100" i="56"/>
  <c r="AC100" i="56"/>
  <c r="AD100" i="56"/>
  <c r="AF100" i="56"/>
  <c r="AG100" i="56"/>
  <c r="AI100" i="56"/>
  <c r="AJ100" i="56"/>
  <c r="AL100" i="56"/>
  <c r="AM100" i="56"/>
  <c r="AO100" i="56"/>
  <c r="AO101" i="56" s="1"/>
  <c r="AO117" i="56" s="1"/>
  <c r="AP100" i="56"/>
  <c r="AR100" i="56"/>
  <c r="AS100" i="56"/>
  <c r="AU100" i="56"/>
  <c r="AU101" i="56" s="1"/>
  <c r="AV100" i="56"/>
  <c r="AX100" i="56"/>
  <c r="AY100" i="56"/>
  <c r="BA100" i="56"/>
  <c r="BB100" i="56"/>
  <c r="BD100" i="56"/>
  <c r="BE100" i="56"/>
  <c r="BG100" i="56"/>
  <c r="BH100" i="56"/>
  <c r="BJ100" i="56"/>
  <c r="BK100" i="56"/>
  <c r="BM100" i="56"/>
  <c r="BM101" i="56" s="1"/>
  <c r="BN100" i="56"/>
  <c r="BP100" i="56"/>
  <c r="BQ100" i="56"/>
  <c r="BS100" i="56"/>
  <c r="BS101" i="56" s="1"/>
  <c r="BT100" i="56"/>
  <c r="BV100" i="56"/>
  <c r="BW100" i="56"/>
  <c r="BY100" i="56"/>
  <c r="BZ100" i="56"/>
  <c r="CB100" i="56"/>
  <c r="B101" i="56"/>
  <c r="E101" i="56"/>
  <c r="H101" i="56"/>
  <c r="K101" i="56"/>
  <c r="N101" i="56"/>
  <c r="T101" i="56"/>
  <c r="T117" i="56" s="1"/>
  <c r="Z101" i="56"/>
  <c r="AC101" i="56"/>
  <c r="AF101" i="56"/>
  <c r="AI101" i="56"/>
  <c r="AL101" i="56"/>
  <c r="AR101" i="56"/>
  <c r="AX101" i="56"/>
  <c r="BA101" i="56"/>
  <c r="BA117" i="56" s="1"/>
  <c r="BB107" i="56" s="1"/>
  <c r="BD101" i="56"/>
  <c r="BG101" i="56"/>
  <c r="BJ101" i="56"/>
  <c r="BP101" i="56"/>
  <c r="BV101" i="56"/>
  <c r="BY101" i="56"/>
  <c r="CB101" i="56"/>
  <c r="B103" i="56"/>
  <c r="C103" i="56"/>
  <c r="E103" i="56"/>
  <c r="E104" i="56" s="1"/>
  <c r="F103" i="56"/>
  <c r="H103" i="56"/>
  <c r="I103" i="56"/>
  <c r="K103" i="56"/>
  <c r="K104" i="56" s="1"/>
  <c r="L103" i="56"/>
  <c r="N103" i="56"/>
  <c r="O103" i="56"/>
  <c r="Q103" i="56"/>
  <c r="Q104" i="56" s="1"/>
  <c r="R103" i="56"/>
  <c r="T103" i="56"/>
  <c r="U103" i="56"/>
  <c r="W103" i="56"/>
  <c r="W104" i="56" s="1"/>
  <c r="X103" i="56"/>
  <c r="Z103" i="56"/>
  <c r="AA103" i="56"/>
  <c r="AC103" i="56"/>
  <c r="AC104" i="56" s="1"/>
  <c r="AD103" i="56"/>
  <c r="AF103" i="56"/>
  <c r="AG103" i="56"/>
  <c r="AI103" i="56"/>
  <c r="AI104" i="56" s="1"/>
  <c r="AJ103" i="56"/>
  <c r="AL103" i="56"/>
  <c r="AM103" i="56"/>
  <c r="AO103" i="56"/>
  <c r="AO104" i="56" s="1"/>
  <c r="AP103" i="56"/>
  <c r="AR103" i="56"/>
  <c r="AS103" i="56"/>
  <c r="AU103" i="56"/>
  <c r="AU104" i="56" s="1"/>
  <c r="AV103" i="56"/>
  <c r="AX103" i="56"/>
  <c r="AY103" i="56"/>
  <c r="BA103" i="56"/>
  <c r="BA104" i="56" s="1"/>
  <c r="BB103" i="56"/>
  <c r="BD103" i="56"/>
  <c r="BE103" i="56"/>
  <c r="BG103" i="56"/>
  <c r="BG104" i="56" s="1"/>
  <c r="BH103" i="56"/>
  <c r="BJ103" i="56"/>
  <c r="BK103" i="56"/>
  <c r="BM103" i="56"/>
  <c r="BM104" i="56" s="1"/>
  <c r="BN103" i="56"/>
  <c r="BP103" i="56"/>
  <c r="BQ103" i="56"/>
  <c r="BS103" i="56"/>
  <c r="BS104" i="56" s="1"/>
  <c r="BT103" i="56"/>
  <c r="BV103" i="56"/>
  <c r="BW103" i="56"/>
  <c r="BY103" i="56"/>
  <c r="BY104" i="56" s="1"/>
  <c r="BZ103" i="56"/>
  <c r="CB103" i="56"/>
  <c r="B104" i="56"/>
  <c r="H104" i="56"/>
  <c r="N104" i="56"/>
  <c r="T104" i="56"/>
  <c r="Z104" i="56"/>
  <c r="AF104" i="56"/>
  <c r="AL104" i="56"/>
  <c r="AR104" i="56"/>
  <c r="AX104" i="56"/>
  <c r="BD104" i="56"/>
  <c r="BJ104" i="56"/>
  <c r="BP104" i="56"/>
  <c r="BV104" i="56"/>
  <c r="CB104" i="56"/>
  <c r="B106" i="56"/>
  <c r="C106" i="56"/>
  <c r="E106" i="56"/>
  <c r="F106" i="56"/>
  <c r="H106" i="56"/>
  <c r="I106" i="56"/>
  <c r="K106" i="56"/>
  <c r="L106" i="56"/>
  <c r="N106" i="56"/>
  <c r="O106" i="56"/>
  <c r="Q106" i="56"/>
  <c r="R106" i="56"/>
  <c r="T106" i="56"/>
  <c r="U106" i="56"/>
  <c r="W106" i="56"/>
  <c r="X106" i="56"/>
  <c r="Z106" i="56"/>
  <c r="AA106" i="56"/>
  <c r="AC106" i="56"/>
  <c r="AD106" i="56"/>
  <c r="AF106" i="56"/>
  <c r="AG106" i="56"/>
  <c r="AI106" i="56"/>
  <c r="AJ106" i="56"/>
  <c r="AL106" i="56"/>
  <c r="AM106" i="56"/>
  <c r="AO106" i="56"/>
  <c r="AP106" i="56"/>
  <c r="AR106" i="56"/>
  <c r="AS106" i="56"/>
  <c r="AU106" i="56"/>
  <c r="AV106" i="56"/>
  <c r="AX106" i="56"/>
  <c r="AY106" i="56"/>
  <c r="BA106" i="56"/>
  <c r="BB106" i="56"/>
  <c r="BD106" i="56"/>
  <c r="BE106" i="56"/>
  <c r="BG106" i="56"/>
  <c r="BH106" i="56"/>
  <c r="BJ106" i="56"/>
  <c r="BK106" i="56"/>
  <c r="BM106" i="56"/>
  <c r="BN106" i="56"/>
  <c r="BP106" i="56"/>
  <c r="BQ106" i="56"/>
  <c r="BS106" i="56"/>
  <c r="BT106" i="56"/>
  <c r="BV106" i="56"/>
  <c r="BW106" i="56"/>
  <c r="BY106" i="56"/>
  <c r="BZ106" i="56"/>
  <c r="CB106" i="56"/>
  <c r="B107" i="56"/>
  <c r="E107" i="56"/>
  <c r="H107" i="56"/>
  <c r="K107" i="56"/>
  <c r="N107" i="56"/>
  <c r="Q107" i="56"/>
  <c r="T107" i="56"/>
  <c r="W107" i="56"/>
  <c r="Z107" i="56"/>
  <c r="AC107" i="56"/>
  <c r="AF107" i="56"/>
  <c r="AI107" i="56"/>
  <c r="AL107" i="56"/>
  <c r="AO107" i="56"/>
  <c r="AR107" i="56"/>
  <c r="AU107" i="56"/>
  <c r="AX107" i="56"/>
  <c r="BA107" i="56"/>
  <c r="BD107" i="56"/>
  <c r="BG107" i="56"/>
  <c r="BJ107" i="56"/>
  <c r="BM107" i="56"/>
  <c r="BP107" i="56"/>
  <c r="BS107" i="56"/>
  <c r="BV107" i="56"/>
  <c r="BY107" i="56"/>
  <c r="CB107" i="56"/>
  <c r="B109" i="56"/>
  <c r="B110" i="56" s="1"/>
  <c r="C109" i="56"/>
  <c r="E109" i="56"/>
  <c r="F109" i="56"/>
  <c r="H109" i="56"/>
  <c r="H110" i="56" s="1"/>
  <c r="I109" i="56"/>
  <c r="K109" i="56"/>
  <c r="L109" i="56"/>
  <c r="N109" i="56"/>
  <c r="N110" i="56" s="1"/>
  <c r="O109" i="56"/>
  <c r="Q109" i="56"/>
  <c r="R109" i="56"/>
  <c r="T109" i="56"/>
  <c r="T110" i="56" s="1"/>
  <c r="U109" i="56"/>
  <c r="W109" i="56"/>
  <c r="X109" i="56"/>
  <c r="Z109" i="56"/>
  <c r="Z110" i="56" s="1"/>
  <c r="Z117" i="56" s="1"/>
  <c r="AA109" i="56"/>
  <c r="AC109" i="56"/>
  <c r="AD109" i="56"/>
  <c r="AF109" i="56"/>
  <c r="AF110" i="56" s="1"/>
  <c r="AG109" i="56"/>
  <c r="AI109" i="56"/>
  <c r="AJ109" i="56"/>
  <c r="AL109" i="56"/>
  <c r="AL110" i="56" s="1"/>
  <c r="AM109" i="56"/>
  <c r="AO109" i="56"/>
  <c r="AP109" i="56"/>
  <c r="AR109" i="56"/>
  <c r="AR110" i="56" s="1"/>
  <c r="AS109" i="56"/>
  <c r="AU109" i="56"/>
  <c r="AV109" i="56"/>
  <c r="AX109" i="56"/>
  <c r="AX110" i="56" s="1"/>
  <c r="AY109" i="56"/>
  <c r="BA109" i="56"/>
  <c r="BB109" i="56"/>
  <c r="BD109" i="56"/>
  <c r="BD110" i="56" s="1"/>
  <c r="BE109" i="56"/>
  <c r="BG109" i="56"/>
  <c r="BH109" i="56"/>
  <c r="BJ109" i="56"/>
  <c r="BJ110" i="56" s="1"/>
  <c r="BK109" i="56"/>
  <c r="BM109" i="56"/>
  <c r="BN109" i="56"/>
  <c r="BP109" i="56"/>
  <c r="BP110" i="56" s="1"/>
  <c r="BQ109" i="56"/>
  <c r="BS109" i="56"/>
  <c r="BT109" i="56"/>
  <c r="BV109" i="56"/>
  <c r="BV110" i="56" s="1"/>
  <c r="BW109" i="56"/>
  <c r="BY109" i="56"/>
  <c r="BZ109" i="56"/>
  <c r="CB109" i="56"/>
  <c r="CB110" i="56" s="1"/>
  <c r="E110" i="56"/>
  <c r="K110" i="56"/>
  <c r="Q110" i="56"/>
  <c r="W110" i="56"/>
  <c r="AC110" i="56"/>
  <c r="AI110" i="56"/>
  <c r="AO110" i="56"/>
  <c r="AU110" i="56"/>
  <c r="BA110" i="56"/>
  <c r="BG110" i="56"/>
  <c r="BM110" i="56"/>
  <c r="BS110" i="56"/>
  <c r="BY110" i="56"/>
  <c r="B112" i="56"/>
  <c r="C112" i="56"/>
  <c r="E112" i="56"/>
  <c r="F112" i="56"/>
  <c r="H112" i="56"/>
  <c r="I112" i="56"/>
  <c r="K112" i="56"/>
  <c r="L112" i="56"/>
  <c r="N112" i="56"/>
  <c r="O112" i="56"/>
  <c r="Q112" i="56"/>
  <c r="R112" i="56"/>
  <c r="T112" i="56"/>
  <c r="U112" i="56"/>
  <c r="W112" i="56"/>
  <c r="X112" i="56"/>
  <c r="Z112" i="56"/>
  <c r="AA112" i="56"/>
  <c r="AC112" i="56"/>
  <c r="AD112" i="56"/>
  <c r="AF112" i="56"/>
  <c r="AG112" i="56"/>
  <c r="AI112" i="56"/>
  <c r="AJ112" i="56"/>
  <c r="AL112" i="56"/>
  <c r="AM112" i="56"/>
  <c r="AO112" i="56"/>
  <c r="AP112" i="56"/>
  <c r="AR112" i="56"/>
  <c r="AS112" i="56"/>
  <c r="AU112" i="56"/>
  <c r="AV112" i="56"/>
  <c r="AX112" i="56"/>
  <c r="AY112" i="56"/>
  <c r="BA112" i="56"/>
  <c r="BB112" i="56"/>
  <c r="BD112" i="56"/>
  <c r="BE112" i="56"/>
  <c r="BG112" i="56"/>
  <c r="BH112" i="56"/>
  <c r="BJ112" i="56"/>
  <c r="BK112" i="56"/>
  <c r="BM112" i="56"/>
  <c r="BN112" i="56"/>
  <c r="BP112" i="56"/>
  <c r="BQ112" i="56"/>
  <c r="BS112" i="56"/>
  <c r="BT112" i="56"/>
  <c r="BV112" i="56"/>
  <c r="BW112" i="56"/>
  <c r="BY112" i="56"/>
  <c r="BZ112" i="56"/>
  <c r="CB112" i="56"/>
  <c r="B113" i="56"/>
  <c r="E113" i="56"/>
  <c r="H113" i="56"/>
  <c r="K113" i="56"/>
  <c r="N113" i="56"/>
  <c r="Q113" i="56"/>
  <c r="T113" i="56"/>
  <c r="W113" i="56"/>
  <c r="Z113" i="56"/>
  <c r="AC113" i="56"/>
  <c r="AF113" i="56"/>
  <c r="AI113" i="56"/>
  <c r="AL113" i="56"/>
  <c r="AO113" i="56"/>
  <c r="AR113" i="56"/>
  <c r="AU113" i="56"/>
  <c r="AX113" i="56"/>
  <c r="BA113" i="56"/>
  <c r="BD113" i="56"/>
  <c r="BG113" i="56"/>
  <c r="BJ113" i="56"/>
  <c r="BM113" i="56"/>
  <c r="BP113" i="56"/>
  <c r="BS113" i="56"/>
  <c r="BV113" i="56"/>
  <c r="BY113" i="56"/>
  <c r="CB113" i="56"/>
  <c r="B116" i="56"/>
  <c r="E116" i="56"/>
  <c r="H116" i="56"/>
  <c r="K116" i="56"/>
  <c r="N116" i="56"/>
  <c r="Q116" i="56"/>
  <c r="T116" i="56"/>
  <c r="W116" i="56"/>
  <c r="Z116" i="56"/>
  <c r="AC116" i="56"/>
  <c r="AF116" i="56"/>
  <c r="AI116" i="56"/>
  <c r="AL116" i="56"/>
  <c r="AO116" i="56"/>
  <c r="AR116" i="56"/>
  <c r="AU116" i="56"/>
  <c r="AX116" i="56"/>
  <c r="BA116" i="56"/>
  <c r="BD116" i="56"/>
  <c r="BG116" i="56"/>
  <c r="BJ116" i="56"/>
  <c r="BM116" i="56"/>
  <c r="BP116" i="56"/>
  <c r="BS116" i="56"/>
  <c r="BV116" i="56"/>
  <c r="BY116" i="56"/>
  <c r="CB116" i="56"/>
  <c r="B117" i="56"/>
  <c r="B114" i="56" s="1"/>
  <c r="AC117" i="56"/>
  <c r="BY117" i="56"/>
  <c r="BZ107" i="56" s="1"/>
  <c r="CC100" i="56"/>
  <c r="CC103" i="56"/>
  <c r="CC106" i="56"/>
  <c r="CC109" i="56"/>
  <c r="CC112" i="56"/>
  <c r="T102" i="56" l="1"/>
  <c r="U104" i="56"/>
  <c r="T108" i="56"/>
  <c r="U101" i="56"/>
  <c r="T111" i="56"/>
  <c r="Z111" i="56"/>
  <c r="Z105" i="56"/>
  <c r="AA110" i="56"/>
  <c r="B105" i="56"/>
  <c r="C110" i="56"/>
  <c r="AP104" i="56"/>
  <c r="AO108" i="56"/>
  <c r="AP107" i="56"/>
  <c r="AO114" i="56"/>
  <c r="AP113" i="56"/>
  <c r="BP117" i="56"/>
  <c r="BP114" i="56" s="1"/>
  <c r="AR117" i="56"/>
  <c r="AR114" i="56" s="1"/>
  <c r="AO111" i="56"/>
  <c r="AU102" i="56"/>
  <c r="AU117" i="56"/>
  <c r="W117" i="56"/>
  <c r="W102" i="56" s="1"/>
  <c r="AD104" i="56"/>
  <c r="AC108" i="56"/>
  <c r="AD110" i="56"/>
  <c r="AC111" i="56"/>
  <c r="BB104" i="56"/>
  <c r="BA108" i="56"/>
  <c r="BB110" i="56"/>
  <c r="BA114" i="56"/>
  <c r="BB113" i="56"/>
  <c r="BG117" i="56"/>
  <c r="BH101" i="56" s="1"/>
  <c r="AP110" i="56"/>
  <c r="K117" i="56"/>
  <c r="N117" i="56"/>
  <c r="N114" i="56" s="1"/>
  <c r="BY102" i="56"/>
  <c r="BZ101" i="56"/>
  <c r="BT101" i="56"/>
  <c r="H144" i="56" s="1" a="1"/>
  <c r="H144" i="56" s="1"/>
  <c r="BD117" i="56"/>
  <c r="BD114" i="56" s="1"/>
  <c r="Q102" i="56"/>
  <c r="BZ104" i="56"/>
  <c r="BY108" i="56"/>
  <c r="BZ110" i="56"/>
  <c r="BY111" i="56"/>
  <c r="BY114" i="56"/>
  <c r="BZ113" i="56"/>
  <c r="AC114" i="56"/>
  <c r="H117" i="56"/>
  <c r="H114" i="56" s="1"/>
  <c r="AI117" i="56"/>
  <c r="AI102" i="56" s="1"/>
  <c r="BJ108" i="56"/>
  <c r="BJ117" i="56"/>
  <c r="AD107" i="56"/>
  <c r="AC102" i="56"/>
  <c r="R104" i="56"/>
  <c r="Q108" i="56"/>
  <c r="R107" i="56"/>
  <c r="Q114" i="56"/>
  <c r="Q111" i="56"/>
  <c r="CB117" i="56"/>
  <c r="CB114" i="56"/>
  <c r="AF117" i="56"/>
  <c r="BS102" i="56"/>
  <c r="BS117" i="56"/>
  <c r="AO102" i="56"/>
  <c r="E117" i="56"/>
  <c r="E105" i="56" s="1"/>
  <c r="BM117" i="56"/>
  <c r="BM105" i="56" s="1"/>
  <c r="BV117" i="56"/>
  <c r="BV114" i="56" s="1"/>
  <c r="BJ114" i="56"/>
  <c r="AX114" i="56"/>
  <c r="AX117" i="56"/>
  <c r="BA111" i="56"/>
  <c r="BV111" i="56"/>
  <c r="AL117" i="56"/>
  <c r="AL108" i="56" s="1"/>
  <c r="BA102" i="56"/>
  <c r="BB101" i="56"/>
  <c r="X101" i="56"/>
  <c r="R101" i="56"/>
  <c r="T114" i="56"/>
  <c r="U113" i="56"/>
  <c r="AD113" i="56"/>
  <c r="R113" i="56"/>
  <c r="L113" i="56"/>
  <c r="F113" i="56"/>
  <c r="B111" i="56"/>
  <c r="CB105" i="56"/>
  <c r="BP105" i="56"/>
  <c r="BD105" i="56"/>
  <c r="AR105" i="56"/>
  <c r="T105" i="56"/>
  <c r="H105" i="56"/>
  <c r="AA101" i="56"/>
  <c r="K102" i="56"/>
  <c r="C101" i="56"/>
  <c r="AV101" i="56"/>
  <c r="AP101" i="56"/>
  <c r="AD101" i="56"/>
  <c r="AA113" i="56"/>
  <c r="C113" i="56"/>
  <c r="BS111" i="56"/>
  <c r="AU111" i="56"/>
  <c r="BV108" i="56"/>
  <c r="AX108" i="56"/>
  <c r="Z108" i="56"/>
  <c r="B108" i="56"/>
  <c r="BW107" i="56"/>
  <c r="BQ107" i="56"/>
  <c r="BK107" i="56"/>
  <c r="AY107" i="56"/>
  <c r="J137" i="56" s="1" a="1"/>
  <c r="J137" i="56" s="1"/>
  <c r="AS107" i="56"/>
  <c r="AA107" i="56"/>
  <c r="U107" i="56"/>
  <c r="O107" i="56"/>
  <c r="I107" i="56"/>
  <c r="C107" i="56"/>
  <c r="AA104" i="56"/>
  <c r="I129" i="56" s="1" a="1"/>
  <c r="I129" i="56" s="1"/>
  <c r="C104" i="56"/>
  <c r="BY105" i="56"/>
  <c r="BA105" i="56"/>
  <c r="AO105" i="56"/>
  <c r="AC105" i="56"/>
  <c r="Q105" i="56"/>
  <c r="Z102" i="56"/>
  <c r="B102" i="56"/>
  <c r="L101" i="56"/>
  <c r="Z114" i="56"/>
  <c r="U110" i="56"/>
  <c r="K121" i="56" a="1"/>
  <c r="K121" i="56" s="1"/>
  <c r="H121" i="56" a="1"/>
  <c r="H121" i="56" s="1"/>
  <c r="Q97" i="31"/>
  <c r="Q94" i="31"/>
  <c r="Q95" i="31" s="1"/>
  <c r="Q46" i="31"/>
  <c r="Q47" i="31" s="1"/>
  <c r="Q38" i="31"/>
  <c r="Q39" i="31" s="1"/>
  <c r="Q26" i="31"/>
  <c r="Q27" i="31" s="1"/>
  <c r="L97" i="55"/>
  <c r="K97" i="55"/>
  <c r="L49" i="55"/>
  <c r="K49" i="55"/>
  <c r="L41" i="55"/>
  <c r="K41" i="55"/>
  <c r="L29" i="55"/>
  <c r="K29" i="55"/>
  <c r="N97" i="53"/>
  <c r="L101" i="53"/>
  <c r="L99" i="53"/>
  <c r="L97" i="53" s="1"/>
  <c r="J101" i="53"/>
  <c r="L29" i="53"/>
  <c r="L41" i="53"/>
  <c r="L49" i="53"/>
  <c r="N96" i="53"/>
  <c r="L98" i="53"/>
  <c r="K98" i="53"/>
  <c r="J98" i="53"/>
  <c r="L96" i="53"/>
  <c r="J96" i="53"/>
  <c r="L95" i="53"/>
  <c r="K95" i="53"/>
  <c r="K96" i="53" s="1"/>
  <c r="J95" i="53"/>
  <c r="L48" i="53"/>
  <c r="L47" i="53"/>
  <c r="K47" i="53"/>
  <c r="K48" i="53" s="1"/>
  <c r="J47" i="53"/>
  <c r="J48" i="53" s="1"/>
  <c r="L40" i="53"/>
  <c r="J40" i="53"/>
  <c r="L39" i="53"/>
  <c r="K39" i="53"/>
  <c r="K40" i="53" s="1"/>
  <c r="J39" i="53"/>
  <c r="K28" i="53"/>
  <c r="J28" i="53"/>
  <c r="L27" i="53"/>
  <c r="L28" i="53" s="1"/>
  <c r="K27" i="53"/>
  <c r="J27" i="53"/>
  <c r="J97" i="55"/>
  <c r="J49" i="55"/>
  <c r="J41" i="55"/>
  <c r="J29" i="55"/>
  <c r="K99" i="55"/>
  <c r="L99" i="55"/>
  <c r="J99" i="55"/>
  <c r="K96" i="55"/>
  <c r="L96" i="55"/>
  <c r="J96" i="55"/>
  <c r="K48" i="55"/>
  <c r="L48" i="55"/>
  <c r="J48" i="55"/>
  <c r="K40" i="55"/>
  <c r="L40" i="55"/>
  <c r="J40" i="55"/>
  <c r="K28" i="55"/>
  <c r="L28" i="55"/>
  <c r="J28" i="55"/>
  <c r="K99" i="53" l="1"/>
  <c r="K49" i="53" s="1"/>
  <c r="K29" i="53"/>
  <c r="N108" i="56"/>
  <c r="BE107" i="56"/>
  <c r="F101" i="56"/>
  <c r="E114" i="56"/>
  <c r="BD111" i="56"/>
  <c r="AJ101" i="56"/>
  <c r="F104" i="56"/>
  <c r="E108" i="56"/>
  <c r="F110" i="56"/>
  <c r="F107" i="56"/>
  <c r="E111" i="56"/>
  <c r="E102" i="56"/>
  <c r="AI111" i="56"/>
  <c r="BD102" i="56"/>
  <c r="BE113" i="56"/>
  <c r="BE101" i="56"/>
  <c r="BD108" i="56"/>
  <c r="BE110" i="56"/>
  <c r="BE104" i="56"/>
  <c r="L104" i="56"/>
  <c r="K105" i="56"/>
  <c r="L110" i="56"/>
  <c r="L107" i="56"/>
  <c r="K108" i="56"/>
  <c r="K114" i="56"/>
  <c r="BG111" i="56"/>
  <c r="BP102" i="56"/>
  <c r="BQ110" i="56"/>
  <c r="BQ113" i="56"/>
  <c r="BQ104" i="56"/>
  <c r="BQ101" i="56"/>
  <c r="BP111" i="56"/>
  <c r="F143" i="56" s="1" a="1"/>
  <c r="F143" i="56" s="1"/>
  <c r="BP108" i="56"/>
  <c r="AM101" i="56"/>
  <c r="AM113" i="56"/>
  <c r="AM104" i="56"/>
  <c r="AL105" i="56"/>
  <c r="AM110" i="56"/>
  <c r="AL111" i="56"/>
  <c r="AL102" i="56"/>
  <c r="AF102" i="56"/>
  <c r="AG113" i="56"/>
  <c r="AG101" i="56"/>
  <c r="AF108" i="56"/>
  <c r="E131" i="56" s="1" a="1"/>
  <c r="E131" i="56" s="1"/>
  <c r="AG110" i="56"/>
  <c r="AF111" i="56"/>
  <c r="AG104" i="56"/>
  <c r="X104" i="56"/>
  <c r="I128" i="56" s="1" a="1"/>
  <c r="I128" i="56" s="1"/>
  <c r="X107" i="56"/>
  <c r="W108" i="56"/>
  <c r="W105" i="56"/>
  <c r="X110" i="56"/>
  <c r="K128" i="56" s="1" a="1"/>
  <c r="K128" i="56" s="1"/>
  <c r="AG107" i="56"/>
  <c r="W111" i="56"/>
  <c r="AF105" i="56"/>
  <c r="AL114" i="56"/>
  <c r="BW113" i="56"/>
  <c r="BV102" i="56"/>
  <c r="BW104" i="56"/>
  <c r="I145" i="56" s="1" a="1"/>
  <c r="I145" i="56" s="1"/>
  <c r="BW101" i="56"/>
  <c r="H145" i="56" s="1" a="1"/>
  <c r="H145" i="56" s="1"/>
  <c r="BV105" i="56"/>
  <c r="BW110" i="56"/>
  <c r="BG105" i="56"/>
  <c r="CB102" i="56"/>
  <c r="CB108" i="56"/>
  <c r="CB111" i="56"/>
  <c r="BK101" i="56"/>
  <c r="BK113" i="56"/>
  <c r="BK104" i="56"/>
  <c r="BJ105" i="56"/>
  <c r="BK110" i="56"/>
  <c r="BJ111" i="56"/>
  <c r="BJ102" i="56"/>
  <c r="K111" i="56"/>
  <c r="AV104" i="56"/>
  <c r="I136" i="56" s="1" a="1"/>
  <c r="I136" i="56" s="1"/>
  <c r="AV107" i="56"/>
  <c r="J136" i="56" s="1" a="1"/>
  <c r="J136" i="56" s="1"/>
  <c r="AU108" i="56"/>
  <c r="AU105" i="56"/>
  <c r="AV110" i="56"/>
  <c r="K136" i="56" s="1" a="1"/>
  <c r="K136" i="56" s="1"/>
  <c r="AV113" i="56"/>
  <c r="AU114" i="56"/>
  <c r="BN104" i="56"/>
  <c r="BM108" i="56"/>
  <c r="BN107" i="56"/>
  <c r="BM114" i="56"/>
  <c r="BM111" i="56"/>
  <c r="BN113" i="56"/>
  <c r="BN110" i="56"/>
  <c r="AJ104" i="56"/>
  <c r="AI105" i="56"/>
  <c r="AJ110" i="56"/>
  <c r="AJ107" i="56"/>
  <c r="AI108" i="56"/>
  <c r="AJ113" i="56"/>
  <c r="AI114" i="56"/>
  <c r="BH104" i="56"/>
  <c r="BH110" i="56"/>
  <c r="BH107" i="56"/>
  <c r="BG108" i="56"/>
  <c r="BH113" i="56"/>
  <c r="BG114" i="56"/>
  <c r="BM102" i="56"/>
  <c r="AM107" i="56"/>
  <c r="BG102" i="56"/>
  <c r="C140" i="56" s="1" a="1"/>
  <c r="C140" i="56" s="1"/>
  <c r="X113" i="56"/>
  <c r="AY113" i="56"/>
  <c r="AX102" i="56"/>
  <c r="AY104" i="56"/>
  <c r="AY101" i="56"/>
  <c r="AX111" i="56"/>
  <c r="AY110" i="56"/>
  <c r="AX105" i="56"/>
  <c r="D137" i="56" s="1" a="1"/>
  <c r="D137" i="56" s="1"/>
  <c r="BT104" i="56"/>
  <c r="I144" i="56" s="1" a="1"/>
  <c r="I144" i="56" s="1"/>
  <c r="BT107" i="56"/>
  <c r="J144" i="56" s="1" a="1"/>
  <c r="J144" i="56" s="1"/>
  <c r="BS108" i="56"/>
  <c r="BS105" i="56"/>
  <c r="BT110" i="56"/>
  <c r="K144" i="56" s="1" a="1"/>
  <c r="K144" i="56" s="1"/>
  <c r="BT113" i="56"/>
  <c r="L144" i="56" s="1" a="1"/>
  <c r="L144" i="56" s="1"/>
  <c r="BS114" i="56"/>
  <c r="AF114" i="56"/>
  <c r="G131" i="56" s="1" a="1"/>
  <c r="G131" i="56" s="1"/>
  <c r="H102" i="56"/>
  <c r="H111" i="56"/>
  <c r="I113" i="56"/>
  <c r="I101" i="56"/>
  <c r="H123" i="56" s="1" a="1"/>
  <c r="H123" i="56" s="1"/>
  <c r="H108" i="56"/>
  <c r="I110" i="56"/>
  <c r="I104" i="56"/>
  <c r="BN101" i="56"/>
  <c r="O101" i="56"/>
  <c r="O104" i="56"/>
  <c r="N105" i="56"/>
  <c r="O110" i="56"/>
  <c r="K125" i="56" s="1" a="1"/>
  <c r="K125" i="56" s="1"/>
  <c r="N111" i="56"/>
  <c r="O113" i="56"/>
  <c r="N102" i="56"/>
  <c r="AR102" i="56"/>
  <c r="AS110" i="56"/>
  <c r="AS113" i="56"/>
  <c r="AR111" i="56"/>
  <c r="AS104" i="56"/>
  <c r="AR108" i="56"/>
  <c r="AS101" i="56"/>
  <c r="W114" i="56"/>
  <c r="H136" i="56" a="1"/>
  <c r="H136" i="56" s="1"/>
  <c r="J121" i="56" a="1"/>
  <c r="J121" i="56" s="1"/>
  <c r="I121" i="56" a="1"/>
  <c r="I121" i="56" s="1"/>
  <c r="L121" i="56" a="1"/>
  <c r="L121" i="56" s="1"/>
  <c r="H127" i="56" a="1"/>
  <c r="H127" i="56" s="1"/>
  <c r="I127" i="56" a="1"/>
  <c r="I127" i="56" s="1"/>
  <c r="D127" i="56" a="1"/>
  <c r="D127" i="56" s="1"/>
  <c r="K129" i="56" a="1"/>
  <c r="K129" i="56" s="1"/>
  <c r="G129" i="56" a="1"/>
  <c r="G129" i="56" s="1"/>
  <c r="L129" i="56" a="1"/>
  <c r="L129" i="56" s="1"/>
  <c r="H129" i="56" a="1"/>
  <c r="H129" i="56" s="1"/>
  <c r="E133" i="56" a="1"/>
  <c r="E133" i="56" s="1"/>
  <c r="E128" i="56" a="1"/>
  <c r="E128" i="56" s="1"/>
  <c r="J125" i="56" a="1"/>
  <c r="J125" i="56" s="1"/>
  <c r="I125" i="56" a="1"/>
  <c r="I125" i="56" s="1"/>
  <c r="E141" i="56" a="1"/>
  <c r="E141" i="56" s="1"/>
  <c r="C142" i="56" a="1"/>
  <c r="C142" i="56" s="1"/>
  <c r="C130" i="56" a="1"/>
  <c r="C130" i="56" s="1"/>
  <c r="D136" i="56" a="1"/>
  <c r="D136" i="56" s="1"/>
  <c r="L136" i="56" a="1"/>
  <c r="L136" i="56" s="1"/>
  <c r="G136" i="56" a="1"/>
  <c r="G136" i="56" s="1"/>
  <c r="C145" i="56" a="1"/>
  <c r="C145" i="56" s="1"/>
  <c r="L145" i="56" a="1"/>
  <c r="L145" i="56" s="1"/>
  <c r="K145" i="56" a="1"/>
  <c r="K145" i="56" s="1"/>
  <c r="D145" i="56" a="1"/>
  <c r="D145" i="56" s="1"/>
  <c r="J129" i="56" a="1"/>
  <c r="J129" i="56" s="1"/>
  <c r="J145" i="56" a="1"/>
  <c r="J145" i="56" s="1"/>
  <c r="L128" i="56" a="1"/>
  <c r="L128" i="56" s="1"/>
  <c r="C138" i="56" a="1"/>
  <c r="C138" i="56" s="1"/>
  <c r="C146" i="56" a="1"/>
  <c r="C146" i="56" s="1"/>
  <c r="C131" i="56" a="1"/>
  <c r="C131" i="56" s="1"/>
  <c r="H131" i="56" a="1"/>
  <c r="H131" i="56" s="1"/>
  <c r="E129" i="56" a="1"/>
  <c r="E129" i="56" s="1"/>
  <c r="H125" i="56" a="1"/>
  <c r="H125" i="56" s="1"/>
  <c r="L125" i="56" a="1"/>
  <c r="L125" i="56" s="1"/>
  <c r="J131" i="56" a="1"/>
  <c r="J131" i="56" s="1"/>
  <c r="C123" i="56" a="1"/>
  <c r="C123" i="56" s="1"/>
  <c r="F123" i="56" a="1"/>
  <c r="F123" i="56" s="1"/>
  <c r="L123" i="56" a="1"/>
  <c r="L123" i="56" s="1"/>
  <c r="D123" i="56" a="1"/>
  <c r="D123" i="56" s="1"/>
  <c r="E127" i="56" a="1"/>
  <c r="E127" i="56" s="1"/>
  <c r="E145" i="56" a="1"/>
  <c r="E145" i="56" s="1"/>
  <c r="C128" i="56" a="1"/>
  <c r="C128" i="56" s="1"/>
  <c r="K127" i="56" a="1"/>
  <c r="K127" i="56" s="1"/>
  <c r="L127" i="56" a="1"/>
  <c r="L127" i="56" s="1"/>
  <c r="J127" i="56" a="1"/>
  <c r="J127" i="56" s="1"/>
  <c r="L131" i="56" a="1"/>
  <c r="L131" i="56" s="1"/>
  <c r="I131" i="56" a="1"/>
  <c r="I131" i="56" s="1"/>
  <c r="K131" i="56" a="1"/>
  <c r="K131" i="56" s="1"/>
  <c r="E123" i="56" a="1"/>
  <c r="E123" i="56" s="1"/>
  <c r="K123" i="56" a="1"/>
  <c r="K123" i="56" s="1"/>
  <c r="I123" i="56" a="1"/>
  <c r="I123" i="56" s="1"/>
  <c r="L137" i="56" a="1"/>
  <c r="L137" i="56" s="1"/>
  <c r="C137" i="56" a="1"/>
  <c r="C137" i="56" s="1"/>
  <c r="I137" i="56" a="1"/>
  <c r="I137" i="56" s="1"/>
  <c r="H137" i="56" a="1"/>
  <c r="H137" i="56" s="1"/>
  <c r="K137" i="56" a="1"/>
  <c r="K137" i="56" s="1"/>
  <c r="F137" i="56" a="1"/>
  <c r="F137" i="56" s="1"/>
  <c r="J128" i="56" a="1"/>
  <c r="J128" i="56" s="1"/>
  <c r="J123" i="56" a="1"/>
  <c r="J123" i="56" s="1"/>
  <c r="F131" i="56" a="1"/>
  <c r="F131" i="56" s="1"/>
  <c r="H128" i="56" a="1"/>
  <c r="H128" i="56" s="1"/>
  <c r="F125" i="56" a="1"/>
  <c r="F125" i="56" s="1"/>
  <c r="E136" i="56" a="1"/>
  <c r="E136" i="56" s="1"/>
  <c r="E144" i="56" a="1"/>
  <c r="E144" i="56" s="1"/>
  <c r="D128" i="56" a="1"/>
  <c r="D128" i="56" s="1"/>
  <c r="D131" i="56" a="1"/>
  <c r="D131" i="56" s="1"/>
  <c r="D144" i="56" a="1"/>
  <c r="D144" i="56" s="1"/>
  <c r="F128" i="56" a="1"/>
  <c r="F128" i="56" s="1"/>
  <c r="G128" i="56" a="1"/>
  <c r="G128" i="56" s="1"/>
  <c r="F145" i="56" a="1"/>
  <c r="F145" i="56" s="1"/>
  <c r="C125" i="56" a="1"/>
  <c r="C125" i="56" s="1"/>
  <c r="G125" i="56" a="1"/>
  <c r="G125" i="56" s="1"/>
  <c r="G121" i="56" a="1"/>
  <c r="G121" i="56" s="1"/>
  <c r="E121" i="56" a="1"/>
  <c r="E121" i="56" s="1"/>
  <c r="C121" i="56" a="1"/>
  <c r="C121" i="56" s="1"/>
  <c r="D125" i="56" a="1"/>
  <c r="D125" i="56" s="1"/>
  <c r="D121" i="56" a="1"/>
  <c r="D121" i="56" s="1"/>
  <c r="C122" i="56" a="1"/>
  <c r="C122" i="56" s="1"/>
  <c r="E125" i="56" a="1"/>
  <c r="E125" i="56" s="1"/>
  <c r="F121" i="56" a="1"/>
  <c r="F121" i="56" s="1"/>
  <c r="G145" i="56" a="1"/>
  <c r="G145" i="56" s="1"/>
  <c r="C144" i="56" a="1"/>
  <c r="C144" i="56" s="1"/>
  <c r="F144" i="56" a="1"/>
  <c r="F144" i="56" s="1"/>
  <c r="G144" i="56" a="1"/>
  <c r="G144" i="56" s="1"/>
  <c r="E137" i="56" a="1"/>
  <c r="E137" i="56" s="1"/>
  <c r="G137" i="56" a="1"/>
  <c r="G137" i="56" s="1"/>
  <c r="C136" i="56" a="1"/>
  <c r="C136" i="56" s="1"/>
  <c r="F136" i="56" a="1"/>
  <c r="F136" i="56" s="1"/>
  <c r="D129" i="56" a="1"/>
  <c r="D129" i="56" s="1"/>
  <c r="C129" i="56" a="1"/>
  <c r="C129" i="56" s="1"/>
  <c r="F129" i="56" a="1"/>
  <c r="F129" i="56" s="1"/>
  <c r="C127" i="56" a="1"/>
  <c r="C127" i="56" s="1"/>
  <c r="F127" i="56" a="1"/>
  <c r="F127" i="56" s="1"/>
  <c r="G127" i="56" a="1"/>
  <c r="G127" i="56" s="1"/>
  <c r="G123" i="56" a="1"/>
  <c r="G123" i="56" s="1"/>
  <c r="Q98" i="31"/>
  <c r="Q40" i="31" s="1"/>
  <c r="Q96" i="31"/>
  <c r="J99" i="53"/>
  <c r="K101" i="53" l="1"/>
  <c r="K97" i="53"/>
  <c r="K41" i="53"/>
  <c r="J132" i="56" a="1"/>
  <c r="J132" i="56" s="1"/>
  <c r="L132" i="56" a="1"/>
  <c r="L132" i="56" s="1"/>
  <c r="G132" i="56" a="1"/>
  <c r="G132" i="56" s="1"/>
  <c r="D132" i="56" a="1"/>
  <c r="D132" i="56" s="1"/>
  <c r="K132" i="56" a="1"/>
  <c r="K132" i="56" s="1"/>
  <c r="H132" i="56" a="1"/>
  <c r="H132" i="56" s="1"/>
  <c r="I132" i="56" a="1"/>
  <c r="I132" i="56" s="1"/>
  <c r="F132" i="56" a="1"/>
  <c r="F132" i="56" s="1"/>
  <c r="E132" i="56" a="1"/>
  <c r="E132" i="56" s="1"/>
  <c r="C132" i="56" a="1"/>
  <c r="C132" i="56" s="1"/>
  <c r="H139" i="56" a="1"/>
  <c r="H139" i="56" s="1"/>
  <c r="F139" i="56" a="1"/>
  <c r="F139" i="56" s="1"/>
  <c r="I139" i="56" a="1"/>
  <c r="I139" i="56" s="1"/>
  <c r="G139" i="56" a="1"/>
  <c r="G139" i="56" s="1"/>
  <c r="J126" i="56" a="1"/>
  <c r="J126" i="56" s="1"/>
  <c r="F126" i="56" a="1"/>
  <c r="F126" i="56" s="1"/>
  <c r="E126" i="56" a="1"/>
  <c r="E126" i="56" s="1"/>
  <c r="G126" i="56" a="1"/>
  <c r="G126" i="56" s="1"/>
  <c r="K126" i="56" a="1"/>
  <c r="K126" i="56" s="1"/>
  <c r="H126" i="56" a="1"/>
  <c r="H126" i="56" s="1"/>
  <c r="I126" i="56" a="1"/>
  <c r="I126" i="56" s="1"/>
  <c r="D126" i="56" a="1"/>
  <c r="D126" i="56" s="1"/>
  <c r="L126" i="56" a="1"/>
  <c r="L126" i="56" s="1"/>
  <c r="L141" i="56" a="1"/>
  <c r="L141" i="56" s="1"/>
  <c r="K141" i="56" a="1"/>
  <c r="K141" i="56" s="1"/>
  <c r="F141" i="56" a="1"/>
  <c r="F141" i="56" s="1"/>
  <c r="H141" i="56" a="1"/>
  <c r="H141" i="56" s="1"/>
  <c r="C141" i="56" a="1"/>
  <c r="C141" i="56" s="1"/>
  <c r="G141" i="56" a="1"/>
  <c r="G141" i="56" s="1"/>
  <c r="I141" i="56" a="1"/>
  <c r="I141" i="56" s="1"/>
  <c r="J141" i="56" a="1"/>
  <c r="J141" i="56" s="1"/>
  <c r="D141" i="56" a="1"/>
  <c r="D141" i="56" s="1"/>
  <c r="D124" i="56" a="1"/>
  <c r="D124" i="56" s="1"/>
  <c r="J124" i="56" a="1"/>
  <c r="J124" i="56" s="1"/>
  <c r="G124" i="56" a="1"/>
  <c r="G124" i="56" s="1"/>
  <c r="K124" i="56" a="1"/>
  <c r="K124" i="56" s="1"/>
  <c r="H124" i="56" a="1"/>
  <c r="H124" i="56" s="1"/>
  <c r="E124" i="56" a="1"/>
  <c r="E124" i="56" s="1"/>
  <c r="I124" i="56" a="1"/>
  <c r="I124" i="56" s="1"/>
  <c r="F124" i="56" a="1"/>
  <c r="F124" i="56" s="1"/>
  <c r="L124" i="56" a="1"/>
  <c r="L124" i="56" s="1"/>
  <c r="J134" i="56" a="1"/>
  <c r="J134" i="56" s="1"/>
  <c r="G134" i="56" a="1"/>
  <c r="G134" i="56" s="1"/>
  <c r="L134" i="56" a="1"/>
  <c r="L134" i="56" s="1"/>
  <c r="K134" i="56" a="1"/>
  <c r="K134" i="56" s="1"/>
  <c r="F134" i="56" a="1"/>
  <c r="F134" i="56" s="1"/>
  <c r="D134" i="56" a="1"/>
  <c r="D134" i="56" s="1"/>
  <c r="H134" i="56" a="1"/>
  <c r="H134" i="56" s="1"/>
  <c r="I134" i="56" a="1"/>
  <c r="I134" i="56" s="1"/>
  <c r="E134" i="56" a="1"/>
  <c r="E134" i="56" s="1"/>
  <c r="D140" i="56" a="1"/>
  <c r="D140" i="56" s="1"/>
  <c r="J140" i="56" a="1"/>
  <c r="J140" i="56" s="1"/>
  <c r="G140" i="56" a="1"/>
  <c r="G140" i="56" s="1"/>
  <c r="L140" i="56" a="1"/>
  <c r="L140" i="56" s="1"/>
  <c r="H140" i="56" a="1"/>
  <c r="H140" i="56" s="1"/>
  <c r="I140" i="56" a="1"/>
  <c r="I140" i="56" s="1"/>
  <c r="K140" i="56" a="1"/>
  <c r="K140" i="56" s="1"/>
  <c r="F140" i="56" a="1"/>
  <c r="F140" i="56" s="1"/>
  <c r="E140" i="56" a="1"/>
  <c r="E140" i="56" s="1"/>
  <c r="C126" i="56" a="1"/>
  <c r="C126" i="56" s="1"/>
  <c r="J138" i="56" a="1"/>
  <c r="J138" i="56" s="1"/>
  <c r="G138" i="56" a="1"/>
  <c r="G138" i="56" s="1"/>
  <c r="L138" i="56" a="1"/>
  <c r="L138" i="56" s="1"/>
  <c r="F138" i="56" a="1"/>
  <c r="F138" i="56" s="1"/>
  <c r="D138" i="56" a="1"/>
  <c r="D138" i="56" s="1"/>
  <c r="H138" i="56" a="1"/>
  <c r="H138" i="56" s="1"/>
  <c r="E138" i="56" a="1"/>
  <c r="E138" i="56" s="1"/>
  <c r="I138" i="56" a="1"/>
  <c r="I138" i="56" s="1"/>
  <c r="K138" i="56" a="1"/>
  <c r="K138" i="56" s="1"/>
  <c r="C124" i="56" a="1"/>
  <c r="C124" i="56" s="1"/>
  <c r="C134" i="56" a="1"/>
  <c r="C134" i="56" s="1"/>
  <c r="J122" i="56" a="1"/>
  <c r="J122" i="56" s="1"/>
  <c r="F122" i="56" a="1"/>
  <c r="F122" i="56" s="1"/>
  <c r="G122" i="56" a="1"/>
  <c r="G122" i="56" s="1"/>
  <c r="L122" i="56" a="1"/>
  <c r="L122" i="56" s="1"/>
  <c r="D122" i="56" a="1"/>
  <c r="D122" i="56" s="1"/>
  <c r="K122" i="56" a="1"/>
  <c r="K122" i="56" s="1"/>
  <c r="H122" i="56" a="1"/>
  <c r="H122" i="56" s="1"/>
  <c r="E122" i="56" a="1"/>
  <c r="E122" i="56" s="1"/>
  <c r="I122" i="56" a="1"/>
  <c r="I122" i="56" s="1"/>
  <c r="J146" i="56" a="1"/>
  <c r="J146" i="56" s="1"/>
  <c r="F146" i="56" a="1"/>
  <c r="F146" i="56" s="1"/>
  <c r="G146" i="56" a="1"/>
  <c r="G146" i="56" s="1"/>
  <c r="L146" i="56" a="1"/>
  <c r="L146" i="56" s="1"/>
  <c r="H146" i="56" a="1"/>
  <c r="H146" i="56" s="1"/>
  <c r="I146" i="56" a="1"/>
  <c r="I146" i="56" s="1"/>
  <c r="K146" i="56" a="1"/>
  <c r="K146" i="56" s="1"/>
  <c r="E146" i="56" a="1"/>
  <c r="E146" i="56" s="1"/>
  <c r="D146" i="56" a="1"/>
  <c r="D146" i="56" s="1"/>
  <c r="J130" i="56" a="1"/>
  <c r="J130" i="56" s="1"/>
  <c r="F130" i="56" a="1"/>
  <c r="F130" i="56" s="1"/>
  <c r="L130" i="56" a="1"/>
  <c r="L130" i="56" s="1"/>
  <c r="K130" i="56" a="1"/>
  <c r="K130" i="56" s="1"/>
  <c r="H130" i="56" a="1"/>
  <c r="H130" i="56" s="1"/>
  <c r="I130" i="56" a="1"/>
  <c r="I130" i="56" s="1"/>
  <c r="G130" i="56" a="1"/>
  <c r="G130" i="56" s="1"/>
  <c r="E130" i="56" a="1"/>
  <c r="E130" i="56" s="1"/>
  <c r="D130" i="56" a="1"/>
  <c r="D130" i="56" s="1"/>
  <c r="J142" i="56" a="1"/>
  <c r="J142" i="56" s="1"/>
  <c r="G142" i="56" a="1"/>
  <c r="G142" i="56" s="1"/>
  <c r="F142" i="56" a="1"/>
  <c r="F142" i="56" s="1"/>
  <c r="L142" i="56" a="1"/>
  <c r="L142" i="56" s="1"/>
  <c r="K142" i="56" a="1"/>
  <c r="K142" i="56" s="1"/>
  <c r="E142" i="56" a="1"/>
  <c r="E142" i="56" s="1"/>
  <c r="H142" i="56" a="1"/>
  <c r="H142" i="56" s="1"/>
  <c r="I142" i="56" a="1"/>
  <c r="I142" i="56" s="1"/>
  <c r="D142" i="56" a="1"/>
  <c r="D142" i="56" s="1"/>
  <c r="K133" i="56" a="1"/>
  <c r="K133" i="56" s="1"/>
  <c r="H133" i="56" a="1"/>
  <c r="H133" i="56" s="1"/>
  <c r="L133" i="56" a="1"/>
  <c r="L133" i="56" s="1"/>
  <c r="C133" i="56" a="1"/>
  <c r="C133" i="56" s="1"/>
  <c r="F133" i="56" a="1"/>
  <c r="F133" i="56" s="1"/>
  <c r="I133" i="56" a="1"/>
  <c r="I133" i="56" s="1"/>
  <c r="D133" i="56" a="1"/>
  <c r="D133" i="56" s="1"/>
  <c r="J133" i="56" a="1"/>
  <c r="J133" i="56" s="1"/>
  <c r="G133" i="56" a="1"/>
  <c r="G133" i="56" s="1"/>
  <c r="C135" i="56" a="1"/>
  <c r="C135" i="56" s="1"/>
  <c r="K135" i="56" a="1"/>
  <c r="K135" i="56" s="1"/>
  <c r="L135" i="56" a="1"/>
  <c r="L135" i="56" s="1"/>
  <c r="H135" i="56" a="1"/>
  <c r="H135" i="56" s="1"/>
  <c r="I135" i="56" a="1"/>
  <c r="I135" i="56" s="1"/>
  <c r="E135" i="56" a="1"/>
  <c r="E135" i="56" s="1"/>
  <c r="G135" i="56" a="1"/>
  <c r="G135" i="56" s="1"/>
  <c r="J135" i="56" a="1"/>
  <c r="J135" i="56" s="1"/>
  <c r="D135" i="56" a="1"/>
  <c r="D135" i="56" s="1"/>
  <c r="C139" i="56" a="1"/>
  <c r="C139" i="56" s="1"/>
  <c r="L139" i="56" a="1"/>
  <c r="L139" i="56" s="1"/>
  <c r="E139" i="56" a="1"/>
  <c r="E139" i="56" s="1"/>
  <c r="K139" i="56" a="1"/>
  <c r="K139" i="56" s="1"/>
  <c r="J139" i="56" a="1"/>
  <c r="J139" i="56" s="1"/>
  <c r="D139" i="56" a="1"/>
  <c r="D139" i="56" s="1"/>
  <c r="C147" i="56" a="1"/>
  <c r="C147" i="56" s="1"/>
  <c r="E147" i="56" a="1"/>
  <c r="E147" i="56" s="1"/>
  <c r="CC110" i="56"/>
  <c r="CC104" i="56"/>
  <c r="G147" i="56" a="1"/>
  <c r="G147" i="56" s="1"/>
  <c r="CC101" i="56"/>
  <c r="CC107" i="56"/>
  <c r="CC113" i="56"/>
  <c r="D147" i="56" a="1"/>
  <c r="D147" i="56" s="1"/>
  <c r="F147" i="56" a="1"/>
  <c r="F147" i="56" s="1"/>
  <c r="C143" i="56" a="1"/>
  <c r="C143" i="56" s="1"/>
  <c r="K143" i="56" a="1"/>
  <c r="K143" i="56" s="1"/>
  <c r="L143" i="56" a="1"/>
  <c r="L143" i="56" s="1"/>
  <c r="H143" i="56" a="1"/>
  <c r="H143" i="56" s="1"/>
  <c r="I143" i="56" a="1"/>
  <c r="I143" i="56" s="1"/>
  <c r="E143" i="56" a="1"/>
  <c r="E143" i="56" s="1"/>
  <c r="D143" i="56" a="1"/>
  <c r="D143" i="56" s="1"/>
  <c r="J143" i="56" a="1"/>
  <c r="J143" i="56" s="1"/>
  <c r="G143" i="56" a="1"/>
  <c r="G143" i="56" s="1"/>
  <c r="F135" i="56" a="1"/>
  <c r="F135" i="56" s="1"/>
  <c r="Q48" i="31"/>
  <c r="Q28" i="31"/>
  <c r="J49" i="53"/>
  <c r="J41" i="53"/>
  <c r="J29" i="53"/>
  <c r="J97" i="53"/>
  <c r="L98" i="55" l="1"/>
  <c r="K98" i="55"/>
  <c r="J98" i="55"/>
  <c r="L95" i="55"/>
  <c r="K95" i="55"/>
  <c r="J95" i="55"/>
  <c r="L47" i="55"/>
  <c r="K47" i="55"/>
  <c r="J47" i="55"/>
  <c r="L39" i="55"/>
  <c r="K39" i="55"/>
  <c r="J39" i="55"/>
  <c r="L27" i="55"/>
  <c r="K27" i="55"/>
  <c r="J27" i="55"/>
  <c r="C102" i="30"/>
  <c r="AL53" i="13" l="1"/>
  <c r="AL54" i="13"/>
  <c r="AL55" i="13"/>
  <c r="AL52" i="13"/>
  <c r="AL49" i="13"/>
  <c r="AL50" i="13"/>
  <c r="AL51" i="13"/>
  <c r="AL48" i="13"/>
  <c r="AL45" i="13"/>
  <c r="AL46" i="13"/>
  <c r="AL47" i="13"/>
  <c r="AL44" i="13"/>
  <c r="AL41" i="13"/>
  <c r="AL42" i="13"/>
  <c r="AL43" i="13"/>
  <c r="AL40" i="13"/>
  <c r="AL37" i="13"/>
  <c r="AL38" i="13"/>
  <c r="AL39" i="13"/>
  <c r="AL36" i="13"/>
  <c r="AL33" i="13"/>
  <c r="AL34" i="13"/>
  <c r="AL35" i="13"/>
  <c r="AL32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2CE718-75E1-40B7-9B08-EEFF4623B477}" keepAlive="1" name="Query - displacement" description="Connection to the 'displacement' query in the workbook." type="5" refreshedVersion="6" background="1">
    <dbPr connection="Provider=Microsoft.Mashup.OleDb.1;Data Source=$Workbook$;Location=displacement;Extended Properties=&quot;&quot;" command="SELECT * FROM [displacement]"/>
  </connection>
  <connection id="2" xr16:uid="{FED92CA7-5829-45D4-B94B-A717B49D9DF4}" keepAlive="1" name="Query - LLZO_displacement" description="Connection to the 'LLZO_displacement' query in the workbook." type="5" refreshedVersion="6" background="1">
    <dbPr connection="Provider=Microsoft.Mashup.OleDb.1;Data Source=$Workbook$;Location=LLZO_displacement;Extended Properties=&quot;&quot;" command="SELECT * FROM [LLZO_displacement]"/>
  </connection>
  <connection id="3" xr16:uid="{B47F788B-8325-4239-94EB-30F5BC6CFAE6}" keepAlive="1" name="Query - LLZO_displacement (2)" description="Connection to the 'LLZO_displacement (2)' query in the workbook." type="5" refreshedVersion="6" background="1">
    <dbPr connection="Provider=Microsoft.Mashup.OleDb.1;Data Source=$Workbook$;Location=&quot;LLZO_displacement (2)&quot;;Extended Properties=&quot;&quot;" command="SELECT * FROM [LLZO_displacement (2)]"/>
  </connection>
  <connection id="4" xr16:uid="{1C647A0A-3156-45DF-9D4C-B5D23D958685}" keepAlive="1" name="Query - LLZO_displacement (3)" description="Connection to the 'LLZO_displacement (3)' query in the workbook." type="5" refreshedVersion="6" background="1">
    <dbPr connection="Provider=Microsoft.Mashup.OleDb.1;Data Source=$Workbook$;Location=&quot;LLZO_displacement (3)&quot;;Extended Properties=&quot;&quot;" command="SELECT * FROM [LLZO_displacement (3)]"/>
  </connection>
  <connection id="5" xr16:uid="{D36DCB6A-AD7B-4096-87AC-698F1C7762E6}" keepAlive="1" name="Query - LLZO_displacement (4)" description="Connection to the 'LLZO_displacement (4)' query in the workbook." type="5" refreshedVersion="6" background="1" saveData="1">
    <dbPr connection="Provider=Microsoft.Mashup.OleDb.1;Data Source=$Workbook$;Location=&quot;LLZO_displacement (4)&quot;;Extended Properties=&quot;&quot;" command="SELECT * FROM [LLZO_displacement (4)]"/>
  </connection>
  <connection id="6" xr16:uid="{8B282740-A717-479C-A66B-A156C54CFCEC}" keepAlive="1" name="Query - LLZO_displacement (5)" description="Connection to the 'LLZO_displacement (5)' query in the workbook." type="5" refreshedVersion="6" background="1">
    <dbPr connection="Provider=Microsoft.Mashup.OleDb.1;Data Source=$Workbook$;Location=&quot;LLZO_displacement (5)&quot;;Extended Properties=&quot;&quot;" command="SELECT * FROM [LLZO_displacement (5)]"/>
  </connection>
  <connection id="7" xr16:uid="{341CDF6B-D969-475F-8539-67DBA164CE64}" keepAlive="1" name="Query - LLZO_neighdist" description="Connection to the 'LLZO_neighdist' query in the workbook." type="5" refreshedVersion="6" background="1" saveData="1">
    <dbPr connection="Provider=Microsoft.Mashup.OleDb.1;Data Source=$Workbook$;Location=LLZO_neighdist;Extended Properties=&quot;&quot;" command="SELECT * FROM [LLZO_neighdist]"/>
  </connection>
  <connection id="8" xr16:uid="{186D8218-19E7-4129-9CD5-A3E75D61AA09}" keepAlive="1" name="Query - LLZO_neighdist (2)" description="Connection to the 'LLZO_neighdist (2)' query in the workbook." type="5" refreshedVersion="6" background="1">
    <dbPr connection="Provider=Microsoft.Mashup.OleDb.1;Data Source=$Workbook$;Location=&quot;LLZO_neighdist (2)&quot;;Extended Properties=&quot;&quot;" command="SELECT * FROM [LLZO_neighdist (2)]"/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<sst xmlns="http://schemas.openxmlformats.org/spreadsheetml/2006/main" count="7033" uniqueCount="491">
  <si>
    <t>:</t>
  </si>
  <si>
    <t>...</t>
  </si>
  <si>
    <t>2_15</t>
  </si>
  <si>
    <t>2_16</t>
  </si>
  <si>
    <t>2_23</t>
  </si>
  <si>
    <t>2_27</t>
  </si>
  <si>
    <t>---------</t>
  </si>
  <si>
    <t>-------------</t>
  </si>
  <si>
    <t>-----------</t>
  </si>
  <si>
    <t>---</t>
  </si>
  <si>
    <t>-----</t>
  </si>
  <si>
    <t>Displacem</t>
  </si>
  <si>
    <t>ent:  Sum:  0</t>
  </si>
  <si>
    <t>.105563   V</t>
  </si>
  <si>
    <t>ect</t>
  </si>
  <si>
    <t>or:  1.1082</t>
  </si>
  <si>
    <t>V:  0</t>
  </si>
  <si>
    <t>.000000 -0.</t>
  </si>
  <si>
    <t>000  0.0000</t>
  </si>
  <si>
    <t>.096125   V</t>
  </si>
  <si>
    <t>or:  1.1154</t>
  </si>
  <si>
    <t>000 -0.0000</t>
  </si>
  <si>
    <t>or:  1.1302</t>
  </si>
  <si>
    <t>.027574   V</t>
  </si>
  <si>
    <t>------------</t>
  </si>
  <si>
    <t>----------</t>
  </si>
  <si>
    <t>or:  0.7935</t>
  </si>
  <si>
    <t>.168816   V</t>
  </si>
  <si>
    <t>nt:  Sum:  0</t>
  </si>
  <si>
    <t>Displaceme</t>
  </si>
  <si>
    <t>or:  0.8648</t>
  </si>
  <si>
    <t>.168367   V</t>
  </si>
  <si>
    <t>or:  1.0296</t>
  </si>
  <si>
    <t>.017726   V</t>
  </si>
  <si>
    <t>.039118   V</t>
  </si>
  <si>
    <t>or:  1.9750</t>
  </si>
  <si>
    <t>.042026   V</t>
  </si>
  <si>
    <t>or:  2.0126</t>
  </si>
  <si>
    <t>ent:  Sum:</t>
  </si>
  <si>
    <t>0.109884   V</t>
  </si>
  <si>
    <t>or:  1.9672</t>
  </si>
  <si>
    <t>V:</t>
  </si>
  <si>
    <t>0.000000 -0.</t>
  </si>
  <si>
    <t>nt:  Sum:</t>
  </si>
  <si>
    <t>0.997493   V</t>
  </si>
  <si>
    <t>or:  1.4885</t>
  </si>
  <si>
    <t>0.250874   V</t>
  </si>
  <si>
    <t>or:  1.6511</t>
  </si>
  <si>
    <t>0.705215   V</t>
  </si>
  <si>
    <t>or:  1.5253</t>
  </si>
  <si>
    <t>0.026296   V</t>
  </si>
  <si>
    <t>or:  1.3050</t>
  </si>
  <si>
    <t>.048536   V</t>
  </si>
  <si>
    <t>or:  1.3693</t>
  </si>
  <si>
    <t>.067602   V</t>
  </si>
  <si>
    <t>or:  1.4374</t>
  </si>
  <si>
    <t>0.060060   V</t>
  </si>
  <si>
    <t>or:  1.6538</t>
  </si>
  <si>
    <t>0.378584   V</t>
  </si>
  <si>
    <t>or:  1.6887</t>
  </si>
  <si>
    <t>.044971   V</t>
  </si>
  <si>
    <t>or:  1.9816</t>
  </si>
  <si>
    <t>0.180110   V</t>
  </si>
  <si>
    <t>or:  2.1542</t>
  </si>
  <si>
    <t>.060821   V</t>
  </si>
  <si>
    <t>or:  2.0356</t>
  </si>
  <si>
    <t>Distance</t>
  </si>
  <si>
    <t>Sites</t>
  </si>
  <si>
    <t>15_16</t>
  </si>
  <si>
    <t>16_23</t>
  </si>
  <si>
    <t>23_27</t>
  </si>
  <si>
    <t>39+0</t>
  </si>
  <si>
    <t>39+14</t>
  </si>
  <si>
    <t>45+2</t>
  </si>
  <si>
    <t>45+10</t>
  </si>
  <si>
    <t>45+13</t>
  </si>
  <si>
    <t>45+15</t>
  </si>
  <si>
    <t>45+2+15</t>
  </si>
  <si>
    <t>45+10+13</t>
  </si>
  <si>
    <t>45+10+15</t>
  </si>
  <si>
    <t>Li</t>
  </si>
  <si>
    <t>La</t>
  </si>
  <si>
    <t>Zr</t>
  </si>
  <si>
    <t>O</t>
  </si>
  <si>
    <t>Al</t>
  </si>
  <si>
    <t>0.060274   V</t>
  </si>
  <si>
    <t>or:  0.7300</t>
  </si>
  <si>
    <t>0.122697   V</t>
  </si>
  <si>
    <t>or:  1.1741</t>
  </si>
  <si>
    <t>.051424   V</t>
  </si>
  <si>
    <t>or:  1.3065</t>
  </si>
  <si>
    <t>Structure</t>
  </si>
  <si>
    <t>Displacement Sum</t>
  </si>
  <si>
    <t>Displacement Vector</t>
  </si>
  <si>
    <t>LLZO</t>
  </si>
  <si>
    <t>Al2_Li0_Li0</t>
  </si>
  <si>
    <t>Zn2_Li0</t>
  </si>
  <si>
    <t>Mg2_Li0</t>
  </si>
  <si>
    <t>Al39</t>
  </si>
  <si>
    <t>Zn39+Li0</t>
  </si>
  <si>
    <t>Mg39+Li0</t>
  </si>
  <si>
    <t>Al45+Li10</t>
  </si>
  <si>
    <t>Mg45+Li10+Li15</t>
  </si>
  <si>
    <t>Zn45+Li10 +Li15</t>
  </si>
  <si>
    <t>ISIF = 2</t>
  </si>
  <si>
    <r>
      <t>E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 </t>
    </r>
  </si>
  <si>
    <t>D Sum</t>
  </si>
  <si>
    <t>D Vector</t>
  </si>
  <si>
    <t>ISIF = 3</t>
  </si>
  <si>
    <r>
      <t>E</t>
    </r>
    <r>
      <rPr>
        <b/>
        <vertAlign val="subscript"/>
        <sz val="11"/>
        <color theme="1"/>
        <rFont val="Calibri"/>
        <family val="2"/>
        <scheme val="minor"/>
      </rPr>
      <t>f</t>
    </r>
  </si>
  <si>
    <t>N/A</t>
  </si>
  <si>
    <t>Dopant Site</t>
  </si>
  <si>
    <t>davg (A)</t>
  </si>
  <si>
    <t>Polhedral Volume (A3)</t>
  </si>
  <si>
    <t>Zeff</t>
  </si>
  <si>
    <t>Li0</t>
  </si>
  <si>
    <t>Al0</t>
  </si>
  <si>
    <t>Mg0</t>
  </si>
  <si>
    <t>Zn0</t>
  </si>
  <si>
    <t>Li1</t>
  </si>
  <si>
    <t>Al1</t>
  </si>
  <si>
    <t>Mg1</t>
  </si>
  <si>
    <t>Zn1</t>
  </si>
  <si>
    <t>Li2</t>
  </si>
  <si>
    <t>Al2</t>
  </si>
  <si>
    <t>Mg2</t>
  </si>
  <si>
    <t>Zn2</t>
  </si>
  <si>
    <t>La3</t>
  </si>
  <si>
    <t>Al3</t>
  </si>
  <si>
    <t>Mg3</t>
  </si>
  <si>
    <t>Zn3</t>
  </si>
  <si>
    <t>La4</t>
  </si>
  <si>
    <t>Al4</t>
  </si>
  <si>
    <t>Mg4</t>
  </si>
  <si>
    <t>Zn4</t>
  </si>
  <si>
    <t>Zr5</t>
  </si>
  <si>
    <t>Al5</t>
  </si>
  <si>
    <t>Mg5</t>
  </si>
  <si>
    <t>Zn5</t>
  </si>
  <si>
    <t xml:space="preserve">-0.000010    0.000006   -0.000020 </t>
  </si>
  <si>
    <t xml:space="preserve">   0.000023    1</t>
  </si>
  <si>
    <t xml:space="preserve"> 0.000016   -0.000011    0.000011 </t>
  </si>
  <si>
    <t xml:space="preserve">   0.000023    2</t>
  </si>
  <si>
    <t xml:space="preserve">-0.000016    0.000011   -0.000011 </t>
  </si>
  <si>
    <t xml:space="preserve">   0.000023    3</t>
  </si>
  <si>
    <t xml:space="preserve"> 0.000010   -0.000006    0.000020 </t>
  </si>
  <si>
    <t xml:space="preserve">   0.000023    4</t>
  </si>
  <si>
    <t xml:space="preserve">-0.000002   -0.000005   -0.058030 </t>
  </si>
  <si>
    <t xml:space="preserve">   0.058030    5</t>
  </si>
  <si>
    <t xml:space="preserve">-0.048021    0.032592   -0.000001 </t>
  </si>
  <si>
    <t xml:space="preserve">   0.058037    6</t>
  </si>
  <si>
    <t xml:space="preserve">-0.000004   -0.000004   -0.058037 </t>
  </si>
  <si>
    <t xml:space="preserve">   0.058037    7</t>
  </si>
  <si>
    <t xml:space="preserve">-0.048016    0.032588    0.000001 </t>
  </si>
  <si>
    <t xml:space="preserve">   0.058030    8</t>
  </si>
  <si>
    <t xml:space="preserve"> 0.000002    0.000005    0.058030 </t>
  </si>
  <si>
    <t xml:space="preserve">   0.058030    9</t>
  </si>
  <si>
    <t xml:space="preserve"> 0.048021   -0.032592    0.000001 </t>
  </si>
  <si>
    <t xml:space="preserve">   0.058037   10</t>
  </si>
  <si>
    <t xml:space="preserve"> 0.000004    0.000004    0.058037 </t>
  </si>
  <si>
    <t xml:space="preserve">   0.058037   11</t>
  </si>
  <si>
    <t xml:space="preserve"> 0.048016   -0.032588   -0.000001 </t>
  </si>
  <si>
    <t xml:space="preserve">   0.058030   12</t>
  </si>
  <si>
    <t xml:space="preserve"> 0.020006   -0.018175   -0.001340 </t>
  </si>
  <si>
    <t xml:space="preserve">   0.027062   13</t>
  </si>
  <si>
    <t xml:space="preserve">-0.003247   -0.002396    0.026757 </t>
  </si>
  <si>
    <t xml:space="preserve">   0.027059   14</t>
  </si>
  <si>
    <t xml:space="preserve">-0.024272    0.011878   -0.001345 </t>
  </si>
  <si>
    <t xml:space="preserve">   0.027056   15</t>
  </si>
  <si>
    <t xml:space="preserve">-0.003247   -0.002403   -0.026762 </t>
  </si>
  <si>
    <t xml:space="preserve">   0.027066   16</t>
  </si>
  <si>
    <t xml:space="preserve">-0.020006    0.018175    0.001340 </t>
  </si>
  <si>
    <t xml:space="preserve">   0.027062   17</t>
  </si>
  <si>
    <t xml:space="preserve"> 0.003247    0.002396   -0.026757 </t>
  </si>
  <si>
    <t xml:space="preserve">   0.027059   18</t>
  </si>
  <si>
    <t xml:space="preserve"> 0.024272   -0.011878    0.001345 </t>
  </si>
  <si>
    <t xml:space="preserve">   0.027056   19</t>
  </si>
  <si>
    <t xml:space="preserve"> 0.003247    0.002403    0.026762 </t>
  </si>
  <si>
    <t xml:space="preserve">   0.027066   20</t>
  </si>
  <si>
    <t xml:space="preserve">-0.001028   -0.003902   -0.026759 </t>
  </si>
  <si>
    <t xml:space="preserve">   0.027062   21</t>
  </si>
  <si>
    <t xml:space="preserve">-0.024278    0.011874    0.001341 </t>
  </si>
  <si>
    <t xml:space="preserve">   0.027059   22</t>
  </si>
  <si>
    <t xml:space="preserve">-0.001021   -0.003899    0.026754 </t>
  </si>
  <si>
    <t xml:space="preserve">   0.027056   23</t>
  </si>
  <si>
    <t xml:space="preserve"> 0.020005   -0.018181    0.001337 </t>
  </si>
  <si>
    <t xml:space="preserve">   0.027066   24</t>
  </si>
  <si>
    <t xml:space="preserve"> 0.001028    0.003902    0.026759 </t>
  </si>
  <si>
    <t xml:space="preserve">   0.027062   25</t>
  </si>
  <si>
    <t xml:space="preserve"> 0.024278   -0.011874   -0.001341 </t>
  </si>
  <si>
    <t xml:space="preserve">   0.027059   26</t>
  </si>
  <si>
    <t xml:space="preserve"> 0.001021    0.003899   -0.026754 </t>
  </si>
  <si>
    <t xml:space="preserve">   0.027056   27</t>
  </si>
  <si>
    <t xml:space="preserve">-0.020005    0.018181   -0.001337 </t>
  </si>
  <si>
    <t xml:space="preserve">   0.027066   28</t>
  </si>
  <si>
    <t xml:space="preserve"> 0.000001   -0.000001   -0.000001 </t>
  </si>
  <si>
    <t xml:space="preserve">   0.000001   29</t>
  </si>
  <si>
    <t xml:space="preserve"> 0.000001   -0.000000   -0.000001 </t>
  </si>
  <si>
    <t xml:space="preserve">   0.000001   30</t>
  </si>
  <si>
    <t xml:space="preserve">-0.000001    0.000001    0.000001 </t>
  </si>
  <si>
    <t xml:space="preserve">   0.000001   31</t>
  </si>
  <si>
    <t xml:space="preserve">-0.000001    0.000000    0.000001 </t>
  </si>
  <si>
    <t xml:space="preserve">   0.000001   32</t>
  </si>
  <si>
    <t xml:space="preserve"> 0.006074   -0.004121    0.007340 </t>
  </si>
  <si>
    <t xml:space="preserve">   0.010381   33</t>
  </si>
  <si>
    <t xml:space="preserve"> 0.006078   -0.004124    0.007345 </t>
  </si>
  <si>
    <t xml:space="preserve">   0.010388   34</t>
  </si>
  <si>
    <t xml:space="preserve">-0.006077    0.004121    0.007343 </t>
  </si>
  <si>
    <t xml:space="preserve">   0.010384   35</t>
  </si>
  <si>
    <t xml:space="preserve"> 0.006077   -0.004121   -0.007343 </t>
  </si>
  <si>
    <t xml:space="preserve">   0.010384   36</t>
  </si>
  <si>
    <t xml:space="preserve">-0.006074    0.004121   -0.007340 </t>
  </si>
  <si>
    <t xml:space="preserve">   0.010381   37</t>
  </si>
  <si>
    <t xml:space="preserve">-0.006078    0.004124   -0.007345 </t>
  </si>
  <si>
    <t xml:space="preserve">   0.010388   38</t>
  </si>
  <si>
    <t xml:space="preserve">   0.010384   39</t>
  </si>
  <si>
    <t xml:space="preserve">   0.010384   40</t>
  </si>
  <si>
    <t xml:space="preserve"> 0.000000    0.000000    0.000000 </t>
  </si>
  <si>
    <t xml:space="preserve">   0.000000   41</t>
  </si>
  <si>
    <t xml:space="preserve">   0.000000   42</t>
  </si>
  <si>
    <t xml:space="preserve">   0.000000   43</t>
  </si>
  <si>
    <t xml:space="preserve">   0.000000   44</t>
  </si>
  <si>
    <t xml:space="preserve">   0.000000   45</t>
  </si>
  <si>
    <t xml:space="preserve">   0.000000   46</t>
  </si>
  <si>
    <t xml:space="preserve">   0.000000   47</t>
  </si>
  <si>
    <t xml:space="preserve">   0.000000   48</t>
  </si>
  <si>
    <t xml:space="preserve"> 0.013910    0.002092   -0.006696 </t>
  </si>
  <si>
    <t xml:space="preserve">   0.015579   49</t>
  </si>
  <si>
    <t xml:space="preserve">-0.000179    0.011653    0.010335 </t>
  </si>
  <si>
    <t xml:space="preserve">   0.015577   50</t>
  </si>
  <si>
    <t xml:space="preserve">-0.003197    0.013700   -0.006700 </t>
  </si>
  <si>
    <t xml:space="preserve">   0.015583   51</t>
  </si>
  <si>
    <t xml:space="preserve">-0.000176    0.011651   -0.010332 </t>
  </si>
  <si>
    <t xml:space="preserve">   0.015573   52</t>
  </si>
  <si>
    <t xml:space="preserve">-0.013910   -0.002092    0.006696 </t>
  </si>
  <si>
    <t xml:space="preserve">   0.015579   53</t>
  </si>
  <si>
    <t xml:space="preserve"> 0.000179   -0.011653   -0.010335 </t>
  </si>
  <si>
    <t xml:space="preserve">   0.015577   54</t>
  </si>
  <si>
    <t xml:space="preserve"> 0.003197   -0.013700    0.006700 </t>
  </si>
  <si>
    <t xml:space="preserve">   0.015583   55</t>
  </si>
  <si>
    <t xml:space="preserve"> 0.000176   -0.011651    0.010332 </t>
  </si>
  <si>
    <t xml:space="preserve">   0.015573   56</t>
  </si>
  <si>
    <t xml:space="preserve"> 0.010898    0.004136   -0.010336 </t>
  </si>
  <si>
    <t xml:space="preserve">   0.015579   57</t>
  </si>
  <si>
    <t xml:space="preserve">-0.003194    0.013699    0.006692 </t>
  </si>
  <si>
    <t xml:space="preserve">   0.015577   58</t>
  </si>
  <si>
    <t xml:space="preserve"> 0.010902    0.004133    0.010338 </t>
  </si>
  <si>
    <t xml:space="preserve">   0.015583   59</t>
  </si>
  <si>
    <t xml:space="preserve"> 0.013908    0.002094    0.006687 </t>
  </si>
  <si>
    <t xml:space="preserve">   0.015573   60</t>
  </si>
  <si>
    <t xml:space="preserve">-0.010898   -0.004136    0.010336 </t>
  </si>
  <si>
    <t xml:space="preserve">   0.015579   61</t>
  </si>
  <si>
    <t xml:space="preserve"> 0.003194   -0.013699   -0.006692 </t>
  </si>
  <si>
    <t xml:space="preserve">   0.015577   62</t>
  </si>
  <si>
    <t xml:space="preserve">-0.010902   -0.004133   -0.010338 </t>
  </si>
  <si>
    <t xml:space="preserve">   0.015583   63</t>
  </si>
  <si>
    <t xml:space="preserve">-0.013908   -0.002094   -0.006687 </t>
  </si>
  <si>
    <t xml:space="preserve">   0.015573   64</t>
  </si>
  <si>
    <t xml:space="preserve">-0.006213    0.022872   -0.001399 </t>
  </si>
  <si>
    <t xml:space="preserve">   0.023742   65</t>
  </si>
  <si>
    <t xml:space="preserve"> 0.007513    0.013562   -0.017989 </t>
  </si>
  <si>
    <t xml:space="preserve">   0.023748   66</t>
  </si>
  <si>
    <t xml:space="preserve"> 0.023547    0.002670   -0.001400 </t>
  </si>
  <si>
    <t xml:space="preserve">   0.023739   67</t>
  </si>
  <si>
    <t xml:space="preserve"> 0.007517    0.013566    0.017987 </t>
  </si>
  <si>
    <t xml:space="preserve">   0.023750   68</t>
  </si>
  <si>
    <t xml:space="preserve"> 0.006213   -0.022872    0.001399 </t>
  </si>
  <si>
    <t xml:space="preserve">   0.023742   69</t>
  </si>
  <si>
    <t xml:space="preserve">-0.007513   -0.013562    0.017989 </t>
  </si>
  <si>
    <t xml:space="preserve">   0.023748   70</t>
  </si>
  <si>
    <t xml:space="preserve">-0.023547   -0.002670    0.001400 </t>
  </si>
  <si>
    <t xml:space="preserve">   0.023739   71</t>
  </si>
  <si>
    <t xml:space="preserve">-0.007517   -0.013566   -0.017987 </t>
  </si>
  <si>
    <t xml:space="preserve">   0.023750   72</t>
  </si>
  <si>
    <t xml:space="preserve"> 0.009825    0.011989    0.017984 </t>
  </si>
  <si>
    <t xml:space="preserve">   0.023742   73</t>
  </si>
  <si>
    <t xml:space="preserve"> 0.023555    0.002676    0.001398 </t>
  </si>
  <si>
    <t xml:space="preserve">   0.023748   74</t>
  </si>
  <si>
    <t xml:space="preserve"> 0.009823    0.011982   -0.017986 </t>
  </si>
  <si>
    <t xml:space="preserve">   0.023739   75</t>
  </si>
  <si>
    <t xml:space="preserve">-0.006210    0.022881    0.001397 </t>
  </si>
  <si>
    <t xml:space="preserve">   0.023750   76</t>
  </si>
  <si>
    <t xml:space="preserve">-0.009825   -0.011989   -0.017984 </t>
  </si>
  <si>
    <t xml:space="preserve">   0.023742   77</t>
  </si>
  <si>
    <t xml:space="preserve">-0.023555   -0.002676   -0.001398 </t>
  </si>
  <si>
    <t xml:space="preserve">   0.023748   78</t>
  </si>
  <si>
    <t xml:space="preserve">-0.009823   -0.011982    0.017986 </t>
  </si>
  <si>
    <t xml:space="preserve">   0.023739   79</t>
  </si>
  <si>
    <t xml:space="preserve"> 0.006210   -0.022881   -0.001397 </t>
  </si>
  <si>
    <t xml:space="preserve">   0.023750   80</t>
  </si>
  <si>
    <t xml:space="preserve">-0.007125    0.004009   -0.017097 </t>
  </si>
  <si>
    <t xml:space="preserve">   0.018951   81</t>
  </si>
  <si>
    <t xml:space="preserve">-0.014534    0.009040   -0.008148 </t>
  </si>
  <si>
    <t xml:space="preserve">   0.018956   82</t>
  </si>
  <si>
    <t xml:space="preserve"> 0.006357   -0.005139   -0.017101 </t>
  </si>
  <si>
    <t xml:space="preserve">   0.018955   83</t>
  </si>
  <si>
    <t xml:space="preserve">-0.014530    0.009037    0.008148 </t>
  </si>
  <si>
    <t xml:space="preserve">   0.018952   84</t>
  </si>
  <si>
    <t xml:space="preserve"> 0.007125   -0.004009    0.017097 </t>
  </si>
  <si>
    <t xml:space="preserve">   0.018951   85</t>
  </si>
  <si>
    <t xml:space="preserve"> 0.014534   -0.009040    0.008148 </t>
  </si>
  <si>
    <t xml:space="preserve">   0.018956   86</t>
  </si>
  <si>
    <t xml:space="preserve">-0.006357    0.005139    0.017101 </t>
  </si>
  <si>
    <t xml:space="preserve">   0.018955   87</t>
  </si>
  <si>
    <t xml:space="preserve"> 0.014530   -0.009037   -0.008148 </t>
  </si>
  <si>
    <t xml:space="preserve">   0.018952   88</t>
  </si>
  <si>
    <t xml:space="preserve"> 0.013764   -0.010165    0.008147 </t>
  </si>
  <si>
    <t xml:space="preserve">   0.018951   89</t>
  </si>
  <si>
    <t xml:space="preserve"> 0.006360   -0.005138    0.017102 </t>
  </si>
  <si>
    <t xml:space="preserve">   0.018956   90</t>
  </si>
  <si>
    <t xml:space="preserve"> 0.013768   -0.010168   -0.008146 </t>
  </si>
  <si>
    <t xml:space="preserve">   0.018955   91</t>
  </si>
  <si>
    <t xml:space="preserve">-0.007124    0.004012    0.017098 </t>
  </si>
  <si>
    <t xml:space="preserve">   0.018952   92</t>
  </si>
  <si>
    <t xml:space="preserve">-0.013764    0.010165   -0.008147 </t>
  </si>
  <si>
    <t xml:space="preserve">   0.018951   93</t>
  </si>
  <si>
    <t xml:space="preserve">-0.006360    0.005138   -0.017102 </t>
  </si>
  <si>
    <t xml:space="preserve">   0.018956   94</t>
  </si>
  <si>
    <t xml:space="preserve">-0.013768    0.010168    0.008146 </t>
  </si>
  <si>
    <t xml:space="preserve">   0.018955   95</t>
  </si>
  <si>
    <t xml:space="preserve"> 0.007124   -0.004012   -0.017098 </t>
  </si>
  <si>
    <t xml:space="preserve">   0.018952   96</t>
  </si>
  <si>
    <t>0.018952   V</t>
  </si>
  <si>
    <t>or:  0.2411</t>
  </si>
  <si>
    <t>or:  0.7500</t>
  </si>
  <si>
    <t>Zn2_10Li</t>
  </si>
  <si>
    <t>Zn2_4Li</t>
  </si>
  <si>
    <t>or:  1.1122</t>
  </si>
  <si>
    <t>Zn2_16Li</t>
  </si>
  <si>
    <t>Zn2_1Li</t>
  </si>
  <si>
    <t>Zn2_2Li</t>
  </si>
  <si>
    <t>or:  1.1354</t>
  </si>
  <si>
    <t>or:  1.2524</t>
  </si>
  <si>
    <t>0.018575   V</t>
  </si>
  <si>
    <t>or:  0.5042</t>
  </si>
  <si>
    <t>0.000000  0.</t>
  </si>
  <si>
    <t>or:  0.7306</t>
  </si>
  <si>
    <t>Zn2_5Li</t>
  </si>
  <si>
    <t>Zn2_6Li</t>
  </si>
  <si>
    <t>Zn2_7Li</t>
  </si>
  <si>
    <t>Zn2_8Li</t>
  </si>
  <si>
    <t>Zn2_9Li</t>
  </si>
  <si>
    <t>Zn2_11Li</t>
  </si>
  <si>
    <t>Zn2_12Li</t>
  </si>
  <si>
    <t>Zn2_13Li</t>
  </si>
  <si>
    <t>Zn2_14Li</t>
  </si>
  <si>
    <t>Zn2_15Li</t>
  </si>
  <si>
    <t>Zn2_17Li</t>
  </si>
  <si>
    <t>Zn2_18Li</t>
  </si>
  <si>
    <t>Zn2_19Li</t>
  </si>
  <si>
    <t>Zn2_20Li</t>
  </si>
  <si>
    <t>Zn2_21Li</t>
  </si>
  <si>
    <t>Zn2_22Li</t>
  </si>
  <si>
    <t>Zn2_23Li</t>
  </si>
  <si>
    <t>Zn2_24Li</t>
  </si>
  <si>
    <t>Zn2_25Li</t>
  </si>
  <si>
    <t>Zn2_26Li</t>
  </si>
  <si>
    <t>Zn2_27Li</t>
  </si>
  <si>
    <t>Zn2_28Li</t>
  </si>
  <si>
    <t>or:  0.7304</t>
  </si>
  <si>
    <t>or:  0.7499</t>
  </si>
  <si>
    <t>or:  0.8472</t>
  </si>
  <si>
    <t>or:  0.8786</t>
  </si>
  <si>
    <t>or:  0.7305</t>
  </si>
  <si>
    <t>or:  0.9782</t>
  </si>
  <si>
    <t>or:  0.8471</t>
  </si>
  <si>
    <t>or:  0.9746</t>
  </si>
  <si>
    <t>or:  0.9745</t>
  </si>
  <si>
    <t>or:  0.8473</t>
  </si>
  <si>
    <t>or:  0.9779</t>
  </si>
  <si>
    <t>or:  0.8470</t>
  </si>
  <si>
    <t>or:  0.9780</t>
  </si>
  <si>
    <t>or:  0.8784</t>
  </si>
  <si>
    <t>or:  0.9749</t>
  </si>
  <si>
    <t>Zn</t>
  </si>
  <si>
    <t>Total</t>
  </si>
  <si>
    <r>
      <t>Li</t>
    </r>
    <r>
      <rPr>
        <b/>
        <vertAlign val="subscript"/>
        <sz val="11"/>
        <color theme="1"/>
        <rFont val="Calibri"/>
        <family val="2"/>
        <scheme val="minor"/>
      </rPr>
      <t>factor</t>
    </r>
  </si>
  <si>
    <r>
      <t>La</t>
    </r>
    <r>
      <rPr>
        <b/>
        <vertAlign val="subscript"/>
        <sz val="11"/>
        <color theme="1"/>
        <rFont val="Calibri"/>
        <family val="2"/>
        <scheme val="minor"/>
      </rPr>
      <t>factor</t>
    </r>
  </si>
  <si>
    <r>
      <t>Zr</t>
    </r>
    <r>
      <rPr>
        <b/>
        <vertAlign val="subscript"/>
        <sz val="11"/>
        <color theme="1"/>
        <rFont val="Calibri"/>
        <family val="2"/>
        <scheme val="minor"/>
      </rPr>
      <t>factor</t>
    </r>
  </si>
  <si>
    <r>
      <t>O</t>
    </r>
    <r>
      <rPr>
        <b/>
        <vertAlign val="subscript"/>
        <sz val="11"/>
        <color theme="1"/>
        <rFont val="Calibri"/>
        <family val="2"/>
        <scheme val="minor"/>
      </rPr>
      <t>factor</t>
    </r>
  </si>
  <si>
    <r>
      <t>Zn</t>
    </r>
    <r>
      <rPr>
        <b/>
        <vertAlign val="subscript"/>
        <sz val="11"/>
        <color theme="1"/>
        <rFont val="Calibri"/>
        <family val="2"/>
        <scheme val="minor"/>
      </rPr>
      <t>factor</t>
    </r>
  </si>
  <si>
    <r>
      <t>Zn2_V</t>
    </r>
    <r>
      <rPr>
        <vertAlign val="subscript"/>
        <sz val="11"/>
        <color theme="1"/>
        <rFont val="Calibri"/>
        <family val="2"/>
        <scheme val="minor"/>
      </rPr>
      <t>li</t>
    </r>
    <r>
      <rPr>
        <sz val="11"/>
        <color theme="1"/>
        <rFont val="Calibri"/>
        <family val="2"/>
        <scheme val="minor"/>
      </rPr>
      <t>(i)</t>
    </r>
  </si>
  <si>
    <r>
      <t>Zn2_V</t>
    </r>
    <r>
      <rPr>
        <vertAlign val="subscript"/>
        <sz val="11"/>
        <color theme="1"/>
        <rFont val="Calibri"/>
        <family val="2"/>
        <scheme val="minor"/>
      </rPr>
      <t>li</t>
    </r>
    <r>
      <rPr>
        <sz val="11"/>
        <color theme="1"/>
        <rFont val="Calibri"/>
        <family val="2"/>
        <scheme val="minor"/>
      </rPr>
      <t>(ii)</t>
    </r>
  </si>
  <si>
    <r>
      <t>Zn2_V</t>
    </r>
    <r>
      <rPr>
        <vertAlign val="subscript"/>
        <sz val="11"/>
        <color theme="1"/>
        <rFont val="Calibri"/>
        <family val="2"/>
        <scheme val="minor"/>
      </rPr>
      <t>li</t>
    </r>
    <r>
      <rPr>
        <sz val="11"/>
        <color theme="1"/>
        <rFont val="Calibri"/>
        <family val="2"/>
        <scheme val="minor"/>
      </rPr>
      <t>(iv)</t>
    </r>
  </si>
  <si>
    <r>
      <t>Zn2_V</t>
    </r>
    <r>
      <rPr>
        <vertAlign val="subscript"/>
        <sz val="11"/>
        <color theme="1"/>
        <rFont val="Calibri"/>
        <family val="2"/>
        <scheme val="minor"/>
      </rPr>
      <t>li</t>
    </r>
    <r>
      <rPr>
        <sz val="11"/>
        <color theme="1"/>
        <rFont val="Calibri"/>
        <family val="2"/>
        <scheme val="minor"/>
      </rPr>
      <t>(v)</t>
    </r>
  </si>
  <si>
    <r>
      <t>Zn2_V</t>
    </r>
    <r>
      <rPr>
        <vertAlign val="subscript"/>
        <sz val="11"/>
        <color theme="1"/>
        <rFont val="Calibri"/>
        <family val="2"/>
        <scheme val="minor"/>
      </rPr>
      <t>li</t>
    </r>
    <r>
      <rPr>
        <sz val="11"/>
        <color theme="1"/>
        <rFont val="Calibri"/>
        <family val="2"/>
        <scheme val="minor"/>
      </rPr>
      <t>(vi)</t>
    </r>
  </si>
  <si>
    <r>
      <t>Zn2_V</t>
    </r>
    <r>
      <rPr>
        <vertAlign val="subscript"/>
        <sz val="11"/>
        <color theme="1"/>
        <rFont val="Calibri"/>
        <family val="2"/>
        <scheme val="minor"/>
      </rPr>
      <t>li</t>
    </r>
    <r>
      <rPr>
        <sz val="11"/>
        <color theme="1"/>
        <rFont val="Calibri"/>
        <family val="2"/>
        <scheme val="minor"/>
      </rPr>
      <t>(vii)</t>
    </r>
  </si>
  <si>
    <r>
      <t>Zn2_V</t>
    </r>
    <r>
      <rPr>
        <vertAlign val="subscript"/>
        <sz val="11"/>
        <color theme="1"/>
        <rFont val="Calibri"/>
        <family val="2"/>
        <scheme val="minor"/>
      </rPr>
      <t>li</t>
    </r>
    <r>
      <rPr>
        <sz val="11"/>
        <color theme="1"/>
        <rFont val="Calibri"/>
        <family val="2"/>
        <scheme val="minor"/>
      </rPr>
      <t>(viii)</t>
    </r>
  </si>
  <si>
    <r>
      <t>Zn2_V</t>
    </r>
    <r>
      <rPr>
        <vertAlign val="subscript"/>
        <sz val="11"/>
        <color theme="1"/>
        <rFont val="Calibri"/>
        <family val="2"/>
        <scheme val="minor"/>
      </rPr>
      <t>li</t>
    </r>
    <r>
      <rPr>
        <sz val="11"/>
        <color theme="1"/>
        <rFont val="Calibri"/>
        <family val="2"/>
        <scheme val="minor"/>
      </rPr>
      <t>(ix)</t>
    </r>
  </si>
  <si>
    <r>
      <t>Zn2_V</t>
    </r>
    <r>
      <rPr>
        <vertAlign val="subscript"/>
        <sz val="11"/>
        <color theme="1"/>
        <rFont val="Calibri"/>
        <family val="2"/>
        <scheme val="minor"/>
      </rPr>
      <t>li</t>
    </r>
    <r>
      <rPr>
        <sz val="11"/>
        <color theme="1"/>
        <rFont val="Calibri"/>
        <family val="2"/>
        <scheme val="minor"/>
      </rPr>
      <t>(x)</t>
    </r>
  </si>
  <si>
    <r>
      <t>Zn2_V</t>
    </r>
    <r>
      <rPr>
        <vertAlign val="subscript"/>
        <sz val="11"/>
        <color theme="1"/>
        <rFont val="Calibri"/>
        <family val="2"/>
        <scheme val="minor"/>
      </rPr>
      <t>li</t>
    </r>
    <r>
      <rPr>
        <sz val="11"/>
        <color theme="1"/>
        <rFont val="Calibri"/>
        <family val="2"/>
        <scheme val="minor"/>
      </rPr>
      <t>(xi)</t>
    </r>
  </si>
  <si>
    <r>
      <t>Zn2_V</t>
    </r>
    <r>
      <rPr>
        <vertAlign val="subscript"/>
        <sz val="11"/>
        <color theme="1"/>
        <rFont val="Calibri"/>
        <family val="2"/>
        <scheme val="minor"/>
      </rPr>
      <t>li</t>
    </r>
    <r>
      <rPr>
        <sz val="11"/>
        <color theme="1"/>
        <rFont val="Calibri"/>
        <family val="2"/>
        <scheme val="minor"/>
      </rPr>
      <t>(xii)</t>
    </r>
  </si>
  <si>
    <r>
      <t>Zn2_V</t>
    </r>
    <r>
      <rPr>
        <vertAlign val="subscript"/>
        <sz val="11"/>
        <color theme="1"/>
        <rFont val="Calibri"/>
        <family val="2"/>
        <scheme val="minor"/>
      </rPr>
      <t>li</t>
    </r>
    <r>
      <rPr>
        <sz val="11"/>
        <color theme="1"/>
        <rFont val="Calibri"/>
        <family val="2"/>
        <scheme val="minor"/>
      </rPr>
      <t>(xiii)</t>
    </r>
  </si>
  <si>
    <r>
      <t>Zn2_V</t>
    </r>
    <r>
      <rPr>
        <vertAlign val="subscript"/>
        <sz val="11"/>
        <color theme="1"/>
        <rFont val="Calibri"/>
        <family val="2"/>
        <scheme val="minor"/>
      </rPr>
      <t>li</t>
    </r>
    <r>
      <rPr>
        <sz val="11"/>
        <color theme="1"/>
        <rFont val="Calibri"/>
        <family val="2"/>
        <scheme val="minor"/>
      </rPr>
      <t>(xiv)</t>
    </r>
  </si>
  <si>
    <r>
      <t>Zn2_V</t>
    </r>
    <r>
      <rPr>
        <vertAlign val="subscript"/>
        <sz val="11"/>
        <color theme="1"/>
        <rFont val="Calibri"/>
        <family val="2"/>
        <scheme val="minor"/>
      </rPr>
      <t>li</t>
    </r>
    <r>
      <rPr>
        <sz val="11"/>
        <color theme="1"/>
        <rFont val="Calibri"/>
        <family val="2"/>
        <scheme val="minor"/>
      </rPr>
      <t>(xv)</t>
    </r>
  </si>
  <si>
    <r>
      <t>Zn2_V</t>
    </r>
    <r>
      <rPr>
        <vertAlign val="subscript"/>
        <sz val="11"/>
        <color theme="1"/>
        <rFont val="Calibri"/>
        <family val="2"/>
        <scheme val="minor"/>
      </rPr>
      <t>li</t>
    </r>
    <r>
      <rPr>
        <sz val="11"/>
        <color theme="1"/>
        <rFont val="Calibri"/>
        <family val="2"/>
        <scheme val="minor"/>
      </rPr>
      <t>(xvi)</t>
    </r>
  </si>
  <si>
    <r>
      <t>Zn2_V</t>
    </r>
    <r>
      <rPr>
        <vertAlign val="subscript"/>
        <sz val="11"/>
        <color theme="1"/>
        <rFont val="Calibri"/>
        <family val="2"/>
        <scheme val="minor"/>
      </rPr>
      <t>li</t>
    </r>
    <r>
      <rPr>
        <sz val="11"/>
        <color theme="1"/>
        <rFont val="Calibri"/>
        <family val="2"/>
        <scheme val="minor"/>
      </rPr>
      <t>(xvii)</t>
    </r>
  </si>
  <si>
    <r>
      <t>Zn2_V</t>
    </r>
    <r>
      <rPr>
        <vertAlign val="subscript"/>
        <sz val="11"/>
        <color theme="1"/>
        <rFont val="Calibri"/>
        <family val="2"/>
        <scheme val="minor"/>
      </rPr>
      <t>li</t>
    </r>
    <r>
      <rPr>
        <sz val="11"/>
        <color theme="1"/>
        <rFont val="Calibri"/>
        <family val="2"/>
        <scheme val="minor"/>
      </rPr>
      <t>(xviii)</t>
    </r>
  </si>
  <si>
    <r>
      <t>Zn2_V</t>
    </r>
    <r>
      <rPr>
        <vertAlign val="subscript"/>
        <sz val="11"/>
        <color theme="1"/>
        <rFont val="Calibri"/>
        <family val="2"/>
        <scheme val="minor"/>
      </rPr>
      <t>li</t>
    </r>
    <r>
      <rPr>
        <sz val="11"/>
        <color theme="1"/>
        <rFont val="Calibri"/>
        <family val="2"/>
        <scheme val="minor"/>
      </rPr>
      <t>(xvix)</t>
    </r>
  </si>
  <si>
    <r>
      <t>Zn2_V</t>
    </r>
    <r>
      <rPr>
        <vertAlign val="subscript"/>
        <sz val="11"/>
        <color theme="1"/>
        <rFont val="Calibri"/>
        <family val="2"/>
        <scheme val="minor"/>
      </rPr>
      <t>li</t>
    </r>
    <r>
      <rPr>
        <sz val="11"/>
        <color theme="1"/>
        <rFont val="Calibri"/>
        <family val="2"/>
        <scheme val="minor"/>
      </rPr>
      <t>(xx)</t>
    </r>
  </si>
  <si>
    <r>
      <t>Zn2_V</t>
    </r>
    <r>
      <rPr>
        <vertAlign val="subscript"/>
        <sz val="11"/>
        <color theme="1"/>
        <rFont val="Calibri"/>
        <family val="2"/>
        <scheme val="minor"/>
      </rPr>
      <t>li</t>
    </r>
    <r>
      <rPr>
        <sz val="11"/>
        <color theme="1"/>
        <rFont val="Calibri"/>
        <family val="2"/>
        <scheme val="minor"/>
      </rPr>
      <t>(xxi)</t>
    </r>
  </si>
  <si>
    <r>
      <t>Zn2_V</t>
    </r>
    <r>
      <rPr>
        <vertAlign val="subscript"/>
        <sz val="11"/>
        <color theme="1"/>
        <rFont val="Calibri"/>
        <family val="2"/>
        <scheme val="minor"/>
      </rPr>
      <t>li</t>
    </r>
    <r>
      <rPr>
        <sz val="11"/>
        <color theme="1"/>
        <rFont val="Calibri"/>
        <family val="2"/>
        <scheme val="minor"/>
      </rPr>
      <t>(xxii)</t>
    </r>
  </si>
  <si>
    <r>
      <t>Zn2_V</t>
    </r>
    <r>
      <rPr>
        <vertAlign val="subscript"/>
        <sz val="11"/>
        <color theme="1"/>
        <rFont val="Calibri"/>
        <family val="2"/>
        <scheme val="minor"/>
      </rPr>
      <t>li</t>
    </r>
    <r>
      <rPr>
        <sz val="11"/>
        <color theme="1"/>
        <rFont val="Calibri"/>
        <family val="2"/>
        <scheme val="minor"/>
      </rPr>
      <t>(xxiii)</t>
    </r>
  </si>
  <si>
    <r>
      <t>Zn2_V</t>
    </r>
    <r>
      <rPr>
        <vertAlign val="subscript"/>
        <sz val="11"/>
        <color theme="1"/>
        <rFont val="Calibri"/>
        <family val="2"/>
        <scheme val="minor"/>
      </rPr>
      <t>li</t>
    </r>
    <r>
      <rPr>
        <sz val="11"/>
        <color theme="1"/>
        <rFont val="Calibri"/>
        <family val="2"/>
        <scheme val="minor"/>
      </rPr>
      <t>(xxiv)</t>
    </r>
  </si>
  <si>
    <r>
      <t>Zn2_V</t>
    </r>
    <r>
      <rPr>
        <vertAlign val="subscript"/>
        <sz val="11"/>
        <color theme="1"/>
        <rFont val="Calibri"/>
        <family val="2"/>
        <scheme val="minor"/>
      </rPr>
      <t>li</t>
    </r>
    <r>
      <rPr>
        <sz val="11"/>
        <color theme="1"/>
        <rFont val="Calibri"/>
        <family val="2"/>
        <scheme val="minor"/>
      </rPr>
      <t>(xxv)</t>
    </r>
  </si>
  <si>
    <r>
      <t>Zn2_V</t>
    </r>
    <r>
      <rPr>
        <vertAlign val="subscript"/>
        <sz val="11"/>
        <color theme="1"/>
        <rFont val="Calibri"/>
        <family val="2"/>
        <scheme val="minor"/>
      </rPr>
      <t>li</t>
    </r>
    <r>
      <rPr>
        <sz val="11"/>
        <color theme="1"/>
        <rFont val="Calibri"/>
        <family val="2"/>
        <scheme val="minor"/>
      </rPr>
      <t>(xxvi)</t>
    </r>
  </si>
  <si>
    <r>
      <t>Zn2_V</t>
    </r>
    <r>
      <rPr>
        <vertAlign val="subscript"/>
        <sz val="11"/>
        <color theme="1"/>
        <rFont val="Calibri"/>
        <family val="2"/>
        <scheme val="minor"/>
      </rPr>
      <t>li</t>
    </r>
    <r>
      <rPr>
        <sz val="11"/>
        <color theme="1"/>
        <rFont val="Calibri"/>
        <family val="2"/>
        <scheme val="minor"/>
      </rPr>
      <t>(xxvii)</t>
    </r>
  </si>
  <si>
    <r>
      <t>Zn2_V</t>
    </r>
    <r>
      <rPr>
        <vertAlign val="subscript"/>
        <sz val="11"/>
        <color theme="1"/>
        <rFont val="Calibri"/>
        <family val="2"/>
        <scheme val="minor"/>
      </rPr>
      <t>li</t>
    </r>
    <r>
      <rPr>
        <sz val="11"/>
        <color theme="1"/>
        <rFont val="Calibri"/>
        <family val="2"/>
        <scheme val="minor"/>
      </rPr>
      <t>(xxviii)</t>
    </r>
  </si>
  <si>
    <t>Zn2_Vli(i)</t>
  </si>
  <si>
    <t>Zn2_Vli(ii)</t>
  </si>
  <si>
    <t>Zn2_Vli(iv)</t>
  </si>
  <si>
    <t>Zn2_Vli(v)</t>
  </si>
  <si>
    <t>Zn2_Vli(vi)</t>
  </si>
  <si>
    <t>Zn2_Vli(vii)</t>
  </si>
  <si>
    <t>Zn2_Vli(viii)</t>
  </si>
  <si>
    <t>Zn2_Vli(ix)</t>
  </si>
  <si>
    <t>Zn2_Vli(x)</t>
  </si>
  <si>
    <t>Zn2_Vli(xi)</t>
  </si>
  <si>
    <t>Zn2_Vli(xii)</t>
  </si>
  <si>
    <t>Zn2_Vli(xiii)</t>
  </si>
  <si>
    <t>Zn2_Vli(xiv)</t>
  </si>
  <si>
    <t>Zn2_Vli(xv)</t>
  </si>
  <si>
    <t>Zn2_Vli(xvi)</t>
  </si>
  <si>
    <t>Zn2_Vli(xvii)</t>
  </si>
  <si>
    <t>Zn2_Vli(xviii)</t>
  </si>
  <si>
    <t>Zn2_Vli(xvix)</t>
  </si>
  <si>
    <t>Zn2_Vli(xx)</t>
  </si>
  <si>
    <t>Zn2_Vli(xxi)</t>
  </si>
  <si>
    <t>Zn2_Vli(xxii)</t>
  </si>
  <si>
    <t>Zn2_Vli(xxiii)</t>
  </si>
  <si>
    <t>Zn2_Vli(xxiv)</t>
  </si>
  <si>
    <t>Zn2_Vli(xxv)</t>
  </si>
  <si>
    <t>Zn2_Vli(xxvi)</t>
  </si>
  <si>
    <t>Zn2_Vli(xxvii)</t>
  </si>
  <si>
    <t>Zn2_Vli(xxviii)</t>
  </si>
  <si>
    <t>Ef</t>
  </si>
  <si>
    <t>Lifactor</t>
  </si>
  <si>
    <t>Lafactor</t>
  </si>
  <si>
    <t>Zrfactor</t>
  </si>
  <si>
    <t>Ofactor</t>
  </si>
  <si>
    <t>Znfactor</t>
  </si>
  <si>
    <r>
      <t>Zn2_V</t>
    </r>
    <r>
      <rPr>
        <vertAlign val="subscript"/>
        <sz val="11"/>
        <color theme="1"/>
        <rFont val="Calibri"/>
        <family val="2"/>
        <scheme val="minor"/>
      </rPr>
      <t>Li2</t>
    </r>
    <r>
      <rPr>
        <sz val="11"/>
        <color theme="1"/>
        <rFont val="Calibri"/>
        <family val="2"/>
        <scheme val="minor"/>
      </rPr>
      <t>(iv)</t>
    </r>
  </si>
  <si>
    <t>or:  1.7600</t>
  </si>
  <si>
    <t>Zn4_Li0i</t>
  </si>
  <si>
    <t>Zn4_Li1i</t>
  </si>
  <si>
    <t>Zn4_Li2i</t>
  </si>
  <si>
    <t>Zn4_Li3i</t>
  </si>
  <si>
    <t>Zn4_Li4i</t>
  </si>
  <si>
    <t>Zn4_Li5i</t>
  </si>
  <si>
    <t>Zn4_Li6i</t>
  </si>
  <si>
    <t>Zn4_Li7i</t>
  </si>
  <si>
    <t>Zn4_Li8i</t>
  </si>
  <si>
    <t>Zn4_Li9i</t>
  </si>
  <si>
    <t>Zn4_Li10i</t>
  </si>
  <si>
    <t>or:  1.9788</t>
  </si>
  <si>
    <t>or:  1.7799</t>
  </si>
  <si>
    <t>or:  1.7038</t>
  </si>
  <si>
    <t>or:  1.9936</t>
  </si>
  <si>
    <t>or:  1.8216</t>
  </si>
  <si>
    <t>or:  1.9358</t>
  </si>
  <si>
    <t>or:  1.5135</t>
  </si>
  <si>
    <t>or:  1.6593</t>
  </si>
  <si>
    <t>or:  1.5851</t>
  </si>
  <si>
    <t>or:  1.7486</t>
  </si>
  <si>
    <t>Zn4_Li11i</t>
  </si>
  <si>
    <t>Zn4_Li12i</t>
  </si>
  <si>
    <t>Zn4_Li13i</t>
  </si>
  <si>
    <t>Zn4_Li14i</t>
  </si>
  <si>
    <t>Zn4_Li15i</t>
  </si>
  <si>
    <t>or:  2.0984</t>
  </si>
  <si>
    <t>or:  1.9459</t>
  </si>
  <si>
    <t>or:  1.9536</t>
  </si>
  <si>
    <t>or:  1.9373</t>
  </si>
  <si>
    <t>or:  2.0345</t>
  </si>
  <si>
    <t>Li_i</t>
  </si>
  <si>
    <t>Zn4+Li_i(0)</t>
  </si>
  <si>
    <t>Zn4+Li_i(i)</t>
  </si>
  <si>
    <t>Zn4+Li_i(ii)</t>
  </si>
  <si>
    <t>Zn4+Li_i(iii)</t>
  </si>
  <si>
    <t>Zn4+Li_i(iv)</t>
  </si>
  <si>
    <t>Zn4+Li_i(v)</t>
  </si>
  <si>
    <t>Zn4+Li_i(vi)</t>
  </si>
  <si>
    <t>Zn4+Li_i(vii)</t>
  </si>
  <si>
    <t>Zn4+Li_i(viii)</t>
  </si>
  <si>
    <t>Zn4+Li_i(ix)</t>
  </si>
  <si>
    <t>Zn4+Li_i(x)</t>
  </si>
  <si>
    <t>Zn4+Li_i(xi)</t>
  </si>
  <si>
    <t>Zn4+Li_i(xii)</t>
  </si>
  <si>
    <t>Zn4+Li_i(xiii)</t>
  </si>
  <si>
    <t>Zn4+Li_i(xiv)</t>
  </si>
  <si>
    <t>Zn4+Li_i(xv)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</si>
</sst>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6" fontId="0" fillId="0" borderId="0" xfId="0" applyNumberFormat="1"/>
    <xf numFmtId="0" fontId="16" fillId="0" borderId="0" xfId="0" applyFont="1"/>
    <xf numFmtId="164" fontId="0" fillId="0" borderId="10" xfId="0" applyNumberFormat="1" applyBorder="1"/>
    <xf numFmtId="165" fontId="0" fillId="0" borderId="0" xfId="0" applyNumberFormat="1"/>
    <xf numFmtId="165" fontId="0" fillId="0" borderId="0" xfId="0" applyNumberFormat="1" applyAlignment="1">
      <alignment horizontal="left" indent="5"/>
    </xf>
    <xf numFmtId="0" fontId="0" fillId="0" borderId="0" xfId="0" quotePrefix="1"/>
    <xf numFmtId="2" fontId="0" fillId="0" borderId="0" xfId="0" applyNumberFormat="1"/>
    <xf numFmtId="0" fontId="0" fillId="33" borderId="11" xfId="0" applyFont="1" applyFill="1" applyBorder="1"/>
    <xf numFmtId="0" fontId="0" fillId="0" borderId="11" xfId="0" applyFont="1" applyBorder="1"/>
    <xf numFmtId="1" fontId="0" fillId="0" borderId="0" xfId="0" applyNumberFormat="1"/>
    <xf numFmtId="0" fontId="16" fillId="0" borderId="0" xfId="0" applyFont="1" applyAlignment="1">
      <alignment horizontal="right"/>
    </xf>
    <xf numFmtId="0" fontId="16" fillId="0" borderId="12" xfId="0" applyFont="1" applyBorder="1" applyAlignment="1">
      <alignment horizontal="right"/>
    </xf>
    <xf numFmtId="165" fontId="0" fillId="0" borderId="12" xfId="0" applyNumberFormat="1" applyBorder="1"/>
    <xf numFmtId="0" fontId="0" fillId="0" borderId="12" xfId="0" applyBorder="1"/>
    <xf numFmtId="0" fontId="0" fillId="0" borderId="13" xfId="0" applyBorder="1"/>
    <xf numFmtId="0" fontId="0" fillId="0" borderId="12" xfId="0" applyBorder="1" applyAlignment="1">
      <alignment horizontal="center"/>
    </xf>
    <xf numFmtId="0" fontId="16" fillId="0" borderId="13" xfId="0" applyFont="1" applyBorder="1"/>
    <xf numFmtId="0" fontId="16" fillId="0" borderId="14" xfId="0" applyFont="1" applyBorder="1"/>
    <xf numFmtId="0" fontId="0" fillId="0" borderId="14" xfId="0" applyBorder="1"/>
    <xf numFmtId="165" fontId="0" fillId="0" borderId="13" xfId="0" applyNumberFormat="1" applyBorder="1"/>
    <xf numFmtId="166" fontId="0" fillId="0" borderId="0" xfId="0" applyNumberFormat="1"/>
    <xf numFmtId="0" fontId="16" fillId="0" borderId="0" xfId="0" applyFont="1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Al2_Li0_Li0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Al2_16_15displacements!$P$1:$P$28</c:f>
              <c:numCache>
                <c:formatCode>General</c:formatCode>
                <c:ptCount val="28"/>
                <c:pt idx="0">
                  <c:v>7.1663752000000001</c:v>
                </c:pt>
                <c:pt idx="1">
                  <c:v>7.2620809</c:v>
                </c:pt>
                <c:pt idx="2">
                  <c:v>9.1290904000000008</c:v>
                </c:pt>
                <c:pt idx="3">
                  <c:v>4.8320518000000003</c:v>
                </c:pt>
                <c:pt idx="4">
                  <c:v>4.5256173000000004</c:v>
                </c:pt>
                <c:pt idx="5">
                  <c:v>4.6010796999999997</c:v>
                </c:pt>
                <c:pt idx="6">
                  <c:v>4.7204158999999999</c:v>
                </c:pt>
                <c:pt idx="7">
                  <c:v>4.2313840000000003</c:v>
                </c:pt>
                <c:pt idx="8">
                  <c:v>4.0745712999999997</c:v>
                </c:pt>
                <c:pt idx="9">
                  <c:v>4.5289197000000003</c:v>
                </c:pt>
                <c:pt idx="10">
                  <c:v>7.8579923999999997</c:v>
                </c:pt>
                <c:pt idx="11">
                  <c:v>8.3465170000000004</c:v>
                </c:pt>
                <c:pt idx="12">
                  <c:v>7.0122182000000004</c:v>
                </c:pt>
                <c:pt idx="13">
                  <c:v>7.1111826999999996</c:v>
                </c:pt>
                <c:pt idx="14">
                  <c:v>5.9004044999999996</c:v>
                </c:pt>
                <c:pt idx="15">
                  <c:v>4.8927500000000004</c:v>
                </c:pt>
                <c:pt idx="16">
                  <c:v>6.2978246000000002</c:v>
                </c:pt>
                <c:pt idx="17">
                  <c:v>4.9129610000000001</c:v>
                </c:pt>
                <c:pt idx="18">
                  <c:v>5.9970455999999999</c:v>
                </c:pt>
                <c:pt idx="19">
                  <c:v>2.7601697000000001</c:v>
                </c:pt>
                <c:pt idx="20">
                  <c:v>6.9405615999999997</c:v>
                </c:pt>
                <c:pt idx="21">
                  <c:v>7.5539034999999997</c:v>
                </c:pt>
                <c:pt idx="22">
                  <c:v>2.7676739000000001</c:v>
                </c:pt>
                <c:pt idx="23">
                  <c:v>6.1328756999999996</c:v>
                </c:pt>
                <c:pt idx="24">
                  <c:v>8.7399295000000006</c:v>
                </c:pt>
                <c:pt idx="25">
                  <c:v>9.0069859000000001</c:v>
                </c:pt>
                <c:pt idx="26">
                  <c:v>6.4295074999999997</c:v>
                </c:pt>
                <c:pt idx="27">
                  <c:v>3.2292852999999999</c:v>
                </c:pt>
              </c:numCache>
            </c:numRef>
          </c:xVal>
          <c:yVal>
            <c:numRef>
              <c:f>Al2_16_15displacements!$O$1:$O$28</c:f>
              <c:numCache>
                <c:formatCode>General</c:formatCode>
                <c:ptCount val="28"/>
                <c:pt idx="0">
                  <c:v>5.0158000000000001E-2</c:v>
                </c:pt>
                <c:pt idx="1">
                  <c:v>5.1440000000000001E-3</c:v>
                </c:pt>
                <c:pt idx="2">
                  <c:v>1.5324000000000001E-2</c:v>
                </c:pt>
                <c:pt idx="3">
                  <c:v>4.5392000000000002E-2</c:v>
                </c:pt>
                <c:pt idx="4">
                  <c:v>0.23172100000000001</c:v>
                </c:pt>
                <c:pt idx="5">
                  <c:v>0.122084</c:v>
                </c:pt>
                <c:pt idx="6">
                  <c:v>0.136907</c:v>
                </c:pt>
                <c:pt idx="7">
                  <c:v>0.39916299999999999</c:v>
                </c:pt>
                <c:pt idx="8">
                  <c:v>0.50210900000000003</c:v>
                </c:pt>
                <c:pt idx="9">
                  <c:v>0.22706399999999999</c:v>
                </c:pt>
                <c:pt idx="10">
                  <c:v>5.7352E-2</c:v>
                </c:pt>
                <c:pt idx="11">
                  <c:v>6.7129999999999995E-2</c:v>
                </c:pt>
                <c:pt idx="12">
                  <c:v>8.4932999999999995E-2</c:v>
                </c:pt>
                <c:pt idx="13">
                  <c:v>7.2000999999999996E-2</c:v>
                </c:pt>
                <c:pt idx="14">
                  <c:v>6.0394999999999997E-2</c:v>
                </c:pt>
                <c:pt idx="15">
                  <c:v>0.10692500000000001</c:v>
                </c:pt>
                <c:pt idx="16">
                  <c:v>0.12275999999999999</c:v>
                </c:pt>
                <c:pt idx="17">
                  <c:v>0.120854</c:v>
                </c:pt>
                <c:pt idx="18">
                  <c:v>0.123806</c:v>
                </c:pt>
                <c:pt idx="19">
                  <c:v>0.17663599999999999</c:v>
                </c:pt>
                <c:pt idx="20">
                  <c:v>6.5596000000000002E-2</c:v>
                </c:pt>
                <c:pt idx="21">
                  <c:v>6.1779000000000001E-2</c:v>
                </c:pt>
                <c:pt idx="22">
                  <c:v>0.19650699999999999</c:v>
                </c:pt>
                <c:pt idx="23">
                  <c:v>8.5258E-2</c:v>
                </c:pt>
                <c:pt idx="24">
                  <c:v>7.6382000000000005E-2</c:v>
                </c:pt>
                <c:pt idx="25">
                  <c:v>1.4866000000000001E-2</c:v>
                </c:pt>
                <c:pt idx="26">
                  <c:v>2.2256999999999999E-2</c:v>
                </c:pt>
                <c:pt idx="27">
                  <c:v>0.110473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D-4E18-9212-B9130C90EF68}"/>
            </c:ext>
          </c:extLst>
        </c:ser>
        <c:ser>
          <c:idx val="1"/>
          <c:order val="1"/>
          <c:tx>
            <c:v>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Al2_16_15displacements!$P$26:$P$37</c:f>
              <c:numCache>
                <c:formatCode>General</c:formatCode>
                <c:ptCount val="12"/>
                <c:pt idx="0">
                  <c:v>9.0069859000000001</c:v>
                </c:pt>
                <c:pt idx="1">
                  <c:v>6.4295074999999997</c:v>
                </c:pt>
                <c:pt idx="2">
                  <c:v>3.2292852999999999</c:v>
                </c:pt>
                <c:pt idx="3">
                  <c:v>3.2201564999999999</c:v>
                </c:pt>
                <c:pt idx="4">
                  <c:v>4.0602600999999998</c:v>
                </c:pt>
                <c:pt idx="5">
                  <c:v>5.9883556000000002</c:v>
                </c:pt>
                <c:pt idx="6">
                  <c:v>3.8836165999999999</c:v>
                </c:pt>
                <c:pt idx="7">
                  <c:v>8.9902636999999999</c:v>
                </c:pt>
                <c:pt idx="8">
                  <c:v>6.1761799000000002</c:v>
                </c:pt>
                <c:pt idx="9">
                  <c:v>3.9875137999999999</c:v>
                </c:pt>
                <c:pt idx="10">
                  <c:v>6.0108407000000001</c:v>
                </c:pt>
                <c:pt idx="11">
                  <c:v>4.1635643</c:v>
                </c:pt>
              </c:numCache>
            </c:numRef>
          </c:xVal>
          <c:yVal>
            <c:numRef>
              <c:f>Al2_16_15displacements!$O$26:$O$37</c:f>
              <c:numCache>
                <c:formatCode>General</c:formatCode>
                <c:ptCount val="12"/>
                <c:pt idx="0">
                  <c:v>1.4866000000000001E-2</c:v>
                </c:pt>
                <c:pt idx="1">
                  <c:v>2.2256999999999999E-2</c:v>
                </c:pt>
                <c:pt idx="2">
                  <c:v>0.110473</c:v>
                </c:pt>
                <c:pt idx="3">
                  <c:v>9.6323000000000006E-2</c:v>
                </c:pt>
                <c:pt idx="4">
                  <c:v>6.2122999999999998E-2</c:v>
                </c:pt>
                <c:pt idx="5">
                  <c:v>3.5386000000000001E-2</c:v>
                </c:pt>
                <c:pt idx="6">
                  <c:v>4.5127E-2</c:v>
                </c:pt>
                <c:pt idx="7">
                  <c:v>5.5072000000000003E-2</c:v>
                </c:pt>
                <c:pt idx="8">
                  <c:v>2.7210999999999999E-2</c:v>
                </c:pt>
                <c:pt idx="9">
                  <c:v>4.2643E-2</c:v>
                </c:pt>
                <c:pt idx="10">
                  <c:v>3.7835000000000001E-2</c:v>
                </c:pt>
                <c:pt idx="11">
                  <c:v>9.3121999999999996E-2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8-4D7E-9F1D-09961DAC0867}"/>
            </c:ext>
          </c:extLst>
        </c:ser>
        <c:ser>
          <c:idx val="2"/>
          <c:order val="2"/>
          <c:tx>
            <c:v>Zr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Al2_16_15displacements!$P$38:$P$45</c:f>
              <c:numCache>
                <c:formatCode>General</c:formatCode>
                <c:ptCount val="8"/>
                <c:pt idx="0">
                  <c:v>3.5967986000000001</c:v>
                </c:pt>
                <c:pt idx="1">
                  <c:v>7.3924551999999997</c:v>
                </c:pt>
                <c:pt idx="2">
                  <c:v>5.7282304999999996</c:v>
                </c:pt>
                <c:pt idx="3">
                  <c:v>3.5150480000000002</c:v>
                </c:pt>
                <c:pt idx="4">
                  <c:v>5.7808275</c:v>
                </c:pt>
                <c:pt idx="5">
                  <c:v>3.6306889</c:v>
                </c:pt>
                <c:pt idx="6">
                  <c:v>3.7200153</c:v>
                </c:pt>
                <c:pt idx="7">
                  <c:v>7.3401186999999997</c:v>
                </c:pt>
              </c:numCache>
            </c:numRef>
          </c:xVal>
          <c:yVal>
            <c:numRef>
              <c:f>Al2_16_15displacements!$O$38:$O$45</c:f>
              <c:numCache>
                <c:formatCode>General</c:formatCode>
                <c:ptCount val="8"/>
                <c:pt idx="0">
                  <c:v>4.6786000000000001E-2</c:v>
                </c:pt>
                <c:pt idx="1">
                  <c:v>3.2710000000000003E-2</c:v>
                </c:pt>
                <c:pt idx="2">
                  <c:v>5.2622000000000002E-2</c:v>
                </c:pt>
                <c:pt idx="3">
                  <c:v>8.1219E-2</c:v>
                </c:pt>
                <c:pt idx="4">
                  <c:v>7.4873999999999996E-2</c:v>
                </c:pt>
                <c:pt idx="5">
                  <c:v>9.6276E-2</c:v>
                </c:pt>
                <c:pt idx="6">
                  <c:v>5.4252000000000002E-2</c:v>
                </c:pt>
                <c:pt idx="7">
                  <c:v>5.7611000000000002E-2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D8-4D7E-9F1D-09961DAC0867}"/>
            </c:ext>
          </c:extLst>
        </c:ser>
        <c:ser>
          <c:idx val="3"/>
          <c:order val="3"/>
          <c:tx>
            <c:v>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Al2_16_15displacements!$P$46:$P$93</c:f>
              <c:numCache>
                <c:formatCode>General</c:formatCode>
                <c:ptCount val="48"/>
                <c:pt idx="0">
                  <c:v>4.1117270000000001</c:v>
                </c:pt>
                <c:pt idx="1">
                  <c:v>7.1281129999999999</c:v>
                </c:pt>
                <c:pt idx="2">
                  <c:v>3.7992072000000001</c:v>
                </c:pt>
                <c:pt idx="3">
                  <c:v>4.2196243000000004</c:v>
                </c:pt>
                <c:pt idx="4">
                  <c:v>4.3143897999999998</c:v>
                </c:pt>
                <c:pt idx="5">
                  <c:v>3.8215069000000002</c:v>
                </c:pt>
                <c:pt idx="6">
                  <c:v>6.6139237</c:v>
                </c:pt>
                <c:pt idx="7">
                  <c:v>4.0499954999999996</c:v>
                </c:pt>
                <c:pt idx="8">
                  <c:v>7.8063462000000001</c:v>
                </c:pt>
                <c:pt idx="9">
                  <c:v>4.0771348999999999</c:v>
                </c:pt>
                <c:pt idx="10">
                  <c:v>4.3819530000000002</c:v>
                </c:pt>
                <c:pt idx="11">
                  <c:v>3.8469680999999998</c:v>
                </c:pt>
                <c:pt idx="12">
                  <c:v>3.8277426000000001</c:v>
                </c:pt>
                <c:pt idx="13">
                  <c:v>4.2961586</c:v>
                </c:pt>
                <c:pt idx="14">
                  <c:v>4.1383394999999998</c:v>
                </c:pt>
                <c:pt idx="15">
                  <c:v>6.5122172000000003</c:v>
                </c:pt>
                <c:pt idx="16">
                  <c:v>5.4294460999999998</c:v>
                </c:pt>
                <c:pt idx="17">
                  <c:v>1.7793432</c:v>
                </c:pt>
                <c:pt idx="18">
                  <c:v>7.3026589</c:v>
                </c:pt>
                <c:pt idx="19">
                  <c:v>6.7075107999999997</c:v>
                </c:pt>
                <c:pt idx="20">
                  <c:v>6.7691379999999999</c:v>
                </c:pt>
                <c:pt idx="21">
                  <c:v>5.6117717999999996</c:v>
                </c:pt>
                <c:pt idx="22">
                  <c:v>1.7531669000000001</c:v>
                </c:pt>
                <c:pt idx="23">
                  <c:v>5.3559875999999997</c:v>
                </c:pt>
                <c:pt idx="24">
                  <c:v>1.7568653000000001</c:v>
                </c:pt>
                <c:pt idx="25">
                  <c:v>8.9116344000000005</c:v>
                </c:pt>
                <c:pt idx="26">
                  <c:v>7.5807393000000003</c:v>
                </c:pt>
                <c:pt idx="27">
                  <c:v>5.6863478000000001</c:v>
                </c:pt>
                <c:pt idx="28">
                  <c:v>8.6072181000000008</c:v>
                </c:pt>
                <c:pt idx="29">
                  <c:v>6.2639971000000001</c:v>
                </c:pt>
                <c:pt idx="30">
                  <c:v>7.7340622999999997</c:v>
                </c:pt>
                <c:pt idx="31">
                  <c:v>1.7852361999999999</c:v>
                </c:pt>
                <c:pt idx="32">
                  <c:v>5.8979834999999996</c:v>
                </c:pt>
                <c:pt idx="33">
                  <c:v>4.6213157000000002</c:v>
                </c:pt>
                <c:pt idx="34">
                  <c:v>3.5458549000000001</c:v>
                </c:pt>
                <c:pt idx="35">
                  <c:v>6.4847023000000004</c:v>
                </c:pt>
                <c:pt idx="36">
                  <c:v>6.0031382000000004</c:v>
                </c:pt>
                <c:pt idx="37">
                  <c:v>3.6426226000000002</c:v>
                </c:pt>
                <c:pt idx="38">
                  <c:v>4.5089395000000003</c:v>
                </c:pt>
                <c:pt idx="39">
                  <c:v>5.7440756000000004</c:v>
                </c:pt>
                <c:pt idx="40">
                  <c:v>4.5393815999999996</c:v>
                </c:pt>
                <c:pt idx="41">
                  <c:v>9.1785564999999991</c:v>
                </c:pt>
                <c:pt idx="42">
                  <c:v>8.0645889999999998</c:v>
                </c:pt>
                <c:pt idx="43">
                  <c:v>3.7247075000000001</c:v>
                </c:pt>
                <c:pt idx="44">
                  <c:v>3.6393673999999998</c:v>
                </c:pt>
                <c:pt idx="45">
                  <c:v>5.8172790000000001</c:v>
                </c:pt>
                <c:pt idx="46">
                  <c:v>5.6938373000000002</c:v>
                </c:pt>
                <c:pt idx="47">
                  <c:v>4.6516459000000001</c:v>
                </c:pt>
              </c:numCache>
            </c:numRef>
          </c:xVal>
          <c:yVal>
            <c:numRef>
              <c:f>Al2_16_15displacements!$O$46:$O$93</c:f>
              <c:numCache>
                <c:formatCode>General</c:formatCode>
                <c:ptCount val="48"/>
                <c:pt idx="0">
                  <c:v>0.15263699999999999</c:v>
                </c:pt>
                <c:pt idx="1">
                  <c:v>4.2397999999999998E-2</c:v>
                </c:pt>
                <c:pt idx="2">
                  <c:v>0.12171999999999999</c:v>
                </c:pt>
                <c:pt idx="3">
                  <c:v>7.9798999999999995E-2</c:v>
                </c:pt>
                <c:pt idx="4">
                  <c:v>3.0282E-2</c:v>
                </c:pt>
                <c:pt idx="5">
                  <c:v>2.6414E-2</c:v>
                </c:pt>
                <c:pt idx="6">
                  <c:v>7.3100999999999999E-2</c:v>
                </c:pt>
                <c:pt idx="7">
                  <c:v>0.172593</c:v>
                </c:pt>
                <c:pt idx="8">
                  <c:v>6.5256999999999996E-2</c:v>
                </c:pt>
                <c:pt idx="9">
                  <c:v>3.4625000000000003E-2</c:v>
                </c:pt>
                <c:pt idx="10">
                  <c:v>4.7100999999999997E-2</c:v>
                </c:pt>
                <c:pt idx="11">
                  <c:v>7.2538000000000005E-2</c:v>
                </c:pt>
                <c:pt idx="12">
                  <c:v>0.157606</c:v>
                </c:pt>
                <c:pt idx="13">
                  <c:v>9.7655000000000006E-2</c:v>
                </c:pt>
                <c:pt idx="14">
                  <c:v>1.3938000000000001E-2</c:v>
                </c:pt>
                <c:pt idx="15">
                  <c:v>2.3720999999999999E-2</c:v>
                </c:pt>
                <c:pt idx="16">
                  <c:v>7.3785000000000003E-2</c:v>
                </c:pt>
                <c:pt idx="17">
                  <c:v>0.20443900000000001</c:v>
                </c:pt>
                <c:pt idx="18">
                  <c:v>8.6528999999999995E-2</c:v>
                </c:pt>
                <c:pt idx="19">
                  <c:v>2.1687000000000001E-2</c:v>
                </c:pt>
                <c:pt idx="20">
                  <c:v>4.4719000000000002E-2</c:v>
                </c:pt>
                <c:pt idx="21">
                  <c:v>4.8710000000000003E-2</c:v>
                </c:pt>
                <c:pt idx="22">
                  <c:v>0.13448599999999999</c:v>
                </c:pt>
                <c:pt idx="23">
                  <c:v>2.6807000000000001E-2</c:v>
                </c:pt>
                <c:pt idx="24">
                  <c:v>0.147123</c:v>
                </c:pt>
                <c:pt idx="25">
                  <c:v>3.2791000000000001E-2</c:v>
                </c:pt>
                <c:pt idx="26">
                  <c:v>1.6393999999999999E-2</c:v>
                </c:pt>
                <c:pt idx="27">
                  <c:v>5.2678999999999997E-2</c:v>
                </c:pt>
                <c:pt idx="28">
                  <c:v>9.2801999999999996E-2</c:v>
                </c:pt>
                <c:pt idx="29">
                  <c:v>7.1403999999999995E-2</c:v>
                </c:pt>
                <c:pt idx="30">
                  <c:v>5.9614E-2</c:v>
                </c:pt>
                <c:pt idx="31">
                  <c:v>0.21254999999999999</c:v>
                </c:pt>
                <c:pt idx="32">
                  <c:v>0.108781</c:v>
                </c:pt>
                <c:pt idx="33">
                  <c:v>0.12645400000000001</c:v>
                </c:pt>
                <c:pt idx="34">
                  <c:v>4.2410999999999997E-2</c:v>
                </c:pt>
                <c:pt idx="35">
                  <c:v>0.109301</c:v>
                </c:pt>
                <c:pt idx="36">
                  <c:v>9.9933999999999995E-2</c:v>
                </c:pt>
                <c:pt idx="37">
                  <c:v>8.0763000000000001E-2</c:v>
                </c:pt>
                <c:pt idx="38">
                  <c:v>9.5921999999999993E-2</c:v>
                </c:pt>
                <c:pt idx="39">
                  <c:v>4.9223000000000003E-2</c:v>
                </c:pt>
                <c:pt idx="40">
                  <c:v>9.0090000000000003E-2</c:v>
                </c:pt>
                <c:pt idx="41">
                  <c:v>2.7487000000000001E-2</c:v>
                </c:pt>
                <c:pt idx="42">
                  <c:v>8.6260000000000003E-2</c:v>
                </c:pt>
                <c:pt idx="43">
                  <c:v>4.8314000000000003E-2</c:v>
                </c:pt>
                <c:pt idx="44">
                  <c:v>3.1831999999999999E-2</c:v>
                </c:pt>
                <c:pt idx="45">
                  <c:v>5.6918000000000003E-2</c:v>
                </c:pt>
                <c:pt idx="46">
                  <c:v>9.2763999999999999E-2</c:v>
                </c:pt>
                <c:pt idx="47">
                  <c:v>0.11373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D8-4D7E-9F1D-09961DAC0867}"/>
            </c:ext>
          </c:extLst>
        </c:ser>
        <c:ser>
          <c:idx val="4"/>
          <c:order val="4"/>
          <c:tx>
            <c:v>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Al2_16_15displacements!$P$94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Al2_16_15displacements!$O$94</c:f>
              <c:numCache>
                <c:formatCode>General</c:formatCode>
                <c:ptCount val="1"/>
                <c:pt idx="0">
                  <c:v>0.105563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D8-4D7E-9F1D-09961DAC0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r>
                  <a:rPr lang="en-US" sz="1000" b="0" i="0" u="none" strike="noStrike" baseline="0">
                    <a:effectLst/>
                  </a:rPr>
                  <a:t>Distance from Dopant site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</c:valAx>
      <c:valAx>
        <c:axId val="638701960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Displacement (Å)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Mg45+Li10+Li13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'Mg45+Li10+Li13'!$O$1:$O$98</c:f>
              <c:numCache>
                <c:formatCode>General</c:formatCode>
                <c:ptCount val="98"/>
                <c:pt idx="0">
                  <c:v>7.5140561999999997</c:v>
                </c:pt>
                <c:pt idx="1">
                  <c:v>3.7532998000000002</c:v>
                </c:pt>
                <c:pt idx="2">
                  <c:v>3.6118380999999999</c:v>
                </c:pt>
                <c:pt idx="3">
                  <c:v>7.3567421</c:v>
                </c:pt>
                <c:pt idx="4">
                  <c:v>2.7977202000000001</c:v>
                </c:pt>
                <c:pt idx="5">
                  <c:v>4.5983068999999999</c:v>
                </c:pt>
                <c:pt idx="6">
                  <c:v>7.9125404000000001</c:v>
                </c:pt>
                <c:pt idx="7">
                  <c:v>5.2403019999999998</c:v>
                </c:pt>
                <c:pt idx="8">
                  <c:v>2.7941115999999999</c:v>
                </c:pt>
                <c:pt idx="9">
                  <c:v>4.3931002000000001</c:v>
                </c:pt>
                <c:pt idx="10">
                  <c:v>8.0335877999999994</c:v>
                </c:pt>
                <c:pt idx="11">
                  <c:v>5.9776258999999996</c:v>
                </c:pt>
                <c:pt idx="12">
                  <c:v>6.0223629000000001</c:v>
                </c:pt>
                <c:pt idx="13">
                  <c:v>4.0323133999999996</c:v>
                </c:pt>
                <c:pt idx="14">
                  <c:v>4.8388121000000002</c:v>
                </c:pt>
                <c:pt idx="15">
                  <c:v>3.1881602</c:v>
                </c:pt>
                <c:pt idx="16">
                  <c:v>6.0628804000000001</c:v>
                </c:pt>
                <c:pt idx="17">
                  <c:v>4.5818522000000002</c:v>
                </c:pt>
                <c:pt idx="18">
                  <c:v>5.0838587999999998</c:v>
                </c:pt>
                <c:pt idx="19">
                  <c:v>3.0046607000000001</c:v>
                </c:pt>
                <c:pt idx="20">
                  <c:v>8.1094758999999996</c:v>
                </c:pt>
                <c:pt idx="21">
                  <c:v>2.4239841000000002</c:v>
                </c:pt>
                <c:pt idx="22">
                  <c:v>4.7325344999999999</c:v>
                </c:pt>
                <c:pt idx="23">
                  <c:v>7.5399627000000002</c:v>
                </c:pt>
                <c:pt idx="24">
                  <c:v>7.8869166000000002</c:v>
                </c:pt>
                <c:pt idx="25">
                  <c:v>2.7129379</c:v>
                </c:pt>
                <c:pt idx="26">
                  <c:v>4.8498923999999999</c:v>
                </c:pt>
                <c:pt idx="27">
                  <c:v>7.8340490000000003</c:v>
                </c:pt>
                <c:pt idx="28">
                  <c:v>3.1024626</c:v>
                </c:pt>
                <c:pt idx="29">
                  <c:v>3.8324235999999998</c:v>
                </c:pt>
                <c:pt idx="30">
                  <c:v>3.5440911000000002</c:v>
                </c:pt>
                <c:pt idx="31">
                  <c:v>5.8583578000000003</c:v>
                </c:pt>
                <c:pt idx="32">
                  <c:v>3.6504254</c:v>
                </c:pt>
                <c:pt idx="33">
                  <c:v>5.6805637000000004</c:v>
                </c:pt>
                <c:pt idx="34">
                  <c:v>5.8709338999999998</c:v>
                </c:pt>
                <c:pt idx="35">
                  <c:v>3.5975288999999999</c:v>
                </c:pt>
                <c:pt idx="36">
                  <c:v>5.9773861999999998</c:v>
                </c:pt>
                <c:pt idx="37">
                  <c:v>5.8067133000000002</c:v>
                </c:pt>
                <c:pt idx="38">
                  <c:v>5.6615928000000002</c:v>
                </c:pt>
                <c:pt idx="39">
                  <c:v>3.4920029000000001</c:v>
                </c:pt>
                <c:pt idx="40">
                  <c:v>3.8731070000000001</c:v>
                </c:pt>
                <c:pt idx="41">
                  <c:v>3.4568329000000002</c:v>
                </c:pt>
                <c:pt idx="42">
                  <c:v>8.9849522000000004</c:v>
                </c:pt>
                <c:pt idx="43">
                  <c:v>9.1385352999999991</c:v>
                </c:pt>
                <c:pt idx="44">
                  <c:v>5.5208675999999999</c:v>
                </c:pt>
                <c:pt idx="45">
                  <c:v>5.5089283</c:v>
                </c:pt>
                <c:pt idx="46">
                  <c:v>6.3881104999999998</c:v>
                </c:pt>
                <c:pt idx="47">
                  <c:v>5.5060295000000004</c:v>
                </c:pt>
                <c:pt idx="48">
                  <c:v>10.624378200000001</c:v>
                </c:pt>
                <c:pt idx="49">
                  <c:v>8.3088315999999995</c:v>
                </c:pt>
                <c:pt idx="50">
                  <c:v>4.6176016999999998</c:v>
                </c:pt>
                <c:pt idx="51">
                  <c:v>4.0191388999999997</c:v>
                </c:pt>
                <c:pt idx="52">
                  <c:v>4.9347585</c:v>
                </c:pt>
                <c:pt idx="53">
                  <c:v>8.1163513999999992</c:v>
                </c:pt>
                <c:pt idx="54">
                  <c:v>4.4093749999999998</c:v>
                </c:pt>
                <c:pt idx="55">
                  <c:v>3.9124093000000002</c:v>
                </c:pt>
                <c:pt idx="56">
                  <c:v>5.1105684</c:v>
                </c:pt>
                <c:pt idx="57">
                  <c:v>7.2769719000000004</c:v>
                </c:pt>
                <c:pt idx="58">
                  <c:v>2.0722895000000001</c:v>
                </c:pt>
                <c:pt idx="59">
                  <c:v>6.2647332000000002</c:v>
                </c:pt>
                <c:pt idx="60">
                  <c:v>4.6638416999999999</c:v>
                </c:pt>
                <c:pt idx="61">
                  <c:v>7.2936676</c:v>
                </c:pt>
                <c:pt idx="62">
                  <c:v>2.1077452000000001</c:v>
                </c:pt>
                <c:pt idx="63">
                  <c:v>6.4562799000000002</c:v>
                </c:pt>
                <c:pt idx="64">
                  <c:v>4.7529459999999997</c:v>
                </c:pt>
                <c:pt idx="65">
                  <c:v>8.1999647000000007</c:v>
                </c:pt>
                <c:pt idx="66">
                  <c:v>2.1185309000000001</c:v>
                </c:pt>
                <c:pt idx="67">
                  <c:v>3.9729492999999998</c:v>
                </c:pt>
                <c:pt idx="68">
                  <c:v>6.3846952999999997</c:v>
                </c:pt>
                <c:pt idx="69">
                  <c:v>8.2366322000000007</c:v>
                </c:pt>
                <c:pt idx="70">
                  <c:v>2.3042278999999999</c:v>
                </c:pt>
                <c:pt idx="71">
                  <c:v>3.9936921000000001</c:v>
                </c:pt>
                <c:pt idx="72">
                  <c:v>6.3164620999999999</c:v>
                </c:pt>
                <c:pt idx="73">
                  <c:v>4.7108689000000004</c:v>
                </c:pt>
                <c:pt idx="74">
                  <c:v>7.3584965999999996</c:v>
                </c:pt>
                <c:pt idx="75">
                  <c:v>4.6064786</c:v>
                </c:pt>
                <c:pt idx="76">
                  <c:v>5.0567804000000001</c:v>
                </c:pt>
                <c:pt idx="77">
                  <c:v>4.7546676999999997</c:v>
                </c:pt>
                <c:pt idx="78">
                  <c:v>7.4477129</c:v>
                </c:pt>
                <c:pt idx="79">
                  <c:v>4.5802161999999997</c:v>
                </c:pt>
                <c:pt idx="80">
                  <c:v>4.9950805999999996</c:v>
                </c:pt>
                <c:pt idx="81">
                  <c:v>4.7469019000000001</c:v>
                </c:pt>
                <c:pt idx="82">
                  <c:v>2.1658613999999998</c:v>
                </c:pt>
                <c:pt idx="83">
                  <c:v>6.5427400999999996</c:v>
                </c:pt>
                <c:pt idx="84">
                  <c:v>5.0673757999999998</c:v>
                </c:pt>
                <c:pt idx="85">
                  <c:v>4.5237973</c:v>
                </c:pt>
                <c:pt idx="86">
                  <c:v>2.2569094999999999</c:v>
                </c:pt>
                <c:pt idx="87">
                  <c:v>6.4277863999999996</c:v>
                </c:pt>
                <c:pt idx="88">
                  <c:v>4.9449350000000001</c:v>
                </c:pt>
                <c:pt idx="89">
                  <c:v>7.2103973000000003</c:v>
                </c:pt>
                <c:pt idx="90">
                  <c:v>8.2442350999999992</c:v>
                </c:pt>
                <c:pt idx="91">
                  <c:v>4.7000904999999999</c:v>
                </c:pt>
                <c:pt idx="92">
                  <c:v>3.9489242999999998</c:v>
                </c:pt>
                <c:pt idx="93">
                  <c:v>7.2868554000000003</c:v>
                </c:pt>
                <c:pt idx="94">
                  <c:v>8.3434510999999993</c:v>
                </c:pt>
                <c:pt idx="95">
                  <c:v>4.5706005999999997</c:v>
                </c:pt>
                <c:pt idx="96">
                  <c:v>4.1285702000000004</c:v>
                </c:pt>
                <c:pt idx="97">
                  <c:v>0</c:v>
                </c:pt>
              </c:numCache>
            </c:numRef>
          </c:xVal>
          <c:yVal>
            <c:numRef>
              <c:f>'Mg45+Li10+Li13'!$P$1:$P$98</c:f>
              <c:numCache>
                <c:formatCode>General</c:formatCode>
                <c:ptCount val="98"/>
                <c:pt idx="0">
                  <c:v>6.4700999999999995E-2</c:v>
                </c:pt>
                <c:pt idx="1">
                  <c:v>0.174543</c:v>
                </c:pt>
                <c:pt idx="2">
                  <c:v>2.9253999999999999E-2</c:v>
                </c:pt>
                <c:pt idx="3">
                  <c:v>0.19678999999999999</c:v>
                </c:pt>
                <c:pt idx="4">
                  <c:v>0.106972</c:v>
                </c:pt>
                <c:pt idx="5">
                  <c:v>5.8570999999999998E-2</c:v>
                </c:pt>
                <c:pt idx="6">
                  <c:v>4.1195000000000002E-2</c:v>
                </c:pt>
                <c:pt idx="7">
                  <c:v>7.1649000000000004E-2</c:v>
                </c:pt>
                <c:pt idx="8">
                  <c:v>0.48115000000000002</c:v>
                </c:pt>
                <c:pt idx="9">
                  <c:v>8.3573999999999996E-2</c:v>
                </c:pt>
                <c:pt idx="10">
                  <c:v>0.20542299999999999</c:v>
                </c:pt>
                <c:pt idx="11">
                  <c:v>0.56982900000000003</c:v>
                </c:pt>
                <c:pt idx="12">
                  <c:v>3.2341000000000002E-2</c:v>
                </c:pt>
                <c:pt idx="13">
                  <c:v>0.101717</c:v>
                </c:pt>
                <c:pt idx="14">
                  <c:v>3.8700999999999999E-2</c:v>
                </c:pt>
                <c:pt idx="15">
                  <c:v>0.174095</c:v>
                </c:pt>
                <c:pt idx="16">
                  <c:v>3.4556999999999997E-2</c:v>
                </c:pt>
                <c:pt idx="17">
                  <c:v>0.69196800000000003</c:v>
                </c:pt>
                <c:pt idx="18">
                  <c:v>2.7587E-2</c:v>
                </c:pt>
                <c:pt idx="19">
                  <c:v>9.6174999999999997E-2</c:v>
                </c:pt>
                <c:pt idx="20">
                  <c:v>2.4910000000000002E-2</c:v>
                </c:pt>
                <c:pt idx="21">
                  <c:v>1.1119460000000001</c:v>
                </c:pt>
                <c:pt idx="22">
                  <c:v>0.12111</c:v>
                </c:pt>
                <c:pt idx="23">
                  <c:v>5.6451000000000001E-2</c:v>
                </c:pt>
                <c:pt idx="24">
                  <c:v>0.121201</c:v>
                </c:pt>
                <c:pt idx="25">
                  <c:v>0.13713800000000001</c:v>
                </c:pt>
                <c:pt idx="26">
                  <c:v>9.3904000000000001E-2</c:v>
                </c:pt>
                <c:pt idx="27">
                  <c:v>0.175757</c:v>
                </c:pt>
                <c:pt idx="28">
                  <c:v>0.74177099999999996</c:v>
                </c:pt>
                <c:pt idx="29">
                  <c:v>0.35332599999999997</c:v>
                </c:pt>
                <c:pt idx="30">
                  <c:v>8.4862999999999994E-2</c:v>
                </c:pt>
                <c:pt idx="31">
                  <c:v>9.7226000000000007E-2</c:v>
                </c:pt>
                <c:pt idx="32">
                  <c:v>7.6177999999999996E-2</c:v>
                </c:pt>
                <c:pt idx="33">
                  <c:v>5.8087E-2</c:v>
                </c:pt>
                <c:pt idx="34">
                  <c:v>2.3557000000000002E-2</c:v>
                </c:pt>
                <c:pt idx="35">
                  <c:v>0.20167399999999999</c:v>
                </c:pt>
                <c:pt idx="36">
                  <c:v>2.5224E-2</c:v>
                </c:pt>
                <c:pt idx="37">
                  <c:v>4.8613000000000003E-2</c:v>
                </c:pt>
                <c:pt idx="38">
                  <c:v>4.1674000000000003E-2</c:v>
                </c:pt>
                <c:pt idx="39">
                  <c:v>0.106313</c:v>
                </c:pt>
                <c:pt idx="40">
                  <c:v>0.20507900000000001</c:v>
                </c:pt>
                <c:pt idx="41">
                  <c:v>9.6054E-2</c:v>
                </c:pt>
                <c:pt idx="42">
                  <c:v>3.6701999999999999E-2</c:v>
                </c:pt>
                <c:pt idx="43">
                  <c:v>2.8590000000000001E-2</c:v>
                </c:pt>
                <c:pt idx="44">
                  <c:v>3.0189000000000001E-2</c:v>
                </c:pt>
                <c:pt idx="45">
                  <c:v>3.2078000000000002E-2</c:v>
                </c:pt>
                <c:pt idx="46">
                  <c:v>3.6237999999999999E-2</c:v>
                </c:pt>
                <c:pt idx="47">
                  <c:v>3.2807999999999997E-2</c:v>
                </c:pt>
                <c:pt idx="48">
                  <c:v>3.8568999999999999E-2</c:v>
                </c:pt>
                <c:pt idx="49">
                  <c:v>3.9712999999999998E-2</c:v>
                </c:pt>
                <c:pt idx="50">
                  <c:v>0.16129099999999999</c:v>
                </c:pt>
                <c:pt idx="51">
                  <c:v>4.8098000000000002E-2</c:v>
                </c:pt>
                <c:pt idx="52">
                  <c:v>2.9776E-2</c:v>
                </c:pt>
                <c:pt idx="53">
                  <c:v>2.0787E-2</c:v>
                </c:pt>
                <c:pt idx="54">
                  <c:v>1.1008E-2</c:v>
                </c:pt>
                <c:pt idx="55">
                  <c:v>3.1771000000000001E-2</c:v>
                </c:pt>
                <c:pt idx="56">
                  <c:v>1.9775000000000001E-2</c:v>
                </c:pt>
                <c:pt idx="57">
                  <c:v>2.3399E-2</c:v>
                </c:pt>
                <c:pt idx="58">
                  <c:v>3.2437000000000001E-2</c:v>
                </c:pt>
                <c:pt idx="59">
                  <c:v>4.7267000000000003E-2</c:v>
                </c:pt>
                <c:pt idx="60">
                  <c:v>3.0227E-2</c:v>
                </c:pt>
                <c:pt idx="61">
                  <c:v>1.6725E-2</c:v>
                </c:pt>
                <c:pt idx="62">
                  <c:v>0.414937</c:v>
                </c:pt>
                <c:pt idx="63">
                  <c:v>7.0004999999999998E-2</c:v>
                </c:pt>
                <c:pt idx="64">
                  <c:v>8.4859000000000004E-2</c:v>
                </c:pt>
                <c:pt idx="65">
                  <c:v>7.4467000000000005E-2</c:v>
                </c:pt>
                <c:pt idx="66">
                  <c:v>0.10244200000000001</c:v>
                </c:pt>
                <c:pt idx="67">
                  <c:v>9.0052999999999994E-2</c:v>
                </c:pt>
                <c:pt idx="68">
                  <c:v>8.4233000000000002E-2</c:v>
                </c:pt>
                <c:pt idx="69">
                  <c:v>5.3713999999999998E-2</c:v>
                </c:pt>
                <c:pt idx="70">
                  <c:v>0.25718800000000003</c:v>
                </c:pt>
                <c:pt idx="71">
                  <c:v>3.5550999999999999E-2</c:v>
                </c:pt>
                <c:pt idx="72">
                  <c:v>0.126197</c:v>
                </c:pt>
                <c:pt idx="73">
                  <c:v>2.2459E-2</c:v>
                </c:pt>
                <c:pt idx="74">
                  <c:v>0.12519</c:v>
                </c:pt>
                <c:pt idx="75">
                  <c:v>3.0086000000000002E-2</c:v>
                </c:pt>
                <c:pt idx="76">
                  <c:v>1.9914999999999999E-2</c:v>
                </c:pt>
                <c:pt idx="77">
                  <c:v>0.13896800000000001</c:v>
                </c:pt>
                <c:pt idx="78">
                  <c:v>6.3159999999999994E-2</c:v>
                </c:pt>
                <c:pt idx="79">
                  <c:v>4.5104999999999999E-2</c:v>
                </c:pt>
                <c:pt idx="80">
                  <c:v>2.9228000000000001E-2</c:v>
                </c:pt>
                <c:pt idx="81">
                  <c:v>4.0961999999999998E-2</c:v>
                </c:pt>
                <c:pt idx="82">
                  <c:v>0.16994799999999999</c:v>
                </c:pt>
                <c:pt idx="83">
                  <c:v>3.3727E-2</c:v>
                </c:pt>
                <c:pt idx="84">
                  <c:v>0.13853299999999999</c:v>
                </c:pt>
                <c:pt idx="85">
                  <c:v>4.1200000000000001E-2</c:v>
                </c:pt>
                <c:pt idx="86">
                  <c:v>7.1847999999999995E-2</c:v>
                </c:pt>
                <c:pt idx="87">
                  <c:v>2.8410000000000001E-2</c:v>
                </c:pt>
                <c:pt idx="88">
                  <c:v>6.4903000000000002E-2</c:v>
                </c:pt>
                <c:pt idx="89">
                  <c:v>9.1355000000000006E-2</c:v>
                </c:pt>
                <c:pt idx="90">
                  <c:v>4.5407999999999997E-2</c:v>
                </c:pt>
                <c:pt idx="91">
                  <c:v>6.5821000000000005E-2</c:v>
                </c:pt>
                <c:pt idx="92">
                  <c:v>3.8392000000000003E-2</c:v>
                </c:pt>
                <c:pt idx="93">
                  <c:v>8.1624000000000002E-2</c:v>
                </c:pt>
                <c:pt idx="94">
                  <c:v>1.8471000000000001E-2</c:v>
                </c:pt>
                <c:pt idx="95">
                  <c:v>9.2371999999999996E-2</c:v>
                </c:pt>
                <c:pt idx="96">
                  <c:v>1.8154E-2</c:v>
                </c:pt>
                <c:pt idx="97">
                  <c:v>0.109884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DB-4F49-97A4-7084BE621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Distance from Dopant site (Å)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</c:valAx>
      <c:valAx>
        <c:axId val="638701960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Displacement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Al2_Li16_Li23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Al2_Li16_Li23displacements!$P$1:$P$25</c:f>
              <c:numCache>
                <c:formatCode>General</c:formatCode>
                <c:ptCount val="25"/>
                <c:pt idx="0">
                  <c:v>7.1383923999999999</c:v>
                </c:pt>
                <c:pt idx="1">
                  <c:v>7.2743944000000003</c:v>
                </c:pt>
                <c:pt idx="2">
                  <c:v>8.9417681000000009</c:v>
                </c:pt>
                <c:pt idx="3">
                  <c:v>4.8681754000000002</c:v>
                </c:pt>
                <c:pt idx="4">
                  <c:v>7.8935345999999997</c:v>
                </c:pt>
                <c:pt idx="5">
                  <c:v>4.5911315000000004</c:v>
                </c:pt>
                <c:pt idx="6">
                  <c:v>4.8177440999999996</c:v>
                </c:pt>
                <c:pt idx="7">
                  <c:v>4.7070527000000002</c:v>
                </c:pt>
                <c:pt idx="8">
                  <c:v>4.0954294000000004</c:v>
                </c:pt>
                <c:pt idx="9">
                  <c:v>4.6448698000000004</c:v>
                </c:pt>
                <c:pt idx="10">
                  <c:v>4.8101278000000001</c:v>
                </c:pt>
                <c:pt idx="11">
                  <c:v>8.2873383999999994</c:v>
                </c:pt>
                <c:pt idx="12">
                  <c:v>6.9789725000000002</c:v>
                </c:pt>
                <c:pt idx="13">
                  <c:v>7.2116987999999997</c:v>
                </c:pt>
                <c:pt idx="14">
                  <c:v>2.7681046</c:v>
                </c:pt>
                <c:pt idx="15">
                  <c:v>5.9304872</c:v>
                </c:pt>
                <c:pt idx="16">
                  <c:v>5.1138129000000001</c:v>
                </c:pt>
                <c:pt idx="17">
                  <c:v>6.3342147000000004</c:v>
                </c:pt>
                <c:pt idx="18">
                  <c:v>4.8155465</c:v>
                </c:pt>
                <c:pt idx="19">
                  <c:v>6.0769053</c:v>
                </c:pt>
                <c:pt idx="20">
                  <c:v>2.8046880999999999</c:v>
                </c:pt>
                <c:pt idx="21">
                  <c:v>7.5140950000000002</c:v>
                </c:pt>
                <c:pt idx="22">
                  <c:v>2.8009278000000002</c:v>
                </c:pt>
                <c:pt idx="23">
                  <c:v>6.0650630999999997</c:v>
                </c:pt>
                <c:pt idx="24">
                  <c:v>8.6896769999999997</c:v>
                </c:pt>
              </c:numCache>
            </c:numRef>
          </c:xVal>
          <c:yVal>
            <c:numRef>
              <c:f>Al2_Li16_Li23displacements!$O$1:$O$25</c:f>
              <c:numCache>
                <c:formatCode>General</c:formatCode>
                <c:ptCount val="25"/>
                <c:pt idx="0">
                  <c:v>4.002E-2</c:v>
                </c:pt>
                <c:pt idx="1">
                  <c:v>2.3862000000000001E-2</c:v>
                </c:pt>
                <c:pt idx="2">
                  <c:v>0.18687699999999999</c:v>
                </c:pt>
                <c:pt idx="3">
                  <c:v>4.2173000000000002E-2</c:v>
                </c:pt>
                <c:pt idx="4">
                  <c:v>5.0880000000000002E-2</c:v>
                </c:pt>
                <c:pt idx="5">
                  <c:v>0.11045000000000001</c:v>
                </c:pt>
                <c:pt idx="6">
                  <c:v>0.45214399999999999</c:v>
                </c:pt>
                <c:pt idx="7">
                  <c:v>0.10982500000000001</c:v>
                </c:pt>
                <c:pt idx="8">
                  <c:v>0.47522399999999998</c:v>
                </c:pt>
                <c:pt idx="9">
                  <c:v>4.3672000000000002E-2</c:v>
                </c:pt>
                <c:pt idx="10">
                  <c:v>6.1136999999999997E-2</c:v>
                </c:pt>
                <c:pt idx="11">
                  <c:v>3.6163000000000001E-2</c:v>
                </c:pt>
                <c:pt idx="12">
                  <c:v>7.1027999999999994E-2</c:v>
                </c:pt>
                <c:pt idx="13">
                  <c:v>7.5362999999999999E-2</c:v>
                </c:pt>
                <c:pt idx="14">
                  <c:v>0.260241</c:v>
                </c:pt>
                <c:pt idx="15">
                  <c:v>3.9137999999999999E-2</c:v>
                </c:pt>
                <c:pt idx="16">
                  <c:v>9.1673000000000004E-2</c:v>
                </c:pt>
                <c:pt idx="17">
                  <c:v>0.112654</c:v>
                </c:pt>
                <c:pt idx="18">
                  <c:v>0.17397099999999999</c:v>
                </c:pt>
                <c:pt idx="19">
                  <c:v>3.4916999999999997E-2</c:v>
                </c:pt>
                <c:pt idx="20">
                  <c:v>0.26908399999999999</c:v>
                </c:pt>
                <c:pt idx="21">
                  <c:v>4.9461999999999999E-2</c:v>
                </c:pt>
                <c:pt idx="22">
                  <c:v>0.214284</c:v>
                </c:pt>
                <c:pt idx="23">
                  <c:v>0.20449300000000001</c:v>
                </c:pt>
                <c:pt idx="24">
                  <c:v>9.6948000000000006E-2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0C-413B-ACDD-176D14E6FF43}"/>
            </c:ext>
          </c:extLst>
        </c:ser>
        <c:ser>
          <c:idx val="1"/>
          <c:order val="1"/>
          <c:tx>
            <c:v>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Al2_Li16_Li23displacements!$P$26:$P$37</c:f>
              <c:numCache>
                <c:formatCode>General</c:formatCode>
                <c:ptCount val="12"/>
                <c:pt idx="0">
                  <c:v>6.4478312999999998</c:v>
                </c:pt>
                <c:pt idx="1">
                  <c:v>8.9964042000000006</c:v>
                </c:pt>
                <c:pt idx="2">
                  <c:v>3.2246788999999998</c:v>
                </c:pt>
                <c:pt idx="3">
                  <c:v>3.2489906999999998</c:v>
                </c:pt>
                <c:pt idx="4">
                  <c:v>3.9193967999999999</c:v>
                </c:pt>
                <c:pt idx="5">
                  <c:v>6.0050581999999997</c:v>
                </c:pt>
                <c:pt idx="6">
                  <c:v>3.9342328000000002</c:v>
                </c:pt>
                <c:pt idx="7">
                  <c:v>8.6762043999999996</c:v>
                </c:pt>
                <c:pt idx="8">
                  <c:v>6.1211641999999999</c:v>
                </c:pt>
                <c:pt idx="9">
                  <c:v>4.0891582</c:v>
                </c:pt>
                <c:pt idx="10">
                  <c:v>5.9314907000000003</c:v>
                </c:pt>
                <c:pt idx="11">
                  <c:v>4.1819993000000002</c:v>
                </c:pt>
              </c:numCache>
            </c:numRef>
          </c:xVal>
          <c:yVal>
            <c:numRef>
              <c:f>Al2_Li16_Li23displacements!$O$26:$O$37</c:f>
              <c:numCache>
                <c:formatCode>General</c:formatCode>
                <c:ptCount val="12"/>
                <c:pt idx="0">
                  <c:v>1.2532E-2</c:v>
                </c:pt>
                <c:pt idx="1">
                  <c:v>8.6499999999999997E-3</c:v>
                </c:pt>
                <c:pt idx="2">
                  <c:v>7.8934000000000004E-2</c:v>
                </c:pt>
                <c:pt idx="3">
                  <c:v>0.11921</c:v>
                </c:pt>
                <c:pt idx="4">
                  <c:v>5.5723000000000002E-2</c:v>
                </c:pt>
                <c:pt idx="5">
                  <c:v>4.2106999999999999E-2</c:v>
                </c:pt>
                <c:pt idx="6">
                  <c:v>5.0033000000000001E-2</c:v>
                </c:pt>
                <c:pt idx="7">
                  <c:v>2.052E-2</c:v>
                </c:pt>
                <c:pt idx="8">
                  <c:v>4.2714000000000002E-2</c:v>
                </c:pt>
                <c:pt idx="9">
                  <c:v>7.5231999999999993E-2</c:v>
                </c:pt>
                <c:pt idx="10">
                  <c:v>8.6191000000000004E-2</c:v>
                </c:pt>
                <c:pt idx="11">
                  <c:v>0.112176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0C-413B-ACDD-176D14E6FF43}"/>
            </c:ext>
          </c:extLst>
        </c:ser>
        <c:ser>
          <c:idx val="2"/>
          <c:order val="2"/>
          <c:tx>
            <c:v>Zr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Al2_Li16_Li23displacements!$P$38:$P$45</c:f>
              <c:numCache>
                <c:formatCode>General</c:formatCode>
                <c:ptCount val="8"/>
                <c:pt idx="0">
                  <c:v>3.5699949000000002</c:v>
                </c:pt>
                <c:pt idx="1">
                  <c:v>7.3895543999999997</c:v>
                </c:pt>
                <c:pt idx="2">
                  <c:v>5.7101246000000003</c:v>
                </c:pt>
                <c:pt idx="3">
                  <c:v>3.5971470999999999</c:v>
                </c:pt>
                <c:pt idx="4">
                  <c:v>5.7156150999999999</c:v>
                </c:pt>
                <c:pt idx="5">
                  <c:v>3.7019959</c:v>
                </c:pt>
                <c:pt idx="6">
                  <c:v>3.6917803</c:v>
                </c:pt>
                <c:pt idx="7">
                  <c:v>7.3109435999999999</c:v>
                </c:pt>
              </c:numCache>
            </c:numRef>
          </c:xVal>
          <c:yVal>
            <c:numRef>
              <c:f>Al2_Li16_Li23displacements!$O$38:$O$45</c:f>
              <c:numCache>
                <c:formatCode>General</c:formatCode>
                <c:ptCount val="8"/>
                <c:pt idx="0">
                  <c:v>5.4302000000000003E-2</c:v>
                </c:pt>
                <c:pt idx="1">
                  <c:v>4.1473000000000003E-2</c:v>
                </c:pt>
                <c:pt idx="2">
                  <c:v>1.8367000000000001E-2</c:v>
                </c:pt>
                <c:pt idx="3">
                  <c:v>6.1808000000000002E-2</c:v>
                </c:pt>
                <c:pt idx="4">
                  <c:v>3.7777999999999999E-2</c:v>
                </c:pt>
                <c:pt idx="5">
                  <c:v>7.0721000000000006E-2</c:v>
                </c:pt>
                <c:pt idx="6">
                  <c:v>6.1707999999999999E-2</c:v>
                </c:pt>
                <c:pt idx="7">
                  <c:v>6.8388000000000004E-2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0C-413B-ACDD-176D14E6FF43}"/>
            </c:ext>
          </c:extLst>
        </c:ser>
        <c:ser>
          <c:idx val="3"/>
          <c:order val="3"/>
          <c:tx>
            <c:v>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Al2_Li16_Li23displacements!$P$46:$P$93</c:f>
              <c:numCache>
                <c:formatCode>General</c:formatCode>
                <c:ptCount val="48"/>
                <c:pt idx="0">
                  <c:v>4.0622978999999999</c:v>
                </c:pt>
                <c:pt idx="1">
                  <c:v>7.1689299999999996</c:v>
                </c:pt>
                <c:pt idx="2">
                  <c:v>3.7972130000000002</c:v>
                </c:pt>
                <c:pt idx="3">
                  <c:v>4.2471226</c:v>
                </c:pt>
                <c:pt idx="4">
                  <c:v>4.2931819999999998</c:v>
                </c:pt>
                <c:pt idx="5">
                  <c:v>3.8421067999999998</c:v>
                </c:pt>
                <c:pt idx="6">
                  <c:v>6.6751450999999999</c:v>
                </c:pt>
                <c:pt idx="7">
                  <c:v>4.0131354000000004</c:v>
                </c:pt>
                <c:pt idx="8">
                  <c:v>7.7633519</c:v>
                </c:pt>
                <c:pt idx="9">
                  <c:v>4.1103718000000002</c:v>
                </c:pt>
                <c:pt idx="10">
                  <c:v>4.3028855000000004</c:v>
                </c:pt>
                <c:pt idx="11">
                  <c:v>3.8736250000000001</c:v>
                </c:pt>
                <c:pt idx="12">
                  <c:v>3.7650191</c:v>
                </c:pt>
                <c:pt idx="13">
                  <c:v>4.3672148000000002</c:v>
                </c:pt>
                <c:pt idx="14">
                  <c:v>4.1401840999999999</c:v>
                </c:pt>
                <c:pt idx="15">
                  <c:v>6.4965168000000002</c:v>
                </c:pt>
                <c:pt idx="16">
                  <c:v>5.3814769</c:v>
                </c:pt>
                <c:pt idx="17">
                  <c:v>1.7790256</c:v>
                </c:pt>
                <c:pt idx="18">
                  <c:v>7.4050703999999996</c:v>
                </c:pt>
                <c:pt idx="19">
                  <c:v>6.7058112000000003</c:v>
                </c:pt>
                <c:pt idx="20">
                  <c:v>6.7147072000000003</c:v>
                </c:pt>
                <c:pt idx="21">
                  <c:v>5.654731</c:v>
                </c:pt>
                <c:pt idx="22">
                  <c:v>1.76467</c:v>
                </c:pt>
                <c:pt idx="23">
                  <c:v>5.3348757000000004</c:v>
                </c:pt>
                <c:pt idx="24">
                  <c:v>1.7565727</c:v>
                </c:pt>
                <c:pt idx="25">
                  <c:v>8.9366603999999992</c:v>
                </c:pt>
                <c:pt idx="26">
                  <c:v>7.5727582</c:v>
                </c:pt>
                <c:pt idx="27">
                  <c:v>5.6494856000000002</c:v>
                </c:pt>
                <c:pt idx="28">
                  <c:v>8.5793934000000007</c:v>
                </c:pt>
                <c:pt idx="29">
                  <c:v>6.2522691000000004</c:v>
                </c:pt>
                <c:pt idx="30">
                  <c:v>7.7566528999999997</c:v>
                </c:pt>
                <c:pt idx="31">
                  <c:v>1.7647816000000001</c:v>
                </c:pt>
                <c:pt idx="32">
                  <c:v>5.7651506000000001</c:v>
                </c:pt>
                <c:pt idx="33">
                  <c:v>4.6526861000000004</c:v>
                </c:pt>
                <c:pt idx="34">
                  <c:v>3.579399</c:v>
                </c:pt>
                <c:pt idx="35">
                  <c:v>6.4446032000000004</c:v>
                </c:pt>
                <c:pt idx="36">
                  <c:v>6.0034934</c:v>
                </c:pt>
                <c:pt idx="37">
                  <c:v>3.6991556000000001</c:v>
                </c:pt>
                <c:pt idx="38">
                  <c:v>4.6129490999999998</c:v>
                </c:pt>
                <c:pt idx="39">
                  <c:v>5.6887252999999998</c:v>
                </c:pt>
                <c:pt idx="40">
                  <c:v>4.5526282</c:v>
                </c:pt>
                <c:pt idx="41">
                  <c:v>9.1848685000000003</c:v>
                </c:pt>
                <c:pt idx="42">
                  <c:v>7.9714499999999999</c:v>
                </c:pt>
                <c:pt idx="43">
                  <c:v>3.6863769</c:v>
                </c:pt>
                <c:pt idx="44">
                  <c:v>3.5814663000000002</c:v>
                </c:pt>
                <c:pt idx="45">
                  <c:v>5.7998111000000003</c:v>
                </c:pt>
                <c:pt idx="46">
                  <c:v>5.6815110000000004</c:v>
                </c:pt>
                <c:pt idx="47">
                  <c:v>4.6310925999999997</c:v>
                </c:pt>
              </c:numCache>
            </c:numRef>
          </c:xVal>
          <c:yVal>
            <c:numRef>
              <c:f>Al2_Li16_Li23displacements!$O$46:$O$93</c:f>
              <c:numCache>
                <c:formatCode>General</c:formatCode>
                <c:ptCount val="48"/>
                <c:pt idx="0">
                  <c:v>0.16054399999999999</c:v>
                </c:pt>
                <c:pt idx="1">
                  <c:v>3.2844999999999999E-2</c:v>
                </c:pt>
                <c:pt idx="2">
                  <c:v>3.5032000000000001E-2</c:v>
                </c:pt>
                <c:pt idx="3">
                  <c:v>7.1387999999999993E-2</c:v>
                </c:pt>
                <c:pt idx="4">
                  <c:v>3.4563000000000003E-2</c:v>
                </c:pt>
                <c:pt idx="5">
                  <c:v>5.4337000000000003E-2</c:v>
                </c:pt>
                <c:pt idx="6">
                  <c:v>3.1529000000000001E-2</c:v>
                </c:pt>
                <c:pt idx="7">
                  <c:v>2.9797000000000001E-2</c:v>
                </c:pt>
                <c:pt idx="8">
                  <c:v>4.7181000000000001E-2</c:v>
                </c:pt>
                <c:pt idx="9">
                  <c:v>2.3564999999999999E-2</c:v>
                </c:pt>
                <c:pt idx="10">
                  <c:v>0.108044</c:v>
                </c:pt>
                <c:pt idx="11">
                  <c:v>5.8743999999999998E-2</c:v>
                </c:pt>
                <c:pt idx="12">
                  <c:v>0.124623</c:v>
                </c:pt>
                <c:pt idx="13">
                  <c:v>6.7066000000000001E-2</c:v>
                </c:pt>
                <c:pt idx="14">
                  <c:v>6.0858000000000002E-2</c:v>
                </c:pt>
                <c:pt idx="15">
                  <c:v>0.135186</c:v>
                </c:pt>
                <c:pt idx="16">
                  <c:v>4.6053999999999998E-2</c:v>
                </c:pt>
                <c:pt idx="17">
                  <c:v>0.237645</c:v>
                </c:pt>
                <c:pt idx="18">
                  <c:v>2.7765000000000001E-2</c:v>
                </c:pt>
                <c:pt idx="19">
                  <c:v>3.5792999999999998E-2</c:v>
                </c:pt>
                <c:pt idx="20">
                  <c:v>2.5773000000000001E-2</c:v>
                </c:pt>
                <c:pt idx="21">
                  <c:v>4.1161000000000003E-2</c:v>
                </c:pt>
                <c:pt idx="22">
                  <c:v>0.13647799999999999</c:v>
                </c:pt>
                <c:pt idx="23">
                  <c:v>5.7428E-2</c:v>
                </c:pt>
                <c:pt idx="24">
                  <c:v>0.101664</c:v>
                </c:pt>
                <c:pt idx="25">
                  <c:v>5.9624000000000003E-2</c:v>
                </c:pt>
                <c:pt idx="26">
                  <c:v>4.2257000000000003E-2</c:v>
                </c:pt>
                <c:pt idx="27">
                  <c:v>2.0168999999999999E-2</c:v>
                </c:pt>
                <c:pt idx="28">
                  <c:v>7.4763999999999997E-2</c:v>
                </c:pt>
                <c:pt idx="29">
                  <c:v>3.5631000000000003E-2</c:v>
                </c:pt>
                <c:pt idx="30">
                  <c:v>0.170682</c:v>
                </c:pt>
                <c:pt idx="31">
                  <c:v>0.16070599999999999</c:v>
                </c:pt>
                <c:pt idx="32">
                  <c:v>4.0135999999999998E-2</c:v>
                </c:pt>
                <c:pt idx="33">
                  <c:v>0.12293800000000001</c:v>
                </c:pt>
                <c:pt idx="34">
                  <c:v>5.0250999999999997E-2</c:v>
                </c:pt>
                <c:pt idx="35">
                  <c:v>2.1743999999999999E-2</c:v>
                </c:pt>
                <c:pt idx="36">
                  <c:v>9.5120999999999997E-2</c:v>
                </c:pt>
                <c:pt idx="37">
                  <c:v>9.2789999999999997E-2</c:v>
                </c:pt>
                <c:pt idx="38">
                  <c:v>7.0374999999999993E-2</c:v>
                </c:pt>
                <c:pt idx="39">
                  <c:v>1.3931000000000001E-2</c:v>
                </c:pt>
                <c:pt idx="40">
                  <c:v>8.3474000000000007E-2</c:v>
                </c:pt>
                <c:pt idx="41">
                  <c:v>1.5517E-2</c:v>
                </c:pt>
                <c:pt idx="42">
                  <c:v>7.9768000000000006E-2</c:v>
                </c:pt>
                <c:pt idx="43">
                  <c:v>0.112069</c:v>
                </c:pt>
                <c:pt idx="44">
                  <c:v>2.3847E-2</c:v>
                </c:pt>
                <c:pt idx="45">
                  <c:v>5.0379E-2</c:v>
                </c:pt>
                <c:pt idx="46">
                  <c:v>9.2422000000000004E-2</c:v>
                </c:pt>
                <c:pt idx="47">
                  <c:v>7.5038999999999995E-2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0C-413B-ACDD-176D14E6FF43}"/>
            </c:ext>
          </c:extLst>
        </c:ser>
        <c:ser>
          <c:idx val="4"/>
          <c:order val="4"/>
          <c:tx>
            <c:v>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Al2_Li16_Li23displacements!$P$94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Al2_Li16_Li23displacements!$O$94</c:f>
              <c:numCache>
                <c:formatCode>General</c:formatCode>
                <c:ptCount val="1"/>
                <c:pt idx="0">
                  <c:v>9.6125000000000002E-2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0C-413B-ACDD-176D14E6F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r>
                  <a:rPr lang="en-US" sz="1000" b="0" i="0" u="none" strike="noStrike" baseline="0">
                    <a:effectLst/>
                  </a:rPr>
                  <a:t>Distance from Dopant site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</c:valAx>
      <c:valAx>
        <c:axId val="638701960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Displacement (Å)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Al2_Li27_Li23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Al2_Li27_Li23displacements!$P$1:$P$25</c:f>
              <c:numCache>
                <c:formatCode>General</c:formatCode>
                <c:ptCount val="25"/>
                <c:pt idx="0">
                  <c:v>7.3476667999999998</c:v>
                </c:pt>
                <c:pt idx="1">
                  <c:v>7.1955755999999997</c:v>
                </c:pt>
                <c:pt idx="2">
                  <c:v>9.0050770999999994</c:v>
                </c:pt>
                <c:pt idx="3">
                  <c:v>4.8142006000000004</c:v>
                </c:pt>
                <c:pt idx="4">
                  <c:v>7.9002049999999997</c:v>
                </c:pt>
                <c:pt idx="5">
                  <c:v>4.5767332999999999</c:v>
                </c:pt>
                <c:pt idx="6">
                  <c:v>4.8039959000000003</c:v>
                </c:pt>
                <c:pt idx="7">
                  <c:v>4.6053772999999998</c:v>
                </c:pt>
                <c:pt idx="8">
                  <c:v>4.6004079000000004</c:v>
                </c:pt>
                <c:pt idx="9">
                  <c:v>4.8913988000000002</c:v>
                </c:pt>
                <c:pt idx="10">
                  <c:v>4.7952244999999998</c:v>
                </c:pt>
                <c:pt idx="11">
                  <c:v>8.1901886000000008</c:v>
                </c:pt>
                <c:pt idx="12">
                  <c:v>7.0104972999999999</c:v>
                </c:pt>
                <c:pt idx="13">
                  <c:v>7.1644623999999997</c:v>
                </c:pt>
                <c:pt idx="14">
                  <c:v>2.7602712</c:v>
                </c:pt>
                <c:pt idx="15">
                  <c:v>2.7694407000000001</c:v>
                </c:pt>
                <c:pt idx="16">
                  <c:v>5.9497894000000002</c:v>
                </c:pt>
                <c:pt idx="17">
                  <c:v>5.2051414999999999</c:v>
                </c:pt>
                <c:pt idx="18">
                  <c:v>6.2892213999999997</c:v>
                </c:pt>
                <c:pt idx="19">
                  <c:v>5.0842305999999997</c:v>
                </c:pt>
                <c:pt idx="20">
                  <c:v>6.0797809999999997</c:v>
                </c:pt>
                <c:pt idx="21">
                  <c:v>2.9034939999999998</c:v>
                </c:pt>
                <c:pt idx="22">
                  <c:v>7.5376222000000004</c:v>
                </c:pt>
                <c:pt idx="23">
                  <c:v>2.8044145999999999</c:v>
                </c:pt>
                <c:pt idx="24">
                  <c:v>5.9900890000000002</c:v>
                </c:pt>
              </c:numCache>
            </c:numRef>
          </c:xVal>
          <c:yVal>
            <c:numRef>
              <c:f>Al2_Li27_Li23displacements!$O$1:$O$25</c:f>
              <c:numCache>
                <c:formatCode>General</c:formatCode>
                <c:ptCount val="25"/>
                <c:pt idx="0">
                  <c:v>0.215309</c:v>
                </c:pt>
                <c:pt idx="1">
                  <c:v>2.5461999999999999E-2</c:v>
                </c:pt>
                <c:pt idx="2">
                  <c:v>0.189744</c:v>
                </c:pt>
                <c:pt idx="3">
                  <c:v>0.134991</c:v>
                </c:pt>
                <c:pt idx="4">
                  <c:v>4.2390999999999998E-2</c:v>
                </c:pt>
                <c:pt idx="5">
                  <c:v>0.114277</c:v>
                </c:pt>
                <c:pt idx="6">
                  <c:v>0.44479200000000002</c:v>
                </c:pt>
                <c:pt idx="7">
                  <c:v>3.3090000000000001E-2</c:v>
                </c:pt>
                <c:pt idx="8">
                  <c:v>9.7271999999999997E-2</c:v>
                </c:pt>
                <c:pt idx="9">
                  <c:v>0.21485699999999999</c:v>
                </c:pt>
                <c:pt idx="10">
                  <c:v>0.27190599999999998</c:v>
                </c:pt>
                <c:pt idx="11">
                  <c:v>5.9519000000000002E-2</c:v>
                </c:pt>
                <c:pt idx="12">
                  <c:v>6.5826999999999997E-2</c:v>
                </c:pt>
                <c:pt idx="13">
                  <c:v>0.11190899999999999</c:v>
                </c:pt>
                <c:pt idx="14">
                  <c:v>0.24282999999999999</c:v>
                </c:pt>
                <c:pt idx="15">
                  <c:v>0.27402399999999999</c:v>
                </c:pt>
                <c:pt idx="16">
                  <c:v>3.9409E-2</c:v>
                </c:pt>
                <c:pt idx="17">
                  <c:v>0.17680499999999999</c:v>
                </c:pt>
                <c:pt idx="18">
                  <c:v>5.5045999999999998E-2</c:v>
                </c:pt>
                <c:pt idx="19">
                  <c:v>9.3786999999999995E-2</c:v>
                </c:pt>
                <c:pt idx="20">
                  <c:v>5.7708000000000002E-2</c:v>
                </c:pt>
                <c:pt idx="21">
                  <c:v>0.40209400000000001</c:v>
                </c:pt>
                <c:pt idx="22">
                  <c:v>5.8769000000000002E-2</c:v>
                </c:pt>
                <c:pt idx="23">
                  <c:v>0.27383200000000002</c:v>
                </c:pt>
                <c:pt idx="24">
                  <c:v>0.11554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79-4230-A1C8-E36448DE8174}"/>
            </c:ext>
          </c:extLst>
        </c:ser>
        <c:ser>
          <c:idx val="1"/>
          <c:order val="1"/>
          <c:tx>
            <c:v>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Al2_Li27_Li23displacements!$P$26:$P$37</c:f>
              <c:numCache>
                <c:formatCode>General</c:formatCode>
                <c:ptCount val="12"/>
                <c:pt idx="0">
                  <c:v>6.5348258000000001</c:v>
                </c:pt>
                <c:pt idx="1">
                  <c:v>9.0343198000000005</c:v>
                </c:pt>
                <c:pt idx="2">
                  <c:v>3.2416678999999999</c:v>
                </c:pt>
                <c:pt idx="3">
                  <c:v>3.2567636000000002</c:v>
                </c:pt>
                <c:pt idx="4">
                  <c:v>3.9932897000000001</c:v>
                </c:pt>
                <c:pt idx="5">
                  <c:v>6.0528104999999996</c:v>
                </c:pt>
                <c:pt idx="6">
                  <c:v>3.9925492</c:v>
                </c:pt>
                <c:pt idx="7">
                  <c:v>8.6650308000000003</c:v>
                </c:pt>
                <c:pt idx="8">
                  <c:v>6.0278003</c:v>
                </c:pt>
                <c:pt idx="9">
                  <c:v>4.1187319999999996</c:v>
                </c:pt>
                <c:pt idx="10">
                  <c:v>5.9027916999999999</c:v>
                </c:pt>
                <c:pt idx="11">
                  <c:v>4.0761912999999996</c:v>
                </c:pt>
              </c:numCache>
            </c:numRef>
          </c:xVal>
          <c:yVal>
            <c:numRef>
              <c:f>Al2_Li27_Li23displacements!$O$26:$O$37</c:f>
              <c:numCache>
                <c:formatCode>General</c:formatCode>
                <c:ptCount val="12"/>
                <c:pt idx="0">
                  <c:v>1.6896000000000001E-2</c:v>
                </c:pt>
                <c:pt idx="1">
                  <c:v>4.3621E-2</c:v>
                </c:pt>
                <c:pt idx="2">
                  <c:v>8.8383000000000003E-2</c:v>
                </c:pt>
                <c:pt idx="3">
                  <c:v>0.13180500000000001</c:v>
                </c:pt>
                <c:pt idx="4">
                  <c:v>4.3064999999999999E-2</c:v>
                </c:pt>
                <c:pt idx="5">
                  <c:v>6.5153000000000003E-2</c:v>
                </c:pt>
                <c:pt idx="6">
                  <c:v>5.9293999999999999E-2</c:v>
                </c:pt>
                <c:pt idx="7">
                  <c:v>3.2758000000000002E-2</c:v>
                </c:pt>
                <c:pt idx="8">
                  <c:v>3.9592000000000002E-2</c:v>
                </c:pt>
                <c:pt idx="9">
                  <c:v>0.11569699999999999</c:v>
                </c:pt>
                <c:pt idx="10">
                  <c:v>9.6630999999999995E-2</c:v>
                </c:pt>
                <c:pt idx="11">
                  <c:v>0.139737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79-4230-A1C8-E36448DE8174}"/>
            </c:ext>
          </c:extLst>
        </c:ser>
        <c:ser>
          <c:idx val="2"/>
          <c:order val="2"/>
          <c:tx>
            <c:v>Zr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Al2_Li27_Li23displacements!$P$38:$P$45</c:f>
              <c:numCache>
                <c:formatCode>General</c:formatCode>
                <c:ptCount val="8"/>
                <c:pt idx="0">
                  <c:v>3.6529620999999999</c:v>
                </c:pt>
                <c:pt idx="1">
                  <c:v>7.4208135999999998</c:v>
                </c:pt>
                <c:pt idx="2">
                  <c:v>5.7255938999999998</c:v>
                </c:pt>
                <c:pt idx="3">
                  <c:v>3.6472514</c:v>
                </c:pt>
                <c:pt idx="4">
                  <c:v>5.7188521000000003</c:v>
                </c:pt>
                <c:pt idx="5">
                  <c:v>3.6832489000000002</c:v>
                </c:pt>
                <c:pt idx="6">
                  <c:v>3.6360185</c:v>
                </c:pt>
                <c:pt idx="7">
                  <c:v>7.4167554000000004</c:v>
                </c:pt>
              </c:numCache>
            </c:numRef>
          </c:xVal>
          <c:yVal>
            <c:numRef>
              <c:f>Al2_Li27_Li23displacements!$O$38:$O$45</c:f>
              <c:numCache>
                <c:formatCode>General</c:formatCode>
                <c:ptCount val="8"/>
                <c:pt idx="0">
                  <c:v>6.2806000000000001E-2</c:v>
                </c:pt>
                <c:pt idx="1">
                  <c:v>2.4941999999999999E-2</c:v>
                </c:pt>
                <c:pt idx="2">
                  <c:v>1.6976999999999999E-2</c:v>
                </c:pt>
                <c:pt idx="3">
                  <c:v>6.4532999999999993E-2</c:v>
                </c:pt>
                <c:pt idx="4">
                  <c:v>1.9776999999999999E-2</c:v>
                </c:pt>
                <c:pt idx="5">
                  <c:v>5.4098E-2</c:v>
                </c:pt>
                <c:pt idx="6">
                  <c:v>6.2900999999999999E-2</c:v>
                </c:pt>
                <c:pt idx="7">
                  <c:v>3.2701000000000001E-2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79-4230-A1C8-E36448DE8174}"/>
            </c:ext>
          </c:extLst>
        </c:ser>
        <c:ser>
          <c:idx val="3"/>
          <c:order val="3"/>
          <c:tx>
            <c:v>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Al2_Li27_Li23displacements!$P$46:$P$93</c:f>
              <c:numCache>
                <c:formatCode>General</c:formatCode>
                <c:ptCount val="48"/>
                <c:pt idx="0">
                  <c:v>4.0372662999999998</c:v>
                </c:pt>
                <c:pt idx="1">
                  <c:v>7.1906201999999997</c:v>
                </c:pt>
                <c:pt idx="2">
                  <c:v>3.7979238</c:v>
                </c:pt>
                <c:pt idx="3">
                  <c:v>4.3224225000000001</c:v>
                </c:pt>
                <c:pt idx="4">
                  <c:v>4.3261346999999999</c:v>
                </c:pt>
                <c:pt idx="5">
                  <c:v>3.8327960000000001</c:v>
                </c:pt>
                <c:pt idx="6">
                  <c:v>6.6185701000000003</c:v>
                </c:pt>
                <c:pt idx="7">
                  <c:v>4.0417736</c:v>
                </c:pt>
                <c:pt idx="8">
                  <c:v>7.7487284000000001</c:v>
                </c:pt>
                <c:pt idx="9">
                  <c:v>4.0688757999999998</c:v>
                </c:pt>
                <c:pt idx="10">
                  <c:v>4.2721676000000004</c:v>
                </c:pt>
                <c:pt idx="11">
                  <c:v>3.7648445000000001</c:v>
                </c:pt>
                <c:pt idx="12">
                  <c:v>3.7734727000000001</c:v>
                </c:pt>
                <c:pt idx="13">
                  <c:v>4.3612418999999996</c:v>
                </c:pt>
                <c:pt idx="14">
                  <c:v>4.0537032999999996</c:v>
                </c:pt>
                <c:pt idx="15">
                  <c:v>6.6017834000000004</c:v>
                </c:pt>
                <c:pt idx="16">
                  <c:v>5.3534481999999999</c:v>
                </c:pt>
                <c:pt idx="17">
                  <c:v>1.7580100999999999</c:v>
                </c:pt>
                <c:pt idx="18">
                  <c:v>7.3645114999999999</c:v>
                </c:pt>
                <c:pt idx="19">
                  <c:v>6.7381177000000001</c:v>
                </c:pt>
                <c:pt idx="20">
                  <c:v>6.7296829000000002</c:v>
                </c:pt>
                <c:pt idx="21">
                  <c:v>5.6386871000000003</c:v>
                </c:pt>
                <c:pt idx="22">
                  <c:v>1.7657631</c:v>
                </c:pt>
                <c:pt idx="23">
                  <c:v>5.3743755000000002</c:v>
                </c:pt>
                <c:pt idx="24">
                  <c:v>1.7631334000000001</c:v>
                </c:pt>
                <c:pt idx="25">
                  <c:v>8.9601468999999998</c:v>
                </c:pt>
                <c:pt idx="26">
                  <c:v>7.6232154000000003</c:v>
                </c:pt>
                <c:pt idx="27">
                  <c:v>5.586074</c:v>
                </c:pt>
                <c:pt idx="28">
                  <c:v>8.4918236</c:v>
                </c:pt>
                <c:pt idx="29">
                  <c:v>6.2137459000000002</c:v>
                </c:pt>
                <c:pt idx="30">
                  <c:v>7.8187775000000004</c:v>
                </c:pt>
                <c:pt idx="31">
                  <c:v>1.7646090999999999</c:v>
                </c:pt>
                <c:pt idx="32">
                  <c:v>5.7499403999999998</c:v>
                </c:pt>
                <c:pt idx="33">
                  <c:v>4.6400760999999999</c:v>
                </c:pt>
                <c:pt idx="34">
                  <c:v>3.6174556999999998</c:v>
                </c:pt>
                <c:pt idx="35">
                  <c:v>6.4260964999999999</c:v>
                </c:pt>
                <c:pt idx="36">
                  <c:v>5.9254464000000002</c:v>
                </c:pt>
                <c:pt idx="37">
                  <c:v>3.6838690999999999</c:v>
                </c:pt>
                <c:pt idx="38">
                  <c:v>4.6114591000000003</c:v>
                </c:pt>
                <c:pt idx="39">
                  <c:v>5.7082914000000002</c:v>
                </c:pt>
                <c:pt idx="40">
                  <c:v>4.6346239000000002</c:v>
                </c:pt>
                <c:pt idx="41">
                  <c:v>9.2191717999999998</c:v>
                </c:pt>
                <c:pt idx="42">
                  <c:v>7.9674602999999999</c:v>
                </c:pt>
                <c:pt idx="43">
                  <c:v>3.6238028999999998</c:v>
                </c:pt>
                <c:pt idx="44">
                  <c:v>3.6156065000000002</c:v>
                </c:pt>
                <c:pt idx="45">
                  <c:v>5.8315440000000001</c:v>
                </c:pt>
                <c:pt idx="46">
                  <c:v>5.8008313999999999</c:v>
                </c:pt>
                <c:pt idx="47">
                  <c:v>4.6115877000000003</c:v>
                </c:pt>
              </c:numCache>
            </c:numRef>
          </c:xVal>
          <c:yVal>
            <c:numRef>
              <c:f>Al2_Li27_Li23displacements!$O$46:$O$93</c:f>
              <c:numCache>
                <c:formatCode>General</c:formatCode>
                <c:ptCount val="48"/>
                <c:pt idx="0">
                  <c:v>4.2259999999999999E-2</c:v>
                </c:pt>
                <c:pt idx="1">
                  <c:v>1.7995000000000001E-2</c:v>
                </c:pt>
                <c:pt idx="2">
                  <c:v>2.2825000000000002E-2</c:v>
                </c:pt>
                <c:pt idx="3">
                  <c:v>1.8558999999999999E-2</c:v>
                </c:pt>
                <c:pt idx="4">
                  <c:v>3.3197999999999998E-2</c:v>
                </c:pt>
                <c:pt idx="5">
                  <c:v>3.5864E-2</c:v>
                </c:pt>
                <c:pt idx="6">
                  <c:v>2.7906E-2</c:v>
                </c:pt>
                <c:pt idx="7">
                  <c:v>3.9079000000000003E-2</c:v>
                </c:pt>
                <c:pt idx="8">
                  <c:v>1.8697999999999999E-2</c:v>
                </c:pt>
                <c:pt idx="9">
                  <c:v>2.3528E-2</c:v>
                </c:pt>
                <c:pt idx="10">
                  <c:v>7.0092000000000002E-2</c:v>
                </c:pt>
                <c:pt idx="11">
                  <c:v>0.129272</c:v>
                </c:pt>
                <c:pt idx="12">
                  <c:v>2.9145999999999998E-2</c:v>
                </c:pt>
                <c:pt idx="13">
                  <c:v>3.9834000000000001E-2</c:v>
                </c:pt>
                <c:pt idx="14">
                  <c:v>7.2579000000000005E-2</c:v>
                </c:pt>
                <c:pt idx="15">
                  <c:v>0.106811</c:v>
                </c:pt>
                <c:pt idx="16">
                  <c:v>2.2095E-2</c:v>
                </c:pt>
                <c:pt idx="17">
                  <c:v>0.20433399999999999</c:v>
                </c:pt>
                <c:pt idx="18">
                  <c:v>1.3906E-2</c:v>
                </c:pt>
                <c:pt idx="19">
                  <c:v>3.952E-2</c:v>
                </c:pt>
                <c:pt idx="20">
                  <c:v>4.5297999999999998E-2</c:v>
                </c:pt>
                <c:pt idx="21">
                  <c:v>5.1644000000000002E-2</c:v>
                </c:pt>
                <c:pt idx="22">
                  <c:v>0.15937799999999999</c:v>
                </c:pt>
                <c:pt idx="23">
                  <c:v>3.8032000000000003E-2</c:v>
                </c:pt>
                <c:pt idx="24">
                  <c:v>0.14679500000000001</c:v>
                </c:pt>
                <c:pt idx="25">
                  <c:v>3.9328000000000002E-2</c:v>
                </c:pt>
                <c:pt idx="26">
                  <c:v>0.14574999999999999</c:v>
                </c:pt>
                <c:pt idx="27">
                  <c:v>4.7015000000000001E-2</c:v>
                </c:pt>
                <c:pt idx="28">
                  <c:v>7.0413000000000003E-2</c:v>
                </c:pt>
                <c:pt idx="29">
                  <c:v>4.0210999999999997E-2</c:v>
                </c:pt>
                <c:pt idx="30">
                  <c:v>0.15082400000000001</c:v>
                </c:pt>
                <c:pt idx="31">
                  <c:v>0.12706899999999999</c:v>
                </c:pt>
                <c:pt idx="32">
                  <c:v>1.9272999999999998E-2</c:v>
                </c:pt>
                <c:pt idx="33">
                  <c:v>8.1842999999999999E-2</c:v>
                </c:pt>
                <c:pt idx="34">
                  <c:v>2.8452000000000002E-2</c:v>
                </c:pt>
                <c:pt idx="35">
                  <c:v>3.3094999999999999E-2</c:v>
                </c:pt>
                <c:pt idx="36">
                  <c:v>4.1042000000000002E-2</c:v>
                </c:pt>
                <c:pt idx="37">
                  <c:v>6.5315999999999999E-2</c:v>
                </c:pt>
                <c:pt idx="38">
                  <c:v>8.8136000000000006E-2</c:v>
                </c:pt>
                <c:pt idx="39">
                  <c:v>2.904E-2</c:v>
                </c:pt>
                <c:pt idx="40">
                  <c:v>6.5201999999999996E-2</c:v>
                </c:pt>
                <c:pt idx="41">
                  <c:v>3.6042999999999999E-2</c:v>
                </c:pt>
                <c:pt idx="42">
                  <c:v>8.5626999999999995E-2</c:v>
                </c:pt>
                <c:pt idx="43">
                  <c:v>0.107767</c:v>
                </c:pt>
                <c:pt idx="44">
                  <c:v>3.7236999999999999E-2</c:v>
                </c:pt>
                <c:pt idx="45">
                  <c:v>3.8602999999999998E-2</c:v>
                </c:pt>
                <c:pt idx="46">
                  <c:v>7.2341000000000003E-2</c:v>
                </c:pt>
                <c:pt idx="47">
                  <c:v>6.2842999999999996E-2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79-4230-A1C8-E36448DE8174}"/>
            </c:ext>
          </c:extLst>
        </c:ser>
        <c:ser>
          <c:idx val="4"/>
          <c:order val="4"/>
          <c:tx>
            <c:v>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Al2_Li27_Li23displacements!$P$94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Al2_Li27_Li23displacements!$O$94</c:f>
              <c:numCache>
                <c:formatCode>General</c:formatCode>
                <c:ptCount val="1"/>
                <c:pt idx="0">
                  <c:v>2.7574000000000001E-2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79-4230-A1C8-E36448DE8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r>
                  <a:rPr lang="en-US" sz="1000" b="0" i="0" u="none" strike="noStrike" baseline="0">
                    <a:effectLst/>
                  </a:rPr>
                  <a:t>Distance from Dopant site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</c:valAx>
      <c:valAx>
        <c:axId val="638701960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Displacement (Å)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Zn2_Li16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LI</c:v>
          </c:tx>
          <c:spPr>
            <a:ln>
              <a:noFill/>
            </a:ln>
          </c:spPr>
          <c:xVal>
            <c:numRef>
              <c:f>Zn2_Li16displacements_!$P$1:$P$25</c:f>
              <c:numCache>
                <c:formatCode>General</c:formatCode>
                <c:ptCount val="25"/>
                <c:pt idx="0">
                  <c:v>7.0785396</c:v>
                </c:pt>
                <c:pt idx="1">
                  <c:v>7.3379498999999999</c:v>
                </c:pt>
                <c:pt idx="2">
                  <c:v>9.0477513999999992</c:v>
                </c:pt>
                <c:pt idx="3">
                  <c:v>4.9529136999999999</c:v>
                </c:pt>
                <c:pt idx="4">
                  <c:v>7.8897275000000002</c:v>
                </c:pt>
                <c:pt idx="5">
                  <c:v>4.551939</c:v>
                </c:pt>
                <c:pt idx="6">
                  <c:v>4.6821270999999998</c:v>
                </c:pt>
                <c:pt idx="7">
                  <c:v>4.7394689999999997</c:v>
                </c:pt>
                <c:pt idx="8">
                  <c:v>4.0605852000000002</c:v>
                </c:pt>
                <c:pt idx="9">
                  <c:v>4.4603589000000001</c:v>
                </c:pt>
                <c:pt idx="10">
                  <c:v>4.8115851999999997</c:v>
                </c:pt>
                <c:pt idx="11">
                  <c:v>8.3263780000000001</c:v>
                </c:pt>
                <c:pt idx="12">
                  <c:v>6.9899981999999996</c:v>
                </c:pt>
                <c:pt idx="13">
                  <c:v>7.2118690000000001</c:v>
                </c:pt>
                <c:pt idx="14">
                  <c:v>2.7299980000000001</c:v>
                </c:pt>
                <c:pt idx="15">
                  <c:v>5.9818791999999998</c:v>
                </c:pt>
                <c:pt idx="16">
                  <c:v>5.0997347</c:v>
                </c:pt>
                <c:pt idx="17">
                  <c:v>6.4260944000000002</c:v>
                </c:pt>
                <c:pt idx="18">
                  <c:v>4.825348</c:v>
                </c:pt>
                <c:pt idx="19">
                  <c:v>6.1323195999999998</c:v>
                </c:pt>
                <c:pt idx="20">
                  <c:v>2.7085127</c:v>
                </c:pt>
                <c:pt idx="21">
                  <c:v>6.8605783000000002</c:v>
                </c:pt>
                <c:pt idx="22">
                  <c:v>7.5148007999999997</c:v>
                </c:pt>
                <c:pt idx="23">
                  <c:v>2.7234357</c:v>
                </c:pt>
                <c:pt idx="24">
                  <c:v>6.1549128</c:v>
                </c:pt>
              </c:numCache>
            </c:numRef>
          </c:xVal>
          <c:yVal>
            <c:numRef>
              <c:f>Zn2_Li16displacements_!$O$1:$O$25</c:f>
              <c:numCache>
                <c:formatCode>General</c:formatCode>
                <c:ptCount val="25"/>
                <c:pt idx="0">
                  <c:v>3.0314000000000001E-2</c:v>
                </c:pt>
                <c:pt idx="1">
                  <c:v>1.2593999999999999E-2</c:v>
                </c:pt>
                <c:pt idx="2">
                  <c:v>1.2699E-2</c:v>
                </c:pt>
                <c:pt idx="3">
                  <c:v>3.3808999999999999E-2</c:v>
                </c:pt>
                <c:pt idx="4">
                  <c:v>7.0247000000000004E-2</c:v>
                </c:pt>
                <c:pt idx="5">
                  <c:v>5.6667000000000002E-2</c:v>
                </c:pt>
                <c:pt idx="6">
                  <c:v>6.6037999999999999E-2</c:v>
                </c:pt>
                <c:pt idx="7">
                  <c:v>0.113303</c:v>
                </c:pt>
                <c:pt idx="8">
                  <c:v>0.47330800000000001</c:v>
                </c:pt>
                <c:pt idx="9">
                  <c:v>0.23041600000000001</c:v>
                </c:pt>
                <c:pt idx="10">
                  <c:v>7.3652999999999996E-2</c:v>
                </c:pt>
                <c:pt idx="11">
                  <c:v>3.4015999999999998E-2</c:v>
                </c:pt>
                <c:pt idx="12">
                  <c:v>5.4045999999999997E-2</c:v>
                </c:pt>
                <c:pt idx="13">
                  <c:v>4.5034999999999999E-2</c:v>
                </c:pt>
                <c:pt idx="14">
                  <c:v>0.20812900000000001</c:v>
                </c:pt>
                <c:pt idx="15">
                  <c:v>3.0769999999999999E-2</c:v>
                </c:pt>
                <c:pt idx="16">
                  <c:v>6.2439000000000001E-2</c:v>
                </c:pt>
                <c:pt idx="17">
                  <c:v>8.1930000000000003E-2</c:v>
                </c:pt>
                <c:pt idx="18">
                  <c:v>9.0080999999999994E-2</c:v>
                </c:pt>
                <c:pt idx="19">
                  <c:v>2.1669000000000001E-2</c:v>
                </c:pt>
                <c:pt idx="20">
                  <c:v>0.178977</c:v>
                </c:pt>
                <c:pt idx="21">
                  <c:v>5.7036000000000003E-2</c:v>
                </c:pt>
                <c:pt idx="22">
                  <c:v>2.5600000000000001E-2</c:v>
                </c:pt>
                <c:pt idx="23">
                  <c:v>5.9737999999999999E-2</c:v>
                </c:pt>
                <c:pt idx="24">
                  <c:v>8.5476999999999997E-2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AFF-4C12-9068-4C08F19F7E1F}"/>
            </c:ext>
          </c:extLst>
        </c:ser>
        <c:ser>
          <c:idx val="6"/>
          <c:order val="1"/>
          <c:tx>
            <c:v>La</c:v>
          </c:tx>
          <c:spPr>
            <a:ln w="25400">
              <a:noFill/>
            </a:ln>
          </c:spPr>
          <c:xVal>
            <c:numRef>
              <c:f>Zn2_Li16displacements_!$P$26:$P$37</c:f>
              <c:numCache>
                <c:formatCode>General</c:formatCode>
                <c:ptCount val="12"/>
                <c:pt idx="0">
                  <c:v>8.6293781999999997</c:v>
                </c:pt>
                <c:pt idx="1">
                  <c:v>6.3569369</c:v>
                </c:pt>
                <c:pt idx="2">
                  <c:v>8.9431776999999997</c:v>
                </c:pt>
                <c:pt idx="3">
                  <c:v>3.2127699999999999</c:v>
                </c:pt>
                <c:pt idx="4">
                  <c:v>3.1773454000000001</c:v>
                </c:pt>
                <c:pt idx="5">
                  <c:v>3.8490970999999998</c:v>
                </c:pt>
                <c:pt idx="6">
                  <c:v>5.9336048000000003</c:v>
                </c:pt>
                <c:pt idx="7">
                  <c:v>3.8818961999999999</c:v>
                </c:pt>
                <c:pt idx="8">
                  <c:v>8.7021028999999999</c:v>
                </c:pt>
                <c:pt idx="9">
                  <c:v>6.2223958000000001</c:v>
                </c:pt>
                <c:pt idx="10">
                  <c:v>4.0743141999999999</c:v>
                </c:pt>
                <c:pt idx="11">
                  <c:v>5.9785339999999998</c:v>
                </c:pt>
              </c:numCache>
            </c:numRef>
          </c:xVal>
          <c:yVal>
            <c:numRef>
              <c:f>Zn2_Li16displacements_!$O$26:$O$37</c:f>
              <c:numCache>
                <c:formatCode>General</c:formatCode>
                <c:ptCount val="12"/>
                <c:pt idx="0">
                  <c:v>5.4038000000000003E-2</c:v>
                </c:pt>
                <c:pt idx="1">
                  <c:v>1.3462E-2</c:v>
                </c:pt>
                <c:pt idx="2">
                  <c:v>7.8309999999999994E-3</c:v>
                </c:pt>
                <c:pt idx="3">
                  <c:v>6.1120000000000001E-2</c:v>
                </c:pt>
                <c:pt idx="4">
                  <c:v>6.5553E-2</c:v>
                </c:pt>
                <c:pt idx="5">
                  <c:v>6.4634999999999998E-2</c:v>
                </c:pt>
                <c:pt idx="6">
                  <c:v>1.5812E-2</c:v>
                </c:pt>
                <c:pt idx="7">
                  <c:v>2.4608999999999999E-2</c:v>
                </c:pt>
                <c:pt idx="8">
                  <c:v>2.6377000000000001E-2</c:v>
                </c:pt>
                <c:pt idx="9">
                  <c:v>3.7212000000000002E-2</c:v>
                </c:pt>
                <c:pt idx="10">
                  <c:v>1.8522E-2</c:v>
                </c:pt>
                <c:pt idx="11">
                  <c:v>2.6539E-2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AFF-4C12-9068-4C08F19F7E1F}"/>
            </c:ext>
          </c:extLst>
        </c:ser>
        <c:ser>
          <c:idx val="7"/>
          <c:order val="2"/>
          <c:tx>
            <c:v>Zr</c:v>
          </c:tx>
          <c:spPr>
            <a:ln w="25400">
              <a:noFill/>
            </a:ln>
          </c:spPr>
          <c:xVal>
            <c:numRef>
              <c:f>Zn2_Li16displacements_!$P$38:$P$45</c:f>
              <c:numCache>
                <c:formatCode>General</c:formatCode>
                <c:ptCount val="8"/>
                <c:pt idx="0">
                  <c:v>4.1872227000000004</c:v>
                </c:pt>
                <c:pt idx="1">
                  <c:v>3.4922075000000001</c:v>
                </c:pt>
                <c:pt idx="2">
                  <c:v>7.3607735999999999</c:v>
                </c:pt>
                <c:pt idx="3">
                  <c:v>5.7058498999999996</c:v>
                </c:pt>
                <c:pt idx="4">
                  <c:v>3.5654919999999999</c:v>
                </c:pt>
                <c:pt idx="5">
                  <c:v>5.678617</c:v>
                </c:pt>
                <c:pt idx="6">
                  <c:v>3.7567328999999998</c:v>
                </c:pt>
                <c:pt idx="7">
                  <c:v>3.7470876</c:v>
                </c:pt>
              </c:numCache>
            </c:numRef>
          </c:xVal>
          <c:yVal>
            <c:numRef>
              <c:f>Zn2_Li16displacements_!$O$38:$O$45</c:f>
              <c:numCache>
                <c:formatCode>General</c:formatCode>
                <c:ptCount val="8"/>
                <c:pt idx="0">
                  <c:v>7.3081999999999994E-2</c:v>
                </c:pt>
                <c:pt idx="1">
                  <c:v>3.7241000000000003E-2</c:v>
                </c:pt>
                <c:pt idx="2">
                  <c:v>2.2754E-2</c:v>
                </c:pt>
                <c:pt idx="3">
                  <c:v>1.2272E-2</c:v>
                </c:pt>
                <c:pt idx="4">
                  <c:v>4.4743999999999999E-2</c:v>
                </c:pt>
                <c:pt idx="5">
                  <c:v>4.1406999999999999E-2</c:v>
                </c:pt>
                <c:pt idx="6">
                  <c:v>2.5343999999999998E-2</c:v>
                </c:pt>
                <c:pt idx="7">
                  <c:v>4.5178000000000003E-2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8AFF-4C12-9068-4C08F19F7E1F}"/>
            </c:ext>
          </c:extLst>
        </c:ser>
        <c:ser>
          <c:idx val="8"/>
          <c:order val="3"/>
          <c:tx>
            <c:v>O</c:v>
          </c:tx>
          <c:spPr>
            <a:ln w="25400">
              <a:noFill/>
            </a:ln>
          </c:spPr>
          <c:xVal>
            <c:numRef>
              <c:f>Zn2_Li16displacements_!$P$46:$P$93</c:f>
              <c:numCache>
                <c:formatCode>General</c:formatCode>
                <c:ptCount val="48"/>
                <c:pt idx="0">
                  <c:v>7.2516347999999997</c:v>
                </c:pt>
                <c:pt idx="1">
                  <c:v>3.9723837999999998</c:v>
                </c:pt>
                <c:pt idx="2">
                  <c:v>7.2216692</c:v>
                </c:pt>
                <c:pt idx="3">
                  <c:v>3.8192655000000002</c:v>
                </c:pt>
                <c:pt idx="4">
                  <c:v>4.2350249</c:v>
                </c:pt>
                <c:pt idx="5">
                  <c:v>4.2698095</c:v>
                </c:pt>
                <c:pt idx="6">
                  <c:v>3.8745086</c:v>
                </c:pt>
                <c:pt idx="7">
                  <c:v>6.7517769000000003</c:v>
                </c:pt>
                <c:pt idx="8">
                  <c:v>3.9992624000000001</c:v>
                </c:pt>
                <c:pt idx="9">
                  <c:v>7.7287913000000001</c:v>
                </c:pt>
                <c:pt idx="10">
                  <c:v>4.1756285000000002</c:v>
                </c:pt>
                <c:pt idx="11">
                  <c:v>4.4152617999999997</c:v>
                </c:pt>
                <c:pt idx="12">
                  <c:v>3.8572150999999999</c:v>
                </c:pt>
                <c:pt idx="13">
                  <c:v>3.7392327000000001</c:v>
                </c:pt>
                <c:pt idx="14">
                  <c:v>4.4222019000000001</c:v>
                </c:pt>
                <c:pt idx="15">
                  <c:v>4.1287080999999999</c:v>
                </c:pt>
                <c:pt idx="16">
                  <c:v>6.3895324000000002</c:v>
                </c:pt>
                <c:pt idx="17">
                  <c:v>5.3635109999999999</c:v>
                </c:pt>
                <c:pt idx="18">
                  <c:v>1.9936335999999999</c:v>
                </c:pt>
                <c:pt idx="19">
                  <c:v>7.4521813000000003</c:v>
                </c:pt>
                <c:pt idx="20">
                  <c:v>6.7236037</c:v>
                </c:pt>
                <c:pt idx="21">
                  <c:v>6.6571945000000001</c:v>
                </c:pt>
                <c:pt idx="22">
                  <c:v>5.7195948000000003</c:v>
                </c:pt>
                <c:pt idx="23">
                  <c:v>1.9280434</c:v>
                </c:pt>
                <c:pt idx="24">
                  <c:v>5.3062746000000001</c:v>
                </c:pt>
                <c:pt idx="25">
                  <c:v>1.9002144999999999</c:v>
                </c:pt>
                <c:pt idx="26">
                  <c:v>8.8697008999999998</c:v>
                </c:pt>
                <c:pt idx="27">
                  <c:v>7.4703993000000004</c:v>
                </c:pt>
                <c:pt idx="28">
                  <c:v>5.7176983000000003</c:v>
                </c:pt>
                <c:pt idx="29">
                  <c:v>8.6287313999999995</c:v>
                </c:pt>
                <c:pt idx="30">
                  <c:v>6.2352581000000002</c:v>
                </c:pt>
                <c:pt idx="31">
                  <c:v>7.6624490999999999</c:v>
                </c:pt>
                <c:pt idx="32">
                  <c:v>1.9244475000000001</c:v>
                </c:pt>
                <c:pt idx="33">
                  <c:v>5.7342307000000003</c:v>
                </c:pt>
                <c:pt idx="34">
                  <c:v>4.7857308999999999</c:v>
                </c:pt>
                <c:pt idx="35">
                  <c:v>3.5068054000000002</c:v>
                </c:pt>
                <c:pt idx="36">
                  <c:v>6.4773838000000001</c:v>
                </c:pt>
                <c:pt idx="37">
                  <c:v>6.0476415000000001</c:v>
                </c:pt>
                <c:pt idx="38">
                  <c:v>3.7099899000000001</c:v>
                </c:pt>
                <c:pt idx="39">
                  <c:v>4.6704046000000004</c:v>
                </c:pt>
                <c:pt idx="40">
                  <c:v>5.6736237999999997</c:v>
                </c:pt>
                <c:pt idx="41">
                  <c:v>4.5260585999999998</c:v>
                </c:pt>
                <c:pt idx="42">
                  <c:v>9.1615660000000005</c:v>
                </c:pt>
                <c:pt idx="43">
                  <c:v>7.9941192000000001</c:v>
                </c:pt>
                <c:pt idx="44">
                  <c:v>3.7599585000000002</c:v>
                </c:pt>
                <c:pt idx="45">
                  <c:v>3.5037422999999999</c:v>
                </c:pt>
                <c:pt idx="46">
                  <c:v>5.7692009999999998</c:v>
                </c:pt>
                <c:pt idx="47">
                  <c:v>5.6179683000000002</c:v>
                </c:pt>
              </c:numCache>
            </c:numRef>
          </c:xVal>
          <c:yVal>
            <c:numRef>
              <c:f>Zn2_Li16displacements_!$O$46:$O$93</c:f>
              <c:numCache>
                <c:formatCode>General</c:formatCode>
                <c:ptCount val="48"/>
                <c:pt idx="0">
                  <c:v>3.3356999999999998E-2</c:v>
                </c:pt>
                <c:pt idx="1">
                  <c:v>0.15121000000000001</c:v>
                </c:pt>
                <c:pt idx="2">
                  <c:v>1.83E-2</c:v>
                </c:pt>
                <c:pt idx="3">
                  <c:v>5.8058999999999999E-2</c:v>
                </c:pt>
                <c:pt idx="4">
                  <c:v>6.1115999999999997E-2</c:v>
                </c:pt>
                <c:pt idx="5">
                  <c:v>1.558E-2</c:v>
                </c:pt>
                <c:pt idx="6">
                  <c:v>1.9740000000000001E-2</c:v>
                </c:pt>
                <c:pt idx="7">
                  <c:v>1.9189999999999999E-2</c:v>
                </c:pt>
                <c:pt idx="8">
                  <c:v>2.3805E-2</c:v>
                </c:pt>
                <c:pt idx="9">
                  <c:v>4.9453999999999998E-2</c:v>
                </c:pt>
                <c:pt idx="10">
                  <c:v>1.0751E-2</c:v>
                </c:pt>
                <c:pt idx="11">
                  <c:v>2.5654E-2</c:v>
                </c:pt>
                <c:pt idx="12">
                  <c:v>4.2488999999999999E-2</c:v>
                </c:pt>
                <c:pt idx="13">
                  <c:v>0.108672</c:v>
                </c:pt>
                <c:pt idx="14">
                  <c:v>1.9935999999999999E-2</c:v>
                </c:pt>
                <c:pt idx="15">
                  <c:v>2.8146000000000001E-2</c:v>
                </c:pt>
                <c:pt idx="16">
                  <c:v>2.6936000000000002E-2</c:v>
                </c:pt>
                <c:pt idx="17">
                  <c:v>3.5557999999999999E-2</c:v>
                </c:pt>
                <c:pt idx="18">
                  <c:v>5.2514999999999999E-2</c:v>
                </c:pt>
                <c:pt idx="19">
                  <c:v>1.6334999999999999E-2</c:v>
                </c:pt>
                <c:pt idx="20">
                  <c:v>3.6458999999999998E-2</c:v>
                </c:pt>
                <c:pt idx="21">
                  <c:v>3.6294E-2</c:v>
                </c:pt>
                <c:pt idx="22">
                  <c:v>1.1270000000000001E-2</c:v>
                </c:pt>
                <c:pt idx="23">
                  <c:v>4.0760999999999999E-2</c:v>
                </c:pt>
                <c:pt idx="24">
                  <c:v>4.1730999999999997E-2</c:v>
                </c:pt>
                <c:pt idx="25">
                  <c:v>0.19156000000000001</c:v>
                </c:pt>
                <c:pt idx="26">
                  <c:v>3.5000999999999997E-2</c:v>
                </c:pt>
                <c:pt idx="27">
                  <c:v>1.5053E-2</c:v>
                </c:pt>
                <c:pt idx="28">
                  <c:v>2.4892999999999998E-2</c:v>
                </c:pt>
                <c:pt idx="29">
                  <c:v>4.6989000000000003E-2</c:v>
                </c:pt>
                <c:pt idx="30">
                  <c:v>3.6861999999999999E-2</c:v>
                </c:pt>
                <c:pt idx="31">
                  <c:v>3.8959000000000001E-2</c:v>
                </c:pt>
                <c:pt idx="32">
                  <c:v>2.1602E-2</c:v>
                </c:pt>
                <c:pt idx="33">
                  <c:v>4.1148999999999998E-2</c:v>
                </c:pt>
                <c:pt idx="34">
                  <c:v>5.2002E-2</c:v>
                </c:pt>
                <c:pt idx="35">
                  <c:v>3.2131E-2</c:v>
                </c:pt>
                <c:pt idx="36">
                  <c:v>2.1031000000000001E-2</c:v>
                </c:pt>
                <c:pt idx="37">
                  <c:v>0.111553</c:v>
                </c:pt>
                <c:pt idx="38">
                  <c:v>4.1204999999999999E-2</c:v>
                </c:pt>
                <c:pt idx="39">
                  <c:v>1.9633999999999999E-2</c:v>
                </c:pt>
                <c:pt idx="40">
                  <c:v>1.0473E-2</c:v>
                </c:pt>
                <c:pt idx="41">
                  <c:v>3.6774000000000001E-2</c:v>
                </c:pt>
                <c:pt idx="42">
                  <c:v>2.0455999999999998E-2</c:v>
                </c:pt>
                <c:pt idx="43">
                  <c:v>3.1744000000000001E-2</c:v>
                </c:pt>
                <c:pt idx="44">
                  <c:v>2.5224E-2</c:v>
                </c:pt>
                <c:pt idx="45">
                  <c:v>5.1570999999999999E-2</c:v>
                </c:pt>
                <c:pt idx="46">
                  <c:v>4.7537000000000003E-2</c:v>
                </c:pt>
                <c:pt idx="47">
                  <c:v>7.7451000000000006E-2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8AFF-4C12-9068-4C08F19F7E1F}"/>
            </c:ext>
          </c:extLst>
        </c:ser>
        <c:ser>
          <c:idx val="9"/>
          <c:order val="4"/>
          <c:tx>
            <c:v>Al</c:v>
          </c:tx>
          <c:spPr>
            <a:ln w="25400">
              <a:noFill/>
            </a:ln>
          </c:spPr>
          <c:xVal>
            <c:numRef>
              <c:f>Zn2_Li16displacements_!$P$94</c:f>
              <c:numCache>
                <c:formatCode>General</c:formatCode>
                <c:ptCount val="1"/>
                <c:pt idx="0">
                  <c:v>4.7019311000000004</c:v>
                </c:pt>
              </c:numCache>
            </c:numRef>
          </c:xVal>
          <c:yVal>
            <c:numRef>
              <c:f>Zn2_Li16displacements_!$O$94</c:f>
              <c:numCache>
                <c:formatCode>General</c:formatCode>
                <c:ptCount val="1"/>
                <c:pt idx="0">
                  <c:v>9.0299999999999998E-3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8AFF-4C12-9068-4C08F19F7E1F}"/>
            </c:ext>
          </c:extLst>
        </c:ser>
        <c:ser>
          <c:idx val="0"/>
          <c:order val="5"/>
          <c:tx>
            <c:v>LI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Zn2_Li16displacements_!$P$1:$P$26</c:f>
              <c:numCache>
                <c:formatCode>General</c:formatCode>
                <c:ptCount val="26"/>
                <c:pt idx="0">
                  <c:v>7.0785396</c:v>
                </c:pt>
                <c:pt idx="1">
                  <c:v>7.3379498999999999</c:v>
                </c:pt>
                <c:pt idx="2">
                  <c:v>9.0477513999999992</c:v>
                </c:pt>
                <c:pt idx="3">
                  <c:v>4.9529136999999999</c:v>
                </c:pt>
                <c:pt idx="4">
                  <c:v>7.8897275000000002</c:v>
                </c:pt>
                <c:pt idx="5">
                  <c:v>4.551939</c:v>
                </c:pt>
                <c:pt idx="6">
                  <c:v>4.6821270999999998</c:v>
                </c:pt>
                <c:pt idx="7">
                  <c:v>4.7394689999999997</c:v>
                </c:pt>
                <c:pt idx="8">
                  <c:v>4.0605852000000002</c:v>
                </c:pt>
                <c:pt idx="9">
                  <c:v>4.4603589000000001</c:v>
                </c:pt>
                <c:pt idx="10">
                  <c:v>4.8115851999999997</c:v>
                </c:pt>
                <c:pt idx="11">
                  <c:v>8.3263780000000001</c:v>
                </c:pt>
                <c:pt idx="12">
                  <c:v>6.9899981999999996</c:v>
                </c:pt>
                <c:pt idx="13">
                  <c:v>7.2118690000000001</c:v>
                </c:pt>
                <c:pt idx="14">
                  <c:v>2.7299980000000001</c:v>
                </c:pt>
                <c:pt idx="15">
                  <c:v>5.9818791999999998</c:v>
                </c:pt>
                <c:pt idx="16">
                  <c:v>5.0997347</c:v>
                </c:pt>
                <c:pt idx="17">
                  <c:v>6.4260944000000002</c:v>
                </c:pt>
                <c:pt idx="18">
                  <c:v>4.825348</c:v>
                </c:pt>
                <c:pt idx="19">
                  <c:v>6.1323195999999998</c:v>
                </c:pt>
                <c:pt idx="20">
                  <c:v>2.7085127</c:v>
                </c:pt>
                <c:pt idx="21">
                  <c:v>6.8605783000000002</c:v>
                </c:pt>
                <c:pt idx="22">
                  <c:v>7.5148007999999997</c:v>
                </c:pt>
                <c:pt idx="23">
                  <c:v>2.7234357</c:v>
                </c:pt>
                <c:pt idx="24">
                  <c:v>6.1549128</c:v>
                </c:pt>
                <c:pt idx="25">
                  <c:v>8.6293781999999997</c:v>
                </c:pt>
              </c:numCache>
            </c:numRef>
          </c:xVal>
          <c:yVal>
            <c:numRef>
              <c:f>Zn2_Li16displacements_!$O$1:$O$26</c:f>
              <c:numCache>
                <c:formatCode>General</c:formatCode>
                <c:ptCount val="26"/>
                <c:pt idx="0">
                  <c:v>3.0314000000000001E-2</c:v>
                </c:pt>
                <c:pt idx="1">
                  <c:v>1.2593999999999999E-2</c:v>
                </c:pt>
                <c:pt idx="2">
                  <c:v>1.2699E-2</c:v>
                </c:pt>
                <c:pt idx="3">
                  <c:v>3.3808999999999999E-2</c:v>
                </c:pt>
                <c:pt idx="4">
                  <c:v>7.0247000000000004E-2</c:v>
                </c:pt>
                <c:pt idx="5">
                  <c:v>5.6667000000000002E-2</c:v>
                </c:pt>
                <c:pt idx="6">
                  <c:v>6.6037999999999999E-2</c:v>
                </c:pt>
                <c:pt idx="7">
                  <c:v>0.113303</c:v>
                </c:pt>
                <c:pt idx="8">
                  <c:v>0.47330800000000001</c:v>
                </c:pt>
                <c:pt idx="9">
                  <c:v>0.23041600000000001</c:v>
                </c:pt>
                <c:pt idx="10">
                  <c:v>7.3652999999999996E-2</c:v>
                </c:pt>
                <c:pt idx="11">
                  <c:v>3.4015999999999998E-2</c:v>
                </c:pt>
                <c:pt idx="12">
                  <c:v>5.4045999999999997E-2</c:v>
                </c:pt>
                <c:pt idx="13">
                  <c:v>4.5034999999999999E-2</c:v>
                </c:pt>
                <c:pt idx="14">
                  <c:v>0.20812900000000001</c:v>
                </c:pt>
                <c:pt idx="15">
                  <c:v>3.0769999999999999E-2</c:v>
                </c:pt>
                <c:pt idx="16">
                  <c:v>6.2439000000000001E-2</c:v>
                </c:pt>
                <c:pt idx="17">
                  <c:v>8.1930000000000003E-2</c:v>
                </c:pt>
                <c:pt idx="18">
                  <c:v>9.0080999999999994E-2</c:v>
                </c:pt>
                <c:pt idx="19">
                  <c:v>2.1669000000000001E-2</c:v>
                </c:pt>
                <c:pt idx="20">
                  <c:v>0.178977</c:v>
                </c:pt>
                <c:pt idx="21">
                  <c:v>5.7036000000000003E-2</c:v>
                </c:pt>
                <c:pt idx="22">
                  <c:v>2.5600000000000001E-2</c:v>
                </c:pt>
                <c:pt idx="23">
                  <c:v>5.9737999999999999E-2</c:v>
                </c:pt>
                <c:pt idx="24">
                  <c:v>8.5476999999999997E-2</c:v>
                </c:pt>
                <c:pt idx="25">
                  <c:v>5.4038000000000003E-2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AFF-4C12-9068-4C08F19F7E1F}"/>
            </c:ext>
          </c:extLst>
        </c:ser>
        <c:ser>
          <c:idx val="1"/>
          <c:order val="6"/>
          <c:tx>
            <c:v>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Zn2_Li16displacements_!$P$27:$P$38</c:f>
              <c:numCache>
                <c:formatCode>General</c:formatCode>
                <c:ptCount val="12"/>
                <c:pt idx="0">
                  <c:v>6.3569369</c:v>
                </c:pt>
                <c:pt idx="1">
                  <c:v>8.9431776999999997</c:v>
                </c:pt>
                <c:pt idx="2">
                  <c:v>3.2127699999999999</c:v>
                </c:pt>
                <c:pt idx="3">
                  <c:v>3.1773454000000001</c:v>
                </c:pt>
                <c:pt idx="4">
                  <c:v>3.8490970999999998</c:v>
                </c:pt>
                <c:pt idx="5">
                  <c:v>5.9336048000000003</c:v>
                </c:pt>
                <c:pt idx="6">
                  <c:v>3.8818961999999999</c:v>
                </c:pt>
                <c:pt idx="7">
                  <c:v>8.7021028999999999</c:v>
                </c:pt>
                <c:pt idx="8">
                  <c:v>6.2223958000000001</c:v>
                </c:pt>
                <c:pt idx="9">
                  <c:v>4.0743141999999999</c:v>
                </c:pt>
                <c:pt idx="10">
                  <c:v>5.9785339999999998</c:v>
                </c:pt>
                <c:pt idx="11">
                  <c:v>4.1872227000000004</c:v>
                </c:pt>
              </c:numCache>
            </c:numRef>
          </c:xVal>
          <c:yVal>
            <c:numRef>
              <c:f>Zn2_Li16displacements_!$O$27:$O$38</c:f>
              <c:numCache>
                <c:formatCode>General</c:formatCode>
                <c:ptCount val="12"/>
                <c:pt idx="0">
                  <c:v>1.3462E-2</c:v>
                </c:pt>
                <c:pt idx="1">
                  <c:v>7.8309999999999994E-3</c:v>
                </c:pt>
                <c:pt idx="2">
                  <c:v>6.1120000000000001E-2</c:v>
                </c:pt>
                <c:pt idx="3">
                  <c:v>6.5553E-2</c:v>
                </c:pt>
                <c:pt idx="4">
                  <c:v>6.4634999999999998E-2</c:v>
                </c:pt>
                <c:pt idx="5">
                  <c:v>1.5812E-2</c:v>
                </c:pt>
                <c:pt idx="6">
                  <c:v>2.4608999999999999E-2</c:v>
                </c:pt>
                <c:pt idx="7">
                  <c:v>2.6377000000000001E-2</c:v>
                </c:pt>
                <c:pt idx="8">
                  <c:v>3.7212000000000002E-2</c:v>
                </c:pt>
                <c:pt idx="9">
                  <c:v>1.8522E-2</c:v>
                </c:pt>
                <c:pt idx="10">
                  <c:v>2.6539E-2</c:v>
                </c:pt>
                <c:pt idx="11">
                  <c:v>7.3081999999999994E-2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AFF-4C12-9068-4C08F19F7E1F}"/>
            </c:ext>
          </c:extLst>
        </c:ser>
        <c:ser>
          <c:idx val="2"/>
          <c:order val="7"/>
          <c:tx>
            <c:v>Zr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Zn2_Li16displacements_!$P$39:$P$46</c:f>
              <c:numCache>
                <c:formatCode>General</c:formatCode>
                <c:ptCount val="8"/>
                <c:pt idx="0">
                  <c:v>3.4922075000000001</c:v>
                </c:pt>
                <c:pt idx="1">
                  <c:v>7.3607735999999999</c:v>
                </c:pt>
                <c:pt idx="2">
                  <c:v>5.7058498999999996</c:v>
                </c:pt>
                <c:pt idx="3">
                  <c:v>3.5654919999999999</c:v>
                </c:pt>
                <c:pt idx="4">
                  <c:v>5.678617</c:v>
                </c:pt>
                <c:pt idx="5">
                  <c:v>3.7567328999999998</c:v>
                </c:pt>
                <c:pt idx="6">
                  <c:v>3.7470876</c:v>
                </c:pt>
                <c:pt idx="7">
                  <c:v>7.2516347999999997</c:v>
                </c:pt>
              </c:numCache>
            </c:numRef>
          </c:xVal>
          <c:yVal>
            <c:numRef>
              <c:f>Zn2_Li16displacements_!$O$39:$O$46</c:f>
              <c:numCache>
                <c:formatCode>General</c:formatCode>
                <c:ptCount val="8"/>
                <c:pt idx="0">
                  <c:v>3.7241000000000003E-2</c:v>
                </c:pt>
                <c:pt idx="1">
                  <c:v>2.2754E-2</c:v>
                </c:pt>
                <c:pt idx="2">
                  <c:v>1.2272E-2</c:v>
                </c:pt>
                <c:pt idx="3">
                  <c:v>4.4743999999999999E-2</c:v>
                </c:pt>
                <c:pt idx="4">
                  <c:v>4.1406999999999999E-2</c:v>
                </c:pt>
                <c:pt idx="5">
                  <c:v>2.5343999999999998E-2</c:v>
                </c:pt>
                <c:pt idx="6">
                  <c:v>4.5178000000000003E-2</c:v>
                </c:pt>
                <c:pt idx="7">
                  <c:v>3.3356999999999998E-2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AFF-4C12-9068-4C08F19F7E1F}"/>
            </c:ext>
          </c:extLst>
        </c:ser>
        <c:ser>
          <c:idx val="3"/>
          <c:order val="8"/>
          <c:tx>
            <c:v>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Zn2_Li16displacements_!$P$47:$P$94</c:f>
              <c:numCache>
                <c:formatCode>General</c:formatCode>
                <c:ptCount val="48"/>
                <c:pt idx="0">
                  <c:v>3.9723837999999998</c:v>
                </c:pt>
                <c:pt idx="1">
                  <c:v>7.2216692</c:v>
                </c:pt>
                <c:pt idx="2">
                  <c:v>3.8192655000000002</c:v>
                </c:pt>
                <c:pt idx="3">
                  <c:v>4.2350249</c:v>
                </c:pt>
                <c:pt idx="4">
                  <c:v>4.2698095</c:v>
                </c:pt>
                <c:pt idx="5">
                  <c:v>3.8745086</c:v>
                </c:pt>
                <c:pt idx="6">
                  <c:v>6.7517769000000003</c:v>
                </c:pt>
                <c:pt idx="7">
                  <c:v>3.9992624000000001</c:v>
                </c:pt>
                <c:pt idx="8">
                  <c:v>7.7287913000000001</c:v>
                </c:pt>
                <c:pt idx="9">
                  <c:v>4.1756285000000002</c:v>
                </c:pt>
                <c:pt idx="10">
                  <c:v>4.4152617999999997</c:v>
                </c:pt>
                <c:pt idx="11">
                  <c:v>3.8572150999999999</c:v>
                </c:pt>
                <c:pt idx="12">
                  <c:v>3.7392327000000001</c:v>
                </c:pt>
                <c:pt idx="13">
                  <c:v>4.4222019000000001</c:v>
                </c:pt>
                <c:pt idx="14">
                  <c:v>4.1287080999999999</c:v>
                </c:pt>
                <c:pt idx="15">
                  <c:v>6.3895324000000002</c:v>
                </c:pt>
                <c:pt idx="16">
                  <c:v>5.3635109999999999</c:v>
                </c:pt>
                <c:pt idx="17">
                  <c:v>1.9936335999999999</c:v>
                </c:pt>
                <c:pt idx="18">
                  <c:v>7.4521813000000003</c:v>
                </c:pt>
                <c:pt idx="19">
                  <c:v>6.7236037</c:v>
                </c:pt>
                <c:pt idx="20">
                  <c:v>6.6571945000000001</c:v>
                </c:pt>
                <c:pt idx="21">
                  <c:v>5.7195948000000003</c:v>
                </c:pt>
                <c:pt idx="22">
                  <c:v>1.9280434</c:v>
                </c:pt>
                <c:pt idx="23">
                  <c:v>5.3062746000000001</c:v>
                </c:pt>
                <c:pt idx="24">
                  <c:v>1.9002144999999999</c:v>
                </c:pt>
                <c:pt idx="25">
                  <c:v>8.8697008999999998</c:v>
                </c:pt>
                <c:pt idx="26">
                  <c:v>7.4703993000000004</c:v>
                </c:pt>
                <c:pt idx="27">
                  <c:v>5.7176983000000003</c:v>
                </c:pt>
                <c:pt idx="28">
                  <c:v>8.6287313999999995</c:v>
                </c:pt>
                <c:pt idx="29">
                  <c:v>6.2352581000000002</c:v>
                </c:pt>
                <c:pt idx="30">
                  <c:v>7.6624490999999999</c:v>
                </c:pt>
                <c:pt idx="31">
                  <c:v>1.9244475000000001</c:v>
                </c:pt>
                <c:pt idx="32">
                  <c:v>5.7342307000000003</c:v>
                </c:pt>
                <c:pt idx="33">
                  <c:v>4.7857308999999999</c:v>
                </c:pt>
                <c:pt idx="34">
                  <c:v>3.5068054000000002</c:v>
                </c:pt>
                <c:pt idx="35">
                  <c:v>6.4773838000000001</c:v>
                </c:pt>
                <c:pt idx="36">
                  <c:v>6.0476415000000001</c:v>
                </c:pt>
                <c:pt idx="37">
                  <c:v>3.7099899000000001</c:v>
                </c:pt>
                <c:pt idx="38">
                  <c:v>4.6704046000000004</c:v>
                </c:pt>
                <c:pt idx="39">
                  <c:v>5.6736237999999997</c:v>
                </c:pt>
                <c:pt idx="40">
                  <c:v>4.5260585999999998</c:v>
                </c:pt>
                <c:pt idx="41">
                  <c:v>9.1615660000000005</c:v>
                </c:pt>
                <c:pt idx="42">
                  <c:v>7.9941192000000001</c:v>
                </c:pt>
                <c:pt idx="43">
                  <c:v>3.7599585000000002</c:v>
                </c:pt>
                <c:pt idx="44">
                  <c:v>3.5037422999999999</c:v>
                </c:pt>
                <c:pt idx="45">
                  <c:v>5.7692009999999998</c:v>
                </c:pt>
                <c:pt idx="46">
                  <c:v>5.6179683000000002</c:v>
                </c:pt>
                <c:pt idx="47">
                  <c:v>4.7019311000000004</c:v>
                </c:pt>
              </c:numCache>
            </c:numRef>
          </c:xVal>
          <c:yVal>
            <c:numRef>
              <c:f>Zn2_Li16displacements_!$O$47:$O$94</c:f>
              <c:numCache>
                <c:formatCode>General</c:formatCode>
                <c:ptCount val="48"/>
                <c:pt idx="0">
                  <c:v>0.15121000000000001</c:v>
                </c:pt>
                <c:pt idx="1">
                  <c:v>1.83E-2</c:v>
                </c:pt>
                <c:pt idx="2">
                  <c:v>5.8058999999999999E-2</c:v>
                </c:pt>
                <c:pt idx="3">
                  <c:v>6.1115999999999997E-2</c:v>
                </c:pt>
                <c:pt idx="4">
                  <c:v>1.558E-2</c:v>
                </c:pt>
                <c:pt idx="5">
                  <c:v>1.9740000000000001E-2</c:v>
                </c:pt>
                <c:pt idx="6">
                  <c:v>1.9189999999999999E-2</c:v>
                </c:pt>
                <c:pt idx="7">
                  <c:v>2.3805E-2</c:v>
                </c:pt>
                <c:pt idx="8">
                  <c:v>4.9453999999999998E-2</c:v>
                </c:pt>
                <c:pt idx="9">
                  <c:v>1.0751E-2</c:v>
                </c:pt>
                <c:pt idx="10">
                  <c:v>2.5654E-2</c:v>
                </c:pt>
                <c:pt idx="11">
                  <c:v>4.2488999999999999E-2</c:v>
                </c:pt>
                <c:pt idx="12">
                  <c:v>0.108672</c:v>
                </c:pt>
                <c:pt idx="13">
                  <c:v>1.9935999999999999E-2</c:v>
                </c:pt>
                <c:pt idx="14">
                  <c:v>2.8146000000000001E-2</c:v>
                </c:pt>
                <c:pt idx="15">
                  <c:v>2.6936000000000002E-2</c:v>
                </c:pt>
                <c:pt idx="16">
                  <c:v>3.5557999999999999E-2</c:v>
                </c:pt>
                <c:pt idx="17">
                  <c:v>5.2514999999999999E-2</c:v>
                </c:pt>
                <c:pt idx="18">
                  <c:v>1.6334999999999999E-2</c:v>
                </c:pt>
                <c:pt idx="19">
                  <c:v>3.6458999999999998E-2</c:v>
                </c:pt>
                <c:pt idx="20">
                  <c:v>3.6294E-2</c:v>
                </c:pt>
                <c:pt idx="21">
                  <c:v>1.1270000000000001E-2</c:v>
                </c:pt>
                <c:pt idx="22">
                  <c:v>4.0760999999999999E-2</c:v>
                </c:pt>
                <c:pt idx="23">
                  <c:v>4.1730999999999997E-2</c:v>
                </c:pt>
                <c:pt idx="24">
                  <c:v>0.19156000000000001</c:v>
                </c:pt>
                <c:pt idx="25">
                  <c:v>3.5000999999999997E-2</c:v>
                </c:pt>
                <c:pt idx="26">
                  <c:v>1.5053E-2</c:v>
                </c:pt>
                <c:pt idx="27">
                  <c:v>2.4892999999999998E-2</c:v>
                </c:pt>
                <c:pt idx="28">
                  <c:v>4.6989000000000003E-2</c:v>
                </c:pt>
                <c:pt idx="29">
                  <c:v>3.6861999999999999E-2</c:v>
                </c:pt>
                <c:pt idx="30">
                  <c:v>3.8959000000000001E-2</c:v>
                </c:pt>
                <c:pt idx="31">
                  <c:v>2.1602E-2</c:v>
                </c:pt>
                <c:pt idx="32">
                  <c:v>4.1148999999999998E-2</c:v>
                </c:pt>
                <c:pt idx="33">
                  <c:v>5.2002E-2</c:v>
                </c:pt>
                <c:pt idx="34">
                  <c:v>3.2131E-2</c:v>
                </c:pt>
                <c:pt idx="35">
                  <c:v>2.1031000000000001E-2</c:v>
                </c:pt>
                <c:pt idx="36">
                  <c:v>0.111553</c:v>
                </c:pt>
                <c:pt idx="37">
                  <c:v>4.1204999999999999E-2</c:v>
                </c:pt>
                <c:pt idx="38">
                  <c:v>1.9633999999999999E-2</c:v>
                </c:pt>
                <c:pt idx="39">
                  <c:v>1.0473E-2</c:v>
                </c:pt>
                <c:pt idx="40">
                  <c:v>3.6774000000000001E-2</c:v>
                </c:pt>
                <c:pt idx="41">
                  <c:v>2.0455999999999998E-2</c:v>
                </c:pt>
                <c:pt idx="42">
                  <c:v>3.1744000000000001E-2</c:v>
                </c:pt>
                <c:pt idx="43">
                  <c:v>2.5224E-2</c:v>
                </c:pt>
                <c:pt idx="44">
                  <c:v>5.1570999999999999E-2</c:v>
                </c:pt>
                <c:pt idx="45">
                  <c:v>4.7537000000000003E-2</c:v>
                </c:pt>
                <c:pt idx="46">
                  <c:v>7.7451000000000006E-2</c:v>
                </c:pt>
                <c:pt idx="47">
                  <c:v>9.0299999999999998E-3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AFF-4C12-9068-4C08F19F7E1F}"/>
            </c:ext>
          </c:extLst>
        </c:ser>
        <c:ser>
          <c:idx val="4"/>
          <c:order val="9"/>
          <c:tx>
            <c:v>Zn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Zn2_Li16displacements_!$P$95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Zn2_Li16displacements_!$O$95</c:f>
              <c:numCache>
                <c:formatCode>General</c:formatCode>
                <c:ptCount val="1"/>
                <c:pt idx="0">
                  <c:v>0.16881599999999999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AFF-4C12-9068-4C08F19F7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r>
                  <a:rPr lang="en-US" sz="1000" b="0" i="0" u="none" strike="noStrike" baseline="0">
                    <a:effectLst/>
                  </a:rPr>
                  <a:t>Distance from Dopant site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</c:valAx>
      <c:valAx>
        <c:axId val="638701960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Displacement (Å)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Zn2_Li23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Zn2_Li23displacements!$P$1:$P$25</c:f>
              <c:numCache>
                <c:formatCode>General</c:formatCode>
                <c:ptCount val="25"/>
                <c:pt idx="0">
                  <c:v>7.3403684</c:v>
                </c:pt>
                <c:pt idx="1">
                  <c:v>7.3404334000000002</c:v>
                </c:pt>
                <c:pt idx="2">
                  <c:v>9.1578143000000001</c:v>
                </c:pt>
                <c:pt idx="3">
                  <c:v>4.9097928</c:v>
                </c:pt>
                <c:pt idx="4">
                  <c:v>7.9653371999999996</c:v>
                </c:pt>
                <c:pt idx="5">
                  <c:v>4.6632457</c:v>
                </c:pt>
                <c:pt idx="6">
                  <c:v>4.8962085999999996</c:v>
                </c:pt>
                <c:pt idx="7">
                  <c:v>4.6725719000000003</c:v>
                </c:pt>
                <c:pt idx="8">
                  <c:v>4.6139263000000001</c:v>
                </c:pt>
                <c:pt idx="9">
                  <c:v>5.0013218000000004</c:v>
                </c:pt>
                <c:pt idx="10">
                  <c:v>7.9848284999999999</c:v>
                </c:pt>
                <c:pt idx="11">
                  <c:v>8.2940652999999998</c:v>
                </c:pt>
                <c:pt idx="12">
                  <c:v>7.1333251000000004</c:v>
                </c:pt>
                <c:pt idx="13">
                  <c:v>7.2841639000000002</c:v>
                </c:pt>
                <c:pt idx="14">
                  <c:v>2.7427755</c:v>
                </c:pt>
                <c:pt idx="15">
                  <c:v>2.7612828999999999</c:v>
                </c:pt>
                <c:pt idx="16">
                  <c:v>5.9620875</c:v>
                </c:pt>
                <c:pt idx="17">
                  <c:v>5.2037982999999999</c:v>
                </c:pt>
                <c:pt idx="18">
                  <c:v>6.3988467</c:v>
                </c:pt>
                <c:pt idx="19">
                  <c:v>5.1462643000000003</c:v>
                </c:pt>
                <c:pt idx="20">
                  <c:v>6.1254812999999997</c:v>
                </c:pt>
                <c:pt idx="21">
                  <c:v>2.7830039000000002</c:v>
                </c:pt>
                <c:pt idx="22">
                  <c:v>7.5938331000000003</c:v>
                </c:pt>
                <c:pt idx="23">
                  <c:v>2.7959459</c:v>
                </c:pt>
                <c:pt idx="24">
                  <c:v>6.1121941</c:v>
                </c:pt>
              </c:numCache>
            </c:numRef>
          </c:xVal>
          <c:yVal>
            <c:numRef>
              <c:f>Zn2_Li23displacements!$O$1:$O$25</c:f>
              <c:numCache>
                <c:formatCode>General</c:formatCode>
                <c:ptCount val="25"/>
                <c:pt idx="0">
                  <c:v>8.2290000000000002E-3</c:v>
                </c:pt>
                <c:pt idx="1">
                  <c:v>4.1750000000000002E-2</c:v>
                </c:pt>
                <c:pt idx="2">
                  <c:v>2.9169E-2</c:v>
                </c:pt>
                <c:pt idx="3">
                  <c:v>0.11459800000000001</c:v>
                </c:pt>
                <c:pt idx="4">
                  <c:v>5.0435000000000001E-2</c:v>
                </c:pt>
                <c:pt idx="5">
                  <c:v>0.11219</c:v>
                </c:pt>
                <c:pt idx="6">
                  <c:v>0.21468200000000001</c:v>
                </c:pt>
                <c:pt idx="7">
                  <c:v>7.2332999999999995E-2</c:v>
                </c:pt>
                <c:pt idx="8">
                  <c:v>0.10002</c:v>
                </c:pt>
                <c:pt idx="9">
                  <c:v>0.100495</c:v>
                </c:pt>
                <c:pt idx="10">
                  <c:v>0.110415</c:v>
                </c:pt>
                <c:pt idx="11">
                  <c:v>2.1177000000000001E-2</c:v>
                </c:pt>
                <c:pt idx="12">
                  <c:v>8.6252999999999996E-2</c:v>
                </c:pt>
                <c:pt idx="13">
                  <c:v>3.7552000000000002E-2</c:v>
                </c:pt>
                <c:pt idx="14">
                  <c:v>2.751E-2</c:v>
                </c:pt>
                <c:pt idx="15">
                  <c:v>4.1947999999999999E-2</c:v>
                </c:pt>
                <c:pt idx="16">
                  <c:v>3.1140999999999999E-2</c:v>
                </c:pt>
                <c:pt idx="17">
                  <c:v>6.0135000000000001E-2</c:v>
                </c:pt>
                <c:pt idx="18">
                  <c:v>2.8556000000000002E-2</c:v>
                </c:pt>
                <c:pt idx="19">
                  <c:v>7.6591000000000006E-2</c:v>
                </c:pt>
                <c:pt idx="20">
                  <c:v>3.6118999999999998E-2</c:v>
                </c:pt>
                <c:pt idx="21">
                  <c:v>3.1078000000000001E-2</c:v>
                </c:pt>
                <c:pt idx="22">
                  <c:v>2.8221E-2</c:v>
                </c:pt>
                <c:pt idx="23">
                  <c:v>8.4768999999999997E-2</c:v>
                </c:pt>
                <c:pt idx="24">
                  <c:v>0.19784399999999999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70-4592-A8E3-AD00563FC7C1}"/>
            </c:ext>
          </c:extLst>
        </c:ser>
        <c:ser>
          <c:idx val="1"/>
          <c:order val="1"/>
          <c:tx>
            <c:v>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Zn2_Li23displacements!$P$26:$P$37</c:f>
              <c:numCache>
                <c:formatCode>General</c:formatCode>
                <c:ptCount val="12"/>
                <c:pt idx="0">
                  <c:v>8.8924599999999998</c:v>
                </c:pt>
                <c:pt idx="1">
                  <c:v>9.1614234000000003</c:v>
                </c:pt>
                <c:pt idx="2">
                  <c:v>6.6006210000000003</c:v>
                </c:pt>
                <c:pt idx="3">
                  <c:v>3.2187223</c:v>
                </c:pt>
                <c:pt idx="4">
                  <c:v>3.2479982000000001</c:v>
                </c:pt>
                <c:pt idx="5">
                  <c:v>4.0430662000000002</c:v>
                </c:pt>
                <c:pt idx="6">
                  <c:v>6.1322055999999998</c:v>
                </c:pt>
                <c:pt idx="7">
                  <c:v>4.0383886999999996</c:v>
                </c:pt>
                <c:pt idx="8">
                  <c:v>8.7702585000000006</c:v>
                </c:pt>
                <c:pt idx="9">
                  <c:v>6.1122736</c:v>
                </c:pt>
                <c:pt idx="10">
                  <c:v>4.0850032000000001</c:v>
                </c:pt>
                <c:pt idx="11">
                  <c:v>6.0053839</c:v>
                </c:pt>
              </c:numCache>
            </c:numRef>
          </c:xVal>
          <c:yVal>
            <c:numRef>
              <c:f>Zn2_Li23displacements!$O$26:$O$37</c:f>
              <c:numCache>
                <c:formatCode>General</c:formatCode>
                <c:ptCount val="12"/>
                <c:pt idx="0">
                  <c:v>6.9928000000000004E-2</c:v>
                </c:pt>
                <c:pt idx="1">
                  <c:v>1.5618E-2</c:v>
                </c:pt>
                <c:pt idx="2">
                  <c:v>7.9109999999999996E-3</c:v>
                </c:pt>
                <c:pt idx="3">
                  <c:v>2.6668000000000001E-2</c:v>
                </c:pt>
                <c:pt idx="4">
                  <c:v>1.5226999999999999E-2</c:v>
                </c:pt>
                <c:pt idx="5">
                  <c:v>1.6517E-2</c:v>
                </c:pt>
                <c:pt idx="6">
                  <c:v>1.9566E-2</c:v>
                </c:pt>
                <c:pt idx="7">
                  <c:v>6.2350000000000001E-3</c:v>
                </c:pt>
                <c:pt idx="8">
                  <c:v>3.0159999999999999E-2</c:v>
                </c:pt>
                <c:pt idx="9">
                  <c:v>2.6280999999999999E-2</c:v>
                </c:pt>
                <c:pt idx="10">
                  <c:v>1.2563E-2</c:v>
                </c:pt>
                <c:pt idx="11">
                  <c:v>1.2045999999999999E-2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70-4592-A8E3-AD00563FC7C1}"/>
            </c:ext>
          </c:extLst>
        </c:ser>
        <c:ser>
          <c:idx val="2"/>
          <c:order val="2"/>
          <c:tx>
            <c:v>Zr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Zn2_Li23displacements!$P$38:$P$45</c:f>
              <c:numCache>
                <c:formatCode>General</c:formatCode>
                <c:ptCount val="8"/>
                <c:pt idx="0">
                  <c:v>4.0888809000000004</c:v>
                </c:pt>
                <c:pt idx="1">
                  <c:v>3.7265576</c:v>
                </c:pt>
                <c:pt idx="2">
                  <c:v>7.5375690000000004</c:v>
                </c:pt>
                <c:pt idx="3">
                  <c:v>5.7997085000000004</c:v>
                </c:pt>
                <c:pt idx="4">
                  <c:v>3.6936043000000001</c:v>
                </c:pt>
                <c:pt idx="5">
                  <c:v>5.7786419999999996</c:v>
                </c:pt>
                <c:pt idx="6">
                  <c:v>3.7154788000000001</c:v>
                </c:pt>
                <c:pt idx="7">
                  <c:v>3.7188804000000002</c:v>
                </c:pt>
              </c:numCache>
            </c:numRef>
          </c:xVal>
          <c:yVal>
            <c:numRef>
              <c:f>Zn2_Li23displacements!$O$38:$O$45</c:f>
              <c:numCache>
                <c:formatCode>General</c:formatCode>
                <c:ptCount val="8"/>
                <c:pt idx="0">
                  <c:v>1.2891E-2</c:v>
                </c:pt>
                <c:pt idx="1">
                  <c:v>1.3459E-2</c:v>
                </c:pt>
                <c:pt idx="2">
                  <c:v>2.546E-2</c:v>
                </c:pt>
                <c:pt idx="3">
                  <c:v>1.8706E-2</c:v>
                </c:pt>
                <c:pt idx="4">
                  <c:v>8.8819999999999993E-3</c:v>
                </c:pt>
                <c:pt idx="5">
                  <c:v>6.2709999999999997E-3</c:v>
                </c:pt>
                <c:pt idx="6">
                  <c:v>8.0689999999999998E-3</c:v>
                </c:pt>
                <c:pt idx="7">
                  <c:v>1.5069000000000001E-2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70-4592-A8E3-AD00563FC7C1}"/>
            </c:ext>
          </c:extLst>
        </c:ser>
        <c:ser>
          <c:idx val="3"/>
          <c:order val="3"/>
          <c:tx>
            <c:v>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Zn2_Li23displacements!$P$46:$P$93</c:f>
              <c:numCache>
                <c:formatCode>General</c:formatCode>
                <c:ptCount val="48"/>
                <c:pt idx="0">
                  <c:v>7.5391246000000001</c:v>
                </c:pt>
                <c:pt idx="1">
                  <c:v>4.1218149999999998</c:v>
                </c:pt>
                <c:pt idx="2">
                  <c:v>7.2300750000000003</c:v>
                </c:pt>
                <c:pt idx="3">
                  <c:v>3.8467099</c:v>
                </c:pt>
                <c:pt idx="4">
                  <c:v>4.371194</c:v>
                </c:pt>
                <c:pt idx="5">
                  <c:v>4.4017192999999999</c:v>
                </c:pt>
                <c:pt idx="6">
                  <c:v>3.8734991999999999</c:v>
                </c:pt>
                <c:pt idx="7">
                  <c:v>6.7188802000000001</c:v>
                </c:pt>
                <c:pt idx="8">
                  <c:v>4.0985544000000003</c:v>
                </c:pt>
                <c:pt idx="9">
                  <c:v>7.8262055000000004</c:v>
                </c:pt>
                <c:pt idx="10">
                  <c:v>4.1111586000000004</c:v>
                </c:pt>
                <c:pt idx="11">
                  <c:v>4.3561243999999997</c:v>
                </c:pt>
                <c:pt idx="12">
                  <c:v>3.8866518000000001</c:v>
                </c:pt>
                <c:pt idx="13">
                  <c:v>3.8201198999999999</c:v>
                </c:pt>
                <c:pt idx="14">
                  <c:v>4.4037489000000001</c:v>
                </c:pt>
                <c:pt idx="15">
                  <c:v>4.1684567000000001</c:v>
                </c:pt>
                <c:pt idx="16">
                  <c:v>7.3054385000000002</c:v>
                </c:pt>
                <c:pt idx="17">
                  <c:v>5.4029499999999997</c:v>
                </c:pt>
                <c:pt idx="18">
                  <c:v>1.9526946000000001</c:v>
                </c:pt>
                <c:pt idx="19">
                  <c:v>7.4690525000000001</c:v>
                </c:pt>
                <c:pt idx="20">
                  <c:v>6.8341203000000004</c:v>
                </c:pt>
                <c:pt idx="21">
                  <c:v>6.8196002</c:v>
                </c:pt>
                <c:pt idx="22">
                  <c:v>5.6978752000000004</c:v>
                </c:pt>
                <c:pt idx="23">
                  <c:v>1.9497747999999999</c:v>
                </c:pt>
                <c:pt idx="24">
                  <c:v>5.4232256000000003</c:v>
                </c:pt>
                <c:pt idx="25">
                  <c:v>1.9590877</c:v>
                </c:pt>
                <c:pt idx="26">
                  <c:v>9.1153276999999999</c:v>
                </c:pt>
                <c:pt idx="27">
                  <c:v>7.751919</c:v>
                </c:pt>
                <c:pt idx="28">
                  <c:v>5.7046019000000001</c:v>
                </c:pt>
                <c:pt idx="29">
                  <c:v>8.6428869000000006</c:v>
                </c:pt>
                <c:pt idx="30">
                  <c:v>6.3733570000000004</c:v>
                </c:pt>
                <c:pt idx="31">
                  <c:v>5.2672213000000001</c:v>
                </c:pt>
                <c:pt idx="32">
                  <c:v>1.9534753</c:v>
                </c:pt>
                <c:pt idx="33">
                  <c:v>5.8288698999999999</c:v>
                </c:pt>
                <c:pt idx="34">
                  <c:v>4.7588191999999996</c:v>
                </c:pt>
                <c:pt idx="35">
                  <c:v>3.6526627</c:v>
                </c:pt>
                <c:pt idx="36">
                  <c:v>6.5260185000000002</c:v>
                </c:pt>
                <c:pt idx="37">
                  <c:v>6.0054844999999997</c:v>
                </c:pt>
                <c:pt idx="38">
                  <c:v>3.7021418000000001</c:v>
                </c:pt>
                <c:pt idx="39">
                  <c:v>4.7497562000000002</c:v>
                </c:pt>
                <c:pt idx="40">
                  <c:v>5.8135833999999997</c:v>
                </c:pt>
                <c:pt idx="41">
                  <c:v>4.7868371999999999</c:v>
                </c:pt>
                <c:pt idx="42">
                  <c:v>9.3549728999999999</c:v>
                </c:pt>
                <c:pt idx="43">
                  <c:v>8.0514899</c:v>
                </c:pt>
                <c:pt idx="44">
                  <c:v>3.6671106</c:v>
                </c:pt>
                <c:pt idx="45">
                  <c:v>3.6752075999999998</c:v>
                </c:pt>
                <c:pt idx="46">
                  <c:v>5.9189957</c:v>
                </c:pt>
                <c:pt idx="47">
                  <c:v>5.9045588000000002</c:v>
                </c:pt>
              </c:numCache>
            </c:numRef>
          </c:xVal>
          <c:yVal>
            <c:numRef>
              <c:f>Zn2_Li23displacements!$O$46:$O$93</c:f>
              <c:numCache>
                <c:formatCode>General</c:formatCode>
                <c:ptCount val="48"/>
                <c:pt idx="0">
                  <c:v>9.6249999999999999E-3</c:v>
                </c:pt>
                <c:pt idx="1">
                  <c:v>3.6517000000000001E-2</c:v>
                </c:pt>
                <c:pt idx="2">
                  <c:v>5.4019999999999997E-3</c:v>
                </c:pt>
                <c:pt idx="3">
                  <c:v>2.7342000000000002E-2</c:v>
                </c:pt>
                <c:pt idx="4">
                  <c:v>2.8105999999999999E-2</c:v>
                </c:pt>
                <c:pt idx="5">
                  <c:v>2.3588000000000001E-2</c:v>
                </c:pt>
                <c:pt idx="6">
                  <c:v>6.6756999999999997E-2</c:v>
                </c:pt>
                <c:pt idx="7">
                  <c:v>1.6982000000000001E-2</c:v>
                </c:pt>
                <c:pt idx="8">
                  <c:v>2.4164999999999999E-2</c:v>
                </c:pt>
                <c:pt idx="9">
                  <c:v>1.4208999999999999E-2</c:v>
                </c:pt>
                <c:pt idx="10">
                  <c:v>3.7664000000000003E-2</c:v>
                </c:pt>
                <c:pt idx="11">
                  <c:v>4.7411000000000002E-2</c:v>
                </c:pt>
                <c:pt idx="12">
                  <c:v>2.1203E-2</c:v>
                </c:pt>
                <c:pt idx="13">
                  <c:v>2.5378999999999999E-2</c:v>
                </c:pt>
                <c:pt idx="14">
                  <c:v>1.9765000000000001E-2</c:v>
                </c:pt>
                <c:pt idx="15">
                  <c:v>2.2887000000000001E-2</c:v>
                </c:pt>
                <c:pt idx="16">
                  <c:v>3.3045999999999999E-2</c:v>
                </c:pt>
                <c:pt idx="17">
                  <c:v>1.7607999999999999E-2</c:v>
                </c:pt>
                <c:pt idx="18">
                  <c:v>6.1865000000000003E-2</c:v>
                </c:pt>
                <c:pt idx="19">
                  <c:v>4.0166E-2</c:v>
                </c:pt>
                <c:pt idx="20">
                  <c:v>2.3911000000000002E-2</c:v>
                </c:pt>
                <c:pt idx="21">
                  <c:v>2.8922E-2</c:v>
                </c:pt>
                <c:pt idx="22">
                  <c:v>2.3810999999999999E-2</c:v>
                </c:pt>
                <c:pt idx="23">
                  <c:v>1.6923000000000001E-2</c:v>
                </c:pt>
                <c:pt idx="24">
                  <c:v>3.7941999999999997E-2</c:v>
                </c:pt>
                <c:pt idx="25">
                  <c:v>2.1486000000000002E-2</c:v>
                </c:pt>
                <c:pt idx="26">
                  <c:v>2.2152999999999999E-2</c:v>
                </c:pt>
                <c:pt idx="27">
                  <c:v>2.1350999999999998E-2</c:v>
                </c:pt>
                <c:pt idx="28">
                  <c:v>4.8482999999999998E-2</c:v>
                </c:pt>
                <c:pt idx="29">
                  <c:v>4.8437000000000001E-2</c:v>
                </c:pt>
                <c:pt idx="30">
                  <c:v>2.3782000000000001E-2</c:v>
                </c:pt>
                <c:pt idx="31">
                  <c:v>4.1480999999999997E-2</c:v>
                </c:pt>
                <c:pt idx="32">
                  <c:v>4.6031000000000002E-2</c:v>
                </c:pt>
                <c:pt idx="33">
                  <c:v>3.6781000000000001E-2</c:v>
                </c:pt>
                <c:pt idx="34">
                  <c:v>3.0720000000000001E-2</c:v>
                </c:pt>
                <c:pt idx="35">
                  <c:v>2.9937999999999999E-2</c:v>
                </c:pt>
                <c:pt idx="36">
                  <c:v>1.3646E-2</c:v>
                </c:pt>
                <c:pt idx="37">
                  <c:v>2.0573000000000001E-2</c:v>
                </c:pt>
                <c:pt idx="38">
                  <c:v>3.1168999999999999E-2</c:v>
                </c:pt>
                <c:pt idx="39">
                  <c:v>1.2241999999999999E-2</c:v>
                </c:pt>
                <c:pt idx="40">
                  <c:v>5.0881999999999997E-2</c:v>
                </c:pt>
                <c:pt idx="41">
                  <c:v>9.9019999999999993E-3</c:v>
                </c:pt>
                <c:pt idx="42">
                  <c:v>3.7357000000000001E-2</c:v>
                </c:pt>
                <c:pt idx="43">
                  <c:v>1.1464999999999999E-2</c:v>
                </c:pt>
                <c:pt idx="44">
                  <c:v>4.0794999999999998E-2</c:v>
                </c:pt>
                <c:pt idx="45">
                  <c:v>4.4972999999999999E-2</c:v>
                </c:pt>
                <c:pt idx="46">
                  <c:v>6.2501000000000001E-2</c:v>
                </c:pt>
                <c:pt idx="47">
                  <c:v>4.7711000000000003E-2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70-4592-A8E3-AD00563FC7C1}"/>
            </c:ext>
          </c:extLst>
        </c:ser>
        <c:ser>
          <c:idx val="4"/>
          <c:order val="4"/>
          <c:tx>
            <c:v>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Zn2_Li23displacements!$P$94</c:f>
              <c:numCache>
                <c:formatCode>General</c:formatCode>
                <c:ptCount val="1"/>
                <c:pt idx="0">
                  <c:v>4.7601214000000001</c:v>
                </c:pt>
              </c:numCache>
            </c:numRef>
          </c:xVal>
          <c:yVal>
            <c:numRef>
              <c:f>Zn2_Li23displacements!$O$94</c:f>
              <c:numCache>
                <c:formatCode>General</c:formatCode>
                <c:ptCount val="1"/>
                <c:pt idx="0">
                  <c:v>4.0444000000000001E-2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70-4592-A8E3-AD00563FC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r>
                  <a:rPr lang="en-US" sz="1000" b="0" i="0" u="none" strike="noStrike" baseline="0">
                    <a:effectLst/>
                  </a:rPr>
                  <a:t>Distance from Dopant site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</c:valAx>
      <c:valAx>
        <c:axId val="638701960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Displacement (Å)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Al39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'Al39'!$O$1:$O$28</c:f>
              <c:numCache>
                <c:formatCode>General</c:formatCode>
                <c:ptCount val="28"/>
                <c:pt idx="0">
                  <c:v>4.4195925999999996</c:v>
                </c:pt>
                <c:pt idx="1">
                  <c:v>6.1425229000000003</c:v>
                </c:pt>
                <c:pt idx="2">
                  <c:v>4.4196721999999999</c:v>
                </c:pt>
                <c:pt idx="3">
                  <c:v>5.4878717999999997</c:v>
                </c:pt>
                <c:pt idx="4">
                  <c:v>2.6161007999999999</c:v>
                </c:pt>
                <c:pt idx="5">
                  <c:v>5.8404707</c:v>
                </c:pt>
                <c:pt idx="6">
                  <c:v>5.0718997000000003</c:v>
                </c:pt>
                <c:pt idx="7">
                  <c:v>5.0409791999999998</c:v>
                </c:pt>
                <c:pt idx="8">
                  <c:v>5.8404904000000002</c:v>
                </c:pt>
                <c:pt idx="9">
                  <c:v>2.6161151</c:v>
                </c:pt>
                <c:pt idx="10">
                  <c:v>5.0409455999999997</c:v>
                </c:pt>
                <c:pt idx="11">
                  <c:v>5.0719022999999996</c:v>
                </c:pt>
                <c:pt idx="12">
                  <c:v>5.7436821</c:v>
                </c:pt>
                <c:pt idx="13">
                  <c:v>4.8569063999999997</c:v>
                </c:pt>
                <c:pt idx="14">
                  <c:v>3.3207487000000002</c:v>
                </c:pt>
                <c:pt idx="15">
                  <c:v>5.5526502000000004</c:v>
                </c:pt>
                <c:pt idx="16">
                  <c:v>4.8569193000000004</c:v>
                </c:pt>
                <c:pt idx="17">
                  <c:v>5.7436788999999999</c:v>
                </c:pt>
                <c:pt idx="18">
                  <c:v>8.7184340999999996</c:v>
                </c:pt>
                <c:pt idx="19">
                  <c:v>3.3207507000000001</c:v>
                </c:pt>
                <c:pt idx="20">
                  <c:v>3.198887</c:v>
                </c:pt>
                <c:pt idx="21">
                  <c:v>5.3340921000000003</c:v>
                </c:pt>
                <c:pt idx="22">
                  <c:v>3.4685150999999999</c:v>
                </c:pt>
                <c:pt idx="23">
                  <c:v>7.5102530999999999</c:v>
                </c:pt>
                <c:pt idx="24">
                  <c:v>5.3340864000000003</c:v>
                </c:pt>
                <c:pt idx="25">
                  <c:v>3.1988712000000001</c:v>
                </c:pt>
                <c:pt idx="26">
                  <c:v>5.7082189000000003</c:v>
                </c:pt>
                <c:pt idx="27">
                  <c:v>3.4685071000000001</c:v>
                </c:pt>
              </c:numCache>
            </c:numRef>
          </c:xVal>
          <c:yVal>
            <c:numRef>
              <c:f>'Al39'!$P$1:$P$28</c:f>
              <c:numCache>
                <c:formatCode>General</c:formatCode>
                <c:ptCount val="28"/>
                <c:pt idx="0">
                  <c:v>8.8100999999999999E-2</c:v>
                </c:pt>
                <c:pt idx="1">
                  <c:v>1.4388E-2</c:v>
                </c:pt>
                <c:pt idx="2">
                  <c:v>8.8124999999999995E-2</c:v>
                </c:pt>
                <c:pt idx="3">
                  <c:v>1.4362E-2</c:v>
                </c:pt>
                <c:pt idx="4">
                  <c:v>0.13951</c:v>
                </c:pt>
                <c:pt idx="5">
                  <c:v>5.4459E-2</c:v>
                </c:pt>
                <c:pt idx="6">
                  <c:v>8.3703E-2</c:v>
                </c:pt>
                <c:pt idx="7">
                  <c:v>0.289549</c:v>
                </c:pt>
                <c:pt idx="8">
                  <c:v>5.4452E-2</c:v>
                </c:pt>
                <c:pt idx="9">
                  <c:v>0.13952300000000001</c:v>
                </c:pt>
                <c:pt idx="10">
                  <c:v>0.28953200000000001</c:v>
                </c:pt>
                <c:pt idx="11">
                  <c:v>8.3706000000000003E-2</c:v>
                </c:pt>
                <c:pt idx="12">
                  <c:v>3.1308999999999997E-2</c:v>
                </c:pt>
                <c:pt idx="13">
                  <c:v>2.4584000000000002E-2</c:v>
                </c:pt>
                <c:pt idx="14">
                  <c:v>4.7435999999999999E-2</c:v>
                </c:pt>
                <c:pt idx="15">
                  <c:v>5.4931000000000001E-2</c:v>
                </c:pt>
                <c:pt idx="16">
                  <c:v>2.4580000000000001E-2</c:v>
                </c:pt>
                <c:pt idx="17">
                  <c:v>3.1283999999999999E-2</c:v>
                </c:pt>
                <c:pt idx="18">
                  <c:v>5.4903E-2</c:v>
                </c:pt>
                <c:pt idx="19">
                  <c:v>4.7416E-2</c:v>
                </c:pt>
                <c:pt idx="20">
                  <c:v>0.12485400000000001</c:v>
                </c:pt>
                <c:pt idx="21">
                  <c:v>1.7267999999999999E-2</c:v>
                </c:pt>
                <c:pt idx="22">
                  <c:v>0.195877</c:v>
                </c:pt>
                <c:pt idx="23">
                  <c:v>7.3594000000000007E-2</c:v>
                </c:pt>
                <c:pt idx="24">
                  <c:v>1.7274000000000001E-2</c:v>
                </c:pt>
                <c:pt idx="25">
                  <c:v>0.124878</c:v>
                </c:pt>
                <c:pt idx="26">
                  <c:v>7.3570999999999998E-2</c:v>
                </c:pt>
                <c:pt idx="27">
                  <c:v>0.19585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DD-4CAB-8FD5-46B3679E9CBC}"/>
            </c:ext>
          </c:extLst>
        </c:ser>
        <c:ser>
          <c:idx val="1"/>
          <c:order val="1"/>
          <c:tx>
            <c:v>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'Al39'!$O$29:$O$39</c:f>
              <c:numCache>
                <c:formatCode>General</c:formatCode>
                <c:ptCount val="11"/>
                <c:pt idx="0">
                  <c:v>8.7047101999999992</c:v>
                </c:pt>
                <c:pt idx="1">
                  <c:v>4.2732105999999996</c:v>
                </c:pt>
                <c:pt idx="2">
                  <c:v>4.2732476999999998</c:v>
                </c:pt>
                <c:pt idx="3">
                  <c:v>5.5375059000000002</c:v>
                </c:pt>
                <c:pt idx="4">
                  <c:v>6.6013409000000003</c:v>
                </c:pt>
                <c:pt idx="5">
                  <c:v>3.5461504000000001</c:v>
                </c:pt>
                <c:pt idx="6">
                  <c:v>6.6947650000000003</c:v>
                </c:pt>
                <c:pt idx="7">
                  <c:v>5.7698790999999998</c:v>
                </c:pt>
                <c:pt idx="8">
                  <c:v>3.5461472000000001</c:v>
                </c:pt>
                <c:pt idx="9">
                  <c:v>8.1677675000000001</c:v>
                </c:pt>
                <c:pt idx="10">
                  <c:v>7.0112889999999997</c:v>
                </c:pt>
              </c:numCache>
            </c:numRef>
          </c:xVal>
          <c:yVal>
            <c:numRef>
              <c:f>'Al39'!$P$29:$P$39</c:f>
              <c:numCache>
                <c:formatCode>General</c:formatCode>
                <c:ptCount val="11"/>
                <c:pt idx="0">
                  <c:v>3.5654999999999999E-2</c:v>
                </c:pt>
                <c:pt idx="1">
                  <c:v>4.1717999999999998E-2</c:v>
                </c:pt>
                <c:pt idx="2">
                  <c:v>4.1709999999999997E-2</c:v>
                </c:pt>
                <c:pt idx="3">
                  <c:v>3.5653999999999998E-2</c:v>
                </c:pt>
                <c:pt idx="4">
                  <c:v>2.1481E-2</c:v>
                </c:pt>
                <c:pt idx="5">
                  <c:v>5.3442999999999997E-2</c:v>
                </c:pt>
                <c:pt idx="6">
                  <c:v>1.5408E-2</c:v>
                </c:pt>
                <c:pt idx="7">
                  <c:v>2.0192000000000002E-2</c:v>
                </c:pt>
                <c:pt idx="8">
                  <c:v>5.3444999999999999E-2</c:v>
                </c:pt>
                <c:pt idx="9">
                  <c:v>2.1477E-2</c:v>
                </c:pt>
                <c:pt idx="10">
                  <c:v>4.7669000000000003E-2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DD-4CAB-8FD5-46B3679E9CBC}"/>
            </c:ext>
          </c:extLst>
        </c:ser>
        <c:ser>
          <c:idx val="2"/>
          <c:order val="2"/>
          <c:tx>
            <c:v>Zr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'Al39'!$O$40:$O$47</c:f>
              <c:numCache>
                <c:formatCode>General</c:formatCode>
                <c:ptCount val="8"/>
                <c:pt idx="0">
                  <c:v>6.4672033000000004</c:v>
                </c:pt>
                <c:pt idx="1">
                  <c:v>7.0603064</c:v>
                </c:pt>
                <c:pt idx="2">
                  <c:v>7.6016722000000003</c:v>
                </c:pt>
                <c:pt idx="3">
                  <c:v>5.1268412999999997</c:v>
                </c:pt>
                <c:pt idx="4">
                  <c:v>3.4634681</c:v>
                </c:pt>
                <c:pt idx="5">
                  <c:v>3.4634757999999999</c:v>
                </c:pt>
                <c:pt idx="6">
                  <c:v>3.8143786999999998</c:v>
                </c:pt>
                <c:pt idx="7">
                  <c:v>3.8143362000000001</c:v>
                </c:pt>
              </c:numCache>
            </c:numRef>
          </c:xVal>
          <c:yVal>
            <c:numRef>
              <c:f>'Al39'!$P$40:$P$47</c:f>
              <c:numCache>
                <c:formatCode>General</c:formatCode>
                <c:ptCount val="8"/>
                <c:pt idx="0">
                  <c:v>2.5079000000000001E-2</c:v>
                </c:pt>
                <c:pt idx="1">
                  <c:v>2.5080999999999999E-2</c:v>
                </c:pt>
                <c:pt idx="2">
                  <c:v>4.6748999999999999E-2</c:v>
                </c:pt>
                <c:pt idx="3">
                  <c:v>4.6748999999999999E-2</c:v>
                </c:pt>
                <c:pt idx="4">
                  <c:v>9.7337999999999994E-2</c:v>
                </c:pt>
                <c:pt idx="5">
                  <c:v>9.7337999999999994E-2</c:v>
                </c:pt>
                <c:pt idx="6">
                  <c:v>0.11659</c:v>
                </c:pt>
                <c:pt idx="7">
                  <c:v>0.11659600000000001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DD-4CAB-8FD5-46B3679E9CBC}"/>
            </c:ext>
          </c:extLst>
        </c:ser>
        <c:ser>
          <c:idx val="3"/>
          <c:order val="3"/>
          <c:tx>
            <c:v>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'Al39'!$O$48:$O$95</c:f>
              <c:numCache>
                <c:formatCode>General</c:formatCode>
                <c:ptCount val="48"/>
                <c:pt idx="0">
                  <c:v>7.6150557000000001</c:v>
                </c:pt>
                <c:pt idx="1">
                  <c:v>5.8483947000000001</c:v>
                </c:pt>
                <c:pt idx="2">
                  <c:v>6.2373367000000002</c:v>
                </c:pt>
                <c:pt idx="3">
                  <c:v>3.9138939000000001</c:v>
                </c:pt>
                <c:pt idx="4">
                  <c:v>5.8483966000000001</c:v>
                </c:pt>
                <c:pt idx="5">
                  <c:v>7.8674371000000001</c:v>
                </c:pt>
                <c:pt idx="6">
                  <c:v>3.9138749000000002</c:v>
                </c:pt>
                <c:pt idx="7">
                  <c:v>6.8010938999999997</c:v>
                </c:pt>
                <c:pt idx="8">
                  <c:v>4.1817387000000004</c:v>
                </c:pt>
                <c:pt idx="9">
                  <c:v>3.8458003000000001</c:v>
                </c:pt>
                <c:pt idx="10">
                  <c:v>5.3279702000000002</c:v>
                </c:pt>
                <c:pt idx="11">
                  <c:v>3.2700284000000002</c:v>
                </c:pt>
                <c:pt idx="12">
                  <c:v>3.8458041999999999</c:v>
                </c:pt>
                <c:pt idx="13">
                  <c:v>4.1817473999999999</c:v>
                </c:pt>
                <c:pt idx="14">
                  <c:v>3.2700307</c:v>
                </c:pt>
                <c:pt idx="15">
                  <c:v>8.6933421000000006</c:v>
                </c:pt>
                <c:pt idx="16">
                  <c:v>4.9334980000000002</c:v>
                </c:pt>
                <c:pt idx="17">
                  <c:v>3.1028850000000001</c:v>
                </c:pt>
                <c:pt idx="18">
                  <c:v>4.6533769999999999</c:v>
                </c:pt>
                <c:pt idx="19">
                  <c:v>9.1069484000000003</c:v>
                </c:pt>
                <c:pt idx="20">
                  <c:v>3.1028364000000002</c:v>
                </c:pt>
                <c:pt idx="21">
                  <c:v>7.2769978000000002</c:v>
                </c:pt>
                <c:pt idx="22">
                  <c:v>6.2437864000000003</c:v>
                </c:pt>
                <c:pt idx="23">
                  <c:v>4.6533632999999996</c:v>
                </c:pt>
                <c:pt idx="24">
                  <c:v>5.5197691999999998</c:v>
                </c:pt>
                <c:pt idx="25">
                  <c:v>6.0422174999999996</c:v>
                </c:pt>
                <c:pt idx="26">
                  <c:v>4.4612100999999997</c:v>
                </c:pt>
                <c:pt idx="27">
                  <c:v>4.2951030000000001</c:v>
                </c:pt>
                <c:pt idx="28">
                  <c:v>7.0807799999999999</c:v>
                </c:pt>
                <c:pt idx="29">
                  <c:v>7.6196266000000001</c:v>
                </c:pt>
                <c:pt idx="30">
                  <c:v>4.2951037000000003</c:v>
                </c:pt>
                <c:pt idx="31">
                  <c:v>4.4612505999999996</c:v>
                </c:pt>
                <c:pt idx="32">
                  <c:v>5.3775693000000002</c:v>
                </c:pt>
                <c:pt idx="33">
                  <c:v>1.8179413</c:v>
                </c:pt>
                <c:pt idx="34">
                  <c:v>4.2812903999999996</c:v>
                </c:pt>
                <c:pt idx="35">
                  <c:v>7.2109567999999999</c:v>
                </c:pt>
                <c:pt idx="36">
                  <c:v>1.8179358999999999</c:v>
                </c:pt>
                <c:pt idx="37">
                  <c:v>5.3775705</c:v>
                </c:pt>
                <c:pt idx="38">
                  <c:v>6.5489288999999999</c:v>
                </c:pt>
                <c:pt idx="39">
                  <c:v>4.2812818000000004</c:v>
                </c:pt>
                <c:pt idx="40">
                  <c:v>5.7251029999999998</c:v>
                </c:pt>
                <c:pt idx="41">
                  <c:v>8.7052507000000006</c:v>
                </c:pt>
                <c:pt idx="42">
                  <c:v>7.0053935000000003</c:v>
                </c:pt>
                <c:pt idx="43">
                  <c:v>1.8695317</c:v>
                </c:pt>
                <c:pt idx="44">
                  <c:v>5.4240808999999999</c:v>
                </c:pt>
                <c:pt idx="45">
                  <c:v>5.7251056</c:v>
                </c:pt>
                <c:pt idx="46">
                  <c:v>1.8695356000000001</c:v>
                </c:pt>
                <c:pt idx="47">
                  <c:v>5.6847329999999996</c:v>
                </c:pt>
              </c:numCache>
            </c:numRef>
          </c:xVal>
          <c:yVal>
            <c:numRef>
              <c:f>'Al39'!$P$48:$P$95</c:f>
              <c:numCache>
                <c:formatCode>General</c:formatCode>
                <c:ptCount val="48"/>
                <c:pt idx="0">
                  <c:v>2.0820000000000002E-2</c:v>
                </c:pt>
                <c:pt idx="1">
                  <c:v>4.8988999999999998E-2</c:v>
                </c:pt>
                <c:pt idx="2">
                  <c:v>3.0713000000000001E-2</c:v>
                </c:pt>
                <c:pt idx="3">
                  <c:v>3.4930999999999997E-2</c:v>
                </c:pt>
                <c:pt idx="4">
                  <c:v>4.8993000000000002E-2</c:v>
                </c:pt>
                <c:pt idx="5">
                  <c:v>2.0830000000000001E-2</c:v>
                </c:pt>
                <c:pt idx="6">
                  <c:v>3.4930000000000003E-2</c:v>
                </c:pt>
                <c:pt idx="7">
                  <c:v>3.0716E-2</c:v>
                </c:pt>
                <c:pt idx="8">
                  <c:v>2.6348E-2</c:v>
                </c:pt>
                <c:pt idx="9">
                  <c:v>7.9228000000000007E-2</c:v>
                </c:pt>
                <c:pt idx="10">
                  <c:v>0.102282</c:v>
                </c:pt>
                <c:pt idx="11">
                  <c:v>0.160358</c:v>
                </c:pt>
                <c:pt idx="12">
                  <c:v>7.9230999999999996E-2</c:v>
                </c:pt>
                <c:pt idx="13">
                  <c:v>2.6343999999999999E-2</c:v>
                </c:pt>
                <c:pt idx="14">
                  <c:v>0.160355</c:v>
                </c:pt>
                <c:pt idx="15">
                  <c:v>0.102289</c:v>
                </c:pt>
                <c:pt idx="16">
                  <c:v>4.3582000000000003E-2</c:v>
                </c:pt>
                <c:pt idx="17">
                  <c:v>0.326571</c:v>
                </c:pt>
                <c:pt idx="18">
                  <c:v>9.7276000000000001E-2</c:v>
                </c:pt>
                <c:pt idx="19">
                  <c:v>7.0110000000000006E-2</c:v>
                </c:pt>
                <c:pt idx="20">
                  <c:v>0.32655699999999999</c:v>
                </c:pt>
                <c:pt idx="21">
                  <c:v>4.3604999999999998E-2</c:v>
                </c:pt>
                <c:pt idx="22">
                  <c:v>7.0128999999999997E-2</c:v>
                </c:pt>
                <c:pt idx="23">
                  <c:v>9.7287999999999999E-2</c:v>
                </c:pt>
                <c:pt idx="24">
                  <c:v>7.1460999999999997E-2</c:v>
                </c:pt>
                <c:pt idx="25">
                  <c:v>3.0426000000000002E-2</c:v>
                </c:pt>
                <c:pt idx="26">
                  <c:v>7.0754999999999998E-2</c:v>
                </c:pt>
                <c:pt idx="27">
                  <c:v>8.6530999999999997E-2</c:v>
                </c:pt>
                <c:pt idx="28">
                  <c:v>3.0446000000000001E-2</c:v>
                </c:pt>
                <c:pt idx="29">
                  <c:v>7.1441000000000004E-2</c:v>
                </c:pt>
                <c:pt idx="30">
                  <c:v>8.6537000000000003E-2</c:v>
                </c:pt>
                <c:pt idx="31">
                  <c:v>7.0775000000000005E-2</c:v>
                </c:pt>
                <c:pt idx="32">
                  <c:v>6.3846E-2</c:v>
                </c:pt>
                <c:pt idx="33">
                  <c:v>0.22151499999999999</c:v>
                </c:pt>
                <c:pt idx="34">
                  <c:v>0.10120800000000001</c:v>
                </c:pt>
                <c:pt idx="35">
                  <c:v>3.6081000000000002E-2</c:v>
                </c:pt>
                <c:pt idx="36">
                  <c:v>0.221523</c:v>
                </c:pt>
                <c:pt idx="37">
                  <c:v>6.3834000000000002E-2</c:v>
                </c:pt>
                <c:pt idx="38">
                  <c:v>3.6066000000000001E-2</c:v>
                </c:pt>
                <c:pt idx="39">
                  <c:v>0.1012</c:v>
                </c:pt>
                <c:pt idx="40">
                  <c:v>2.7427E-2</c:v>
                </c:pt>
                <c:pt idx="41">
                  <c:v>3.6302000000000001E-2</c:v>
                </c:pt>
                <c:pt idx="42">
                  <c:v>6.2040999999999999E-2</c:v>
                </c:pt>
                <c:pt idx="43">
                  <c:v>0.65811600000000003</c:v>
                </c:pt>
                <c:pt idx="44">
                  <c:v>3.6312999999999998E-2</c:v>
                </c:pt>
                <c:pt idx="45">
                  <c:v>2.7432000000000002E-2</c:v>
                </c:pt>
                <c:pt idx="46">
                  <c:v>0.65809600000000001</c:v>
                </c:pt>
                <c:pt idx="47">
                  <c:v>6.2038999999999997E-2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DD-4CAB-8FD5-46B3679E9CBC}"/>
            </c:ext>
          </c:extLst>
        </c:ser>
        <c:ser>
          <c:idx val="4"/>
          <c:order val="4"/>
          <c:tx>
            <c:v>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'Al39'!$O$96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'Al39'!$P$96</c:f>
              <c:numCache>
                <c:formatCode>General</c:formatCode>
                <c:ptCount val="1"/>
                <c:pt idx="0">
                  <c:v>0.70521500000000004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DD-4CAB-8FD5-46B3679E9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r>
                  <a:rPr lang="en-US" sz="1000" b="0" i="0" u="none" strike="noStrike" baseline="0">
                    <a:effectLst/>
                  </a:rPr>
                  <a:t>Distance from Dopant site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</c:valAx>
      <c:valAx>
        <c:axId val="638701960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Displacement (Å)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'Al30'!$O$1:$O$28</c:f>
              <c:numCache>
                <c:formatCode>General</c:formatCode>
                <c:ptCount val="28"/>
                <c:pt idx="0">
                  <c:v>4.5064751000000003</c:v>
                </c:pt>
                <c:pt idx="1">
                  <c:v>6.1534075000000001</c:v>
                </c:pt>
                <c:pt idx="2">
                  <c:v>4.5065488</c:v>
                </c:pt>
                <c:pt idx="3">
                  <c:v>5.4602335999999996</c:v>
                </c:pt>
                <c:pt idx="4">
                  <c:v>2.6391662</c:v>
                </c:pt>
                <c:pt idx="5">
                  <c:v>5.9094699000000004</c:v>
                </c:pt>
                <c:pt idx="6">
                  <c:v>5.1864591999999998</c:v>
                </c:pt>
                <c:pt idx="7">
                  <c:v>5.0560149000000001</c:v>
                </c:pt>
                <c:pt idx="8">
                  <c:v>5.9094860999999996</c:v>
                </c:pt>
                <c:pt idx="9">
                  <c:v>2.6391829000000002</c:v>
                </c:pt>
                <c:pt idx="10">
                  <c:v>5.0559938000000004</c:v>
                </c:pt>
                <c:pt idx="11">
                  <c:v>5.1864628000000002</c:v>
                </c:pt>
                <c:pt idx="12">
                  <c:v>5.6999069000000002</c:v>
                </c:pt>
                <c:pt idx="13">
                  <c:v>4.7830905000000001</c:v>
                </c:pt>
                <c:pt idx="14">
                  <c:v>3.2885087</c:v>
                </c:pt>
                <c:pt idx="15">
                  <c:v>5.4637786999999998</c:v>
                </c:pt>
                <c:pt idx="16">
                  <c:v>4.7831057000000001</c:v>
                </c:pt>
                <c:pt idx="17">
                  <c:v>5.6999107000000002</c:v>
                </c:pt>
                <c:pt idx="18">
                  <c:v>8.7427547000000008</c:v>
                </c:pt>
                <c:pt idx="19">
                  <c:v>3.2885056000000001</c:v>
                </c:pt>
                <c:pt idx="20">
                  <c:v>3.1671480999999999</c:v>
                </c:pt>
                <c:pt idx="21">
                  <c:v>5.3372253000000001</c:v>
                </c:pt>
                <c:pt idx="22">
                  <c:v>3.6622278000000001</c:v>
                </c:pt>
                <c:pt idx="23">
                  <c:v>7.4284986000000002</c:v>
                </c:pt>
                <c:pt idx="24">
                  <c:v>5.3372269000000001</c:v>
                </c:pt>
                <c:pt idx="25">
                  <c:v>3.1671537000000001</c:v>
                </c:pt>
                <c:pt idx="26">
                  <c:v>5.6700100000000004</c:v>
                </c:pt>
                <c:pt idx="27">
                  <c:v>3.6622224000000001</c:v>
                </c:pt>
              </c:numCache>
            </c:numRef>
          </c:xVal>
          <c:yVal>
            <c:numRef>
              <c:f>'Al30'!$P$1:$P$28</c:f>
              <c:numCache>
                <c:formatCode>General</c:formatCode>
                <c:ptCount val="28"/>
                <c:pt idx="0">
                  <c:v>5.5509999999999997E-2</c:v>
                </c:pt>
                <c:pt idx="1">
                  <c:v>3.8653E-2</c:v>
                </c:pt>
                <c:pt idx="2">
                  <c:v>5.5510999999999998E-2</c:v>
                </c:pt>
                <c:pt idx="3">
                  <c:v>3.8637999999999999E-2</c:v>
                </c:pt>
                <c:pt idx="4">
                  <c:v>7.2983000000000006E-2</c:v>
                </c:pt>
                <c:pt idx="5">
                  <c:v>7.7505000000000004E-2</c:v>
                </c:pt>
                <c:pt idx="6">
                  <c:v>0.11104</c:v>
                </c:pt>
                <c:pt idx="7">
                  <c:v>0.10613599999999999</c:v>
                </c:pt>
                <c:pt idx="8">
                  <c:v>7.7509999999999996E-2</c:v>
                </c:pt>
                <c:pt idx="9">
                  <c:v>7.2997999999999993E-2</c:v>
                </c:pt>
                <c:pt idx="10">
                  <c:v>0.106143</c:v>
                </c:pt>
                <c:pt idx="11">
                  <c:v>0.111067</c:v>
                </c:pt>
                <c:pt idx="12">
                  <c:v>6.9917000000000007E-2</c:v>
                </c:pt>
                <c:pt idx="13">
                  <c:v>0.10033499999999999</c:v>
                </c:pt>
                <c:pt idx="14">
                  <c:v>1.4029E-2</c:v>
                </c:pt>
                <c:pt idx="15">
                  <c:v>0.106726</c:v>
                </c:pt>
                <c:pt idx="16">
                  <c:v>0.100342</c:v>
                </c:pt>
                <c:pt idx="17">
                  <c:v>6.9912000000000002E-2</c:v>
                </c:pt>
                <c:pt idx="18">
                  <c:v>0.10677499999999999</c:v>
                </c:pt>
                <c:pt idx="19">
                  <c:v>1.4033E-2</c:v>
                </c:pt>
                <c:pt idx="20">
                  <c:v>0.127888</c:v>
                </c:pt>
                <c:pt idx="21">
                  <c:v>4.3035999999999998E-2</c:v>
                </c:pt>
                <c:pt idx="22">
                  <c:v>0.13505200000000001</c:v>
                </c:pt>
                <c:pt idx="23">
                  <c:v>0.10388500000000001</c:v>
                </c:pt>
                <c:pt idx="24">
                  <c:v>4.3027999999999997E-2</c:v>
                </c:pt>
                <c:pt idx="25">
                  <c:v>0.12792100000000001</c:v>
                </c:pt>
                <c:pt idx="26">
                  <c:v>0.10390099999999999</c:v>
                </c:pt>
                <c:pt idx="27">
                  <c:v>0.135049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A-44EA-9BAA-19641C4DFE13}"/>
            </c:ext>
          </c:extLst>
        </c:ser>
        <c:ser>
          <c:idx val="1"/>
          <c:order val="1"/>
          <c:tx>
            <c:v>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'Al30'!$O$29:$O$39</c:f>
              <c:numCache>
                <c:formatCode>General</c:formatCode>
                <c:ptCount val="11"/>
                <c:pt idx="0">
                  <c:v>8.7365081999999994</c:v>
                </c:pt>
                <c:pt idx="1">
                  <c:v>4.3244683000000004</c:v>
                </c:pt>
                <c:pt idx="2">
                  <c:v>4.3244952999999997</c:v>
                </c:pt>
                <c:pt idx="3">
                  <c:v>5.5492949999999999</c:v>
                </c:pt>
                <c:pt idx="4">
                  <c:v>6.640644</c:v>
                </c:pt>
                <c:pt idx="5">
                  <c:v>3.5118874999999998</c:v>
                </c:pt>
                <c:pt idx="6">
                  <c:v>6.6850149999999999</c:v>
                </c:pt>
                <c:pt idx="7">
                  <c:v>5.7437116000000001</c:v>
                </c:pt>
                <c:pt idx="8">
                  <c:v>3.5118863999999999</c:v>
                </c:pt>
                <c:pt idx="9">
                  <c:v>8.1427855999999998</c:v>
                </c:pt>
                <c:pt idx="10">
                  <c:v>7.0069606999999996</c:v>
                </c:pt>
              </c:numCache>
            </c:numRef>
          </c:xVal>
          <c:yVal>
            <c:numRef>
              <c:f>'Al30'!$P$29:$P$39</c:f>
              <c:numCache>
                <c:formatCode>General</c:formatCode>
                <c:ptCount val="11"/>
                <c:pt idx="0">
                  <c:v>5.0604999999999997E-2</c:v>
                </c:pt>
                <c:pt idx="1">
                  <c:v>4.3186000000000002E-2</c:v>
                </c:pt>
                <c:pt idx="2">
                  <c:v>4.3184E-2</c:v>
                </c:pt>
                <c:pt idx="3">
                  <c:v>5.0613999999999999E-2</c:v>
                </c:pt>
                <c:pt idx="4">
                  <c:v>4.0162999999999997E-2</c:v>
                </c:pt>
                <c:pt idx="5">
                  <c:v>4.9034000000000001E-2</c:v>
                </c:pt>
                <c:pt idx="6">
                  <c:v>2.3375E-2</c:v>
                </c:pt>
                <c:pt idx="7">
                  <c:v>9.3010000000000002E-3</c:v>
                </c:pt>
                <c:pt idx="8">
                  <c:v>4.9036999999999997E-2</c:v>
                </c:pt>
                <c:pt idx="9">
                  <c:v>4.0162000000000003E-2</c:v>
                </c:pt>
                <c:pt idx="10">
                  <c:v>3.9196000000000002E-2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5A-44EA-9BAA-19641C4DFE13}"/>
            </c:ext>
          </c:extLst>
        </c:ser>
        <c:ser>
          <c:idx val="2"/>
          <c:order val="2"/>
          <c:tx>
            <c:v>Zr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'Al30'!$O$40:$O$47</c:f>
              <c:numCache>
                <c:formatCode>General</c:formatCode>
                <c:ptCount val="8"/>
                <c:pt idx="0">
                  <c:v>6.6064157000000003</c:v>
                </c:pt>
                <c:pt idx="1">
                  <c:v>7.0091007999999997</c:v>
                </c:pt>
                <c:pt idx="2">
                  <c:v>7.6271139999999997</c:v>
                </c:pt>
                <c:pt idx="3">
                  <c:v>5.1143030999999999</c:v>
                </c:pt>
                <c:pt idx="4">
                  <c:v>3.5129720999999998</c:v>
                </c:pt>
                <c:pt idx="5">
                  <c:v>3.5129749000000001</c:v>
                </c:pt>
                <c:pt idx="6">
                  <c:v>3.8031719000000002</c:v>
                </c:pt>
                <c:pt idx="7">
                  <c:v>3.8031423000000002</c:v>
                </c:pt>
              </c:numCache>
            </c:numRef>
          </c:xVal>
          <c:yVal>
            <c:numRef>
              <c:f>'Al30'!$P$40:$P$47</c:f>
              <c:numCache>
                <c:formatCode>General</c:formatCode>
                <c:ptCount val="8"/>
                <c:pt idx="0">
                  <c:v>7.3201000000000002E-2</c:v>
                </c:pt>
                <c:pt idx="1">
                  <c:v>7.3194999999999996E-2</c:v>
                </c:pt>
                <c:pt idx="2">
                  <c:v>2.8687000000000001E-2</c:v>
                </c:pt>
                <c:pt idx="3">
                  <c:v>2.8691999999999999E-2</c:v>
                </c:pt>
                <c:pt idx="4">
                  <c:v>7.3279999999999998E-2</c:v>
                </c:pt>
                <c:pt idx="5">
                  <c:v>7.3275000000000007E-2</c:v>
                </c:pt>
                <c:pt idx="6">
                  <c:v>6.9013000000000005E-2</c:v>
                </c:pt>
                <c:pt idx="7">
                  <c:v>6.9009000000000001E-2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5A-44EA-9BAA-19641C4DFE13}"/>
            </c:ext>
          </c:extLst>
        </c:ser>
        <c:ser>
          <c:idx val="3"/>
          <c:order val="3"/>
          <c:tx>
            <c:v>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'Al30'!$O$48:$O$95</c:f>
              <c:numCache>
                <c:formatCode>General</c:formatCode>
                <c:ptCount val="48"/>
                <c:pt idx="0">
                  <c:v>7.7344565999999997</c:v>
                </c:pt>
                <c:pt idx="1">
                  <c:v>5.7961736999999998</c:v>
                </c:pt>
                <c:pt idx="2">
                  <c:v>6.2644308999999998</c:v>
                </c:pt>
                <c:pt idx="3">
                  <c:v>3.8891054</c:v>
                </c:pt>
                <c:pt idx="4">
                  <c:v>5.7961836</c:v>
                </c:pt>
                <c:pt idx="5">
                  <c:v>7.8377990000000004</c:v>
                </c:pt>
                <c:pt idx="6">
                  <c:v>3.8890764</c:v>
                </c:pt>
                <c:pt idx="7">
                  <c:v>6.7780991000000004</c:v>
                </c:pt>
                <c:pt idx="8">
                  <c:v>4.2014041000000004</c:v>
                </c:pt>
                <c:pt idx="9">
                  <c:v>3.8717568999999998</c:v>
                </c:pt>
                <c:pt idx="10">
                  <c:v>5.3167169000000003</c:v>
                </c:pt>
                <c:pt idx="11">
                  <c:v>3.3700725999999999</c:v>
                </c:pt>
                <c:pt idx="12">
                  <c:v>3.8717590999999998</c:v>
                </c:pt>
                <c:pt idx="13">
                  <c:v>4.2014125</c:v>
                </c:pt>
                <c:pt idx="14">
                  <c:v>3.3700741000000001</c:v>
                </c:pt>
                <c:pt idx="15">
                  <c:v>8.6176869000000007</c:v>
                </c:pt>
                <c:pt idx="16">
                  <c:v>4.9725973000000003</c:v>
                </c:pt>
                <c:pt idx="17">
                  <c:v>3.2743104999999999</c:v>
                </c:pt>
                <c:pt idx="18">
                  <c:v>4.6395891000000002</c:v>
                </c:pt>
                <c:pt idx="19">
                  <c:v>9.1456695999999997</c:v>
                </c:pt>
                <c:pt idx="20">
                  <c:v>3.2742841999999999</c:v>
                </c:pt>
                <c:pt idx="21">
                  <c:v>7.2791867999999997</c:v>
                </c:pt>
                <c:pt idx="22">
                  <c:v>6.2394987999999998</c:v>
                </c:pt>
                <c:pt idx="23">
                  <c:v>4.6395686999999999</c:v>
                </c:pt>
                <c:pt idx="24">
                  <c:v>5.6251356000000001</c:v>
                </c:pt>
                <c:pt idx="25">
                  <c:v>6.0102074999999999</c:v>
                </c:pt>
                <c:pt idx="26">
                  <c:v>4.4130665000000002</c:v>
                </c:pt>
                <c:pt idx="27">
                  <c:v>4.2623367999999999</c:v>
                </c:pt>
                <c:pt idx="28">
                  <c:v>7.0654722999999997</c:v>
                </c:pt>
                <c:pt idx="29">
                  <c:v>7.5886899000000003</c:v>
                </c:pt>
                <c:pt idx="30">
                  <c:v>4.2623351999999999</c:v>
                </c:pt>
                <c:pt idx="31">
                  <c:v>4.4130788000000001</c:v>
                </c:pt>
                <c:pt idx="32">
                  <c:v>5.4316037000000001</c:v>
                </c:pt>
                <c:pt idx="33">
                  <c:v>1.8144035999999999</c:v>
                </c:pt>
                <c:pt idx="34">
                  <c:v>4.2440313999999999</c:v>
                </c:pt>
                <c:pt idx="35">
                  <c:v>7.2078457</c:v>
                </c:pt>
                <c:pt idx="36">
                  <c:v>1.8144047999999999</c:v>
                </c:pt>
                <c:pt idx="37">
                  <c:v>5.4316101999999997</c:v>
                </c:pt>
                <c:pt idx="38">
                  <c:v>6.5311810000000001</c:v>
                </c:pt>
                <c:pt idx="39">
                  <c:v>4.2440353000000002</c:v>
                </c:pt>
                <c:pt idx="40">
                  <c:v>5.6633149999999999</c:v>
                </c:pt>
                <c:pt idx="41">
                  <c:v>8.6496177999999997</c:v>
                </c:pt>
                <c:pt idx="42">
                  <c:v>7.0197418999999996</c:v>
                </c:pt>
                <c:pt idx="43">
                  <c:v>1.8336300000000001</c:v>
                </c:pt>
                <c:pt idx="44">
                  <c:v>5.5569100000000002</c:v>
                </c:pt>
                <c:pt idx="45">
                  <c:v>5.6633130999999999</c:v>
                </c:pt>
                <c:pt idx="46">
                  <c:v>1.8336296000000001</c:v>
                </c:pt>
                <c:pt idx="47">
                  <c:v>5.6819576999999999</c:v>
                </c:pt>
              </c:numCache>
            </c:numRef>
          </c:xVal>
          <c:yVal>
            <c:numRef>
              <c:f>'Al30'!$P$48:$P$95</c:f>
              <c:numCache>
                <c:formatCode>General</c:formatCode>
                <c:ptCount val="48"/>
                <c:pt idx="0">
                  <c:v>6.5154000000000004E-2</c:v>
                </c:pt>
                <c:pt idx="1">
                  <c:v>4.9279999999999997E-2</c:v>
                </c:pt>
                <c:pt idx="2">
                  <c:v>7.1390000000000004E-3</c:v>
                </c:pt>
                <c:pt idx="3">
                  <c:v>2.3251000000000001E-2</c:v>
                </c:pt>
                <c:pt idx="4">
                  <c:v>4.9276E-2</c:v>
                </c:pt>
                <c:pt idx="5">
                  <c:v>6.5146999999999997E-2</c:v>
                </c:pt>
                <c:pt idx="6">
                  <c:v>2.3233E-2</c:v>
                </c:pt>
                <c:pt idx="7">
                  <c:v>7.1599999999999997E-3</c:v>
                </c:pt>
                <c:pt idx="8">
                  <c:v>5.6302999999999999E-2</c:v>
                </c:pt>
                <c:pt idx="9">
                  <c:v>5.8604000000000003E-2</c:v>
                </c:pt>
                <c:pt idx="10">
                  <c:v>7.5804999999999997E-2</c:v>
                </c:pt>
                <c:pt idx="11">
                  <c:v>7.374E-2</c:v>
                </c:pt>
                <c:pt idx="12">
                  <c:v>5.8608E-2</c:v>
                </c:pt>
                <c:pt idx="13">
                  <c:v>5.6304E-2</c:v>
                </c:pt>
                <c:pt idx="14">
                  <c:v>7.374E-2</c:v>
                </c:pt>
                <c:pt idx="15">
                  <c:v>7.5809000000000001E-2</c:v>
                </c:pt>
                <c:pt idx="16">
                  <c:v>6.6847000000000004E-2</c:v>
                </c:pt>
                <c:pt idx="17">
                  <c:v>0.17776400000000001</c:v>
                </c:pt>
                <c:pt idx="18">
                  <c:v>3.1445000000000001E-2</c:v>
                </c:pt>
                <c:pt idx="19">
                  <c:v>4.9479000000000002E-2</c:v>
                </c:pt>
                <c:pt idx="20">
                  <c:v>0.177785</c:v>
                </c:pt>
                <c:pt idx="21">
                  <c:v>6.6833000000000004E-2</c:v>
                </c:pt>
                <c:pt idx="22">
                  <c:v>4.9477E-2</c:v>
                </c:pt>
                <c:pt idx="23">
                  <c:v>3.1452000000000001E-2</c:v>
                </c:pt>
                <c:pt idx="24">
                  <c:v>5.5930000000000001E-2</c:v>
                </c:pt>
                <c:pt idx="25">
                  <c:v>7.4772000000000005E-2</c:v>
                </c:pt>
                <c:pt idx="26">
                  <c:v>0.10452400000000001</c:v>
                </c:pt>
                <c:pt idx="27">
                  <c:v>8.9598999999999998E-2</c:v>
                </c:pt>
                <c:pt idx="28">
                  <c:v>7.4771000000000004E-2</c:v>
                </c:pt>
                <c:pt idx="29">
                  <c:v>5.5919000000000003E-2</c:v>
                </c:pt>
                <c:pt idx="30">
                  <c:v>8.9594999999999994E-2</c:v>
                </c:pt>
                <c:pt idx="31">
                  <c:v>0.104533</c:v>
                </c:pt>
                <c:pt idx="32">
                  <c:v>8.5903999999999994E-2</c:v>
                </c:pt>
                <c:pt idx="33">
                  <c:v>5.1025000000000001E-2</c:v>
                </c:pt>
                <c:pt idx="34">
                  <c:v>4.3508999999999999E-2</c:v>
                </c:pt>
                <c:pt idx="35">
                  <c:v>2.4627E-2</c:v>
                </c:pt>
                <c:pt idx="36">
                  <c:v>5.1033000000000002E-2</c:v>
                </c:pt>
                <c:pt idx="37">
                  <c:v>8.5902999999999993E-2</c:v>
                </c:pt>
                <c:pt idx="38">
                  <c:v>2.4625000000000001E-2</c:v>
                </c:pt>
                <c:pt idx="39">
                  <c:v>4.3496E-2</c:v>
                </c:pt>
                <c:pt idx="40">
                  <c:v>7.2715000000000002E-2</c:v>
                </c:pt>
                <c:pt idx="41">
                  <c:v>7.0596999999999993E-2</c:v>
                </c:pt>
                <c:pt idx="42">
                  <c:v>8.8294999999999998E-2</c:v>
                </c:pt>
                <c:pt idx="43">
                  <c:v>5.2103999999999998E-2</c:v>
                </c:pt>
                <c:pt idx="44">
                  <c:v>7.0600999999999997E-2</c:v>
                </c:pt>
                <c:pt idx="45">
                  <c:v>7.2716000000000003E-2</c:v>
                </c:pt>
                <c:pt idx="46">
                  <c:v>5.2109999999999997E-2</c:v>
                </c:pt>
                <c:pt idx="47">
                  <c:v>8.8305999999999996E-2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5A-44EA-9BAA-19641C4DFE13}"/>
            </c:ext>
          </c:extLst>
        </c:ser>
        <c:ser>
          <c:idx val="4"/>
          <c:order val="4"/>
          <c:tx>
            <c:v>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'Al30'!$O$96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'Al30'!$P$96</c:f>
              <c:numCache>
                <c:formatCode>General</c:formatCode>
                <c:ptCount val="1"/>
                <c:pt idx="0">
                  <c:v>6.0274000000000001E-2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5A-44EA-9BAA-19641C4DF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r>
                  <a:rPr lang="en-US" sz="1000" b="0" i="0" u="none" strike="noStrike" baseline="0">
                    <a:effectLst/>
                  </a:rPr>
                  <a:t>Distance from Dopant site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</c:valAx>
      <c:valAx>
        <c:axId val="638701960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Displacement (Å)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Al45+Li2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'Al45+2'!$O$1:$O$29</c:f>
              <c:numCache>
                <c:formatCode>General</c:formatCode>
                <c:ptCount val="29"/>
                <c:pt idx="0">
                  <c:v>7.4562375000000003</c:v>
                </c:pt>
                <c:pt idx="1">
                  <c:v>3.5817752999999999</c:v>
                </c:pt>
                <c:pt idx="2">
                  <c:v>3.5770656000000001</c:v>
                </c:pt>
                <c:pt idx="3">
                  <c:v>7.2996061000000001</c:v>
                </c:pt>
                <c:pt idx="4">
                  <c:v>2.7631625999999998</c:v>
                </c:pt>
                <c:pt idx="5">
                  <c:v>4.5544292000000004</c:v>
                </c:pt>
                <c:pt idx="6">
                  <c:v>7.9466951999999997</c:v>
                </c:pt>
                <c:pt idx="7">
                  <c:v>5.2405248000000002</c:v>
                </c:pt>
                <c:pt idx="8">
                  <c:v>2.7661902</c:v>
                </c:pt>
                <c:pt idx="9">
                  <c:v>4.6275303000000001</c:v>
                </c:pt>
                <c:pt idx="10">
                  <c:v>7.9305601000000001</c:v>
                </c:pt>
                <c:pt idx="11">
                  <c:v>5.2833028999999998</c:v>
                </c:pt>
                <c:pt idx="12">
                  <c:v>5.9537186000000002</c:v>
                </c:pt>
                <c:pt idx="13">
                  <c:v>3.9578198000000002</c:v>
                </c:pt>
                <c:pt idx="14">
                  <c:v>4.9275143999999997</c:v>
                </c:pt>
                <c:pt idx="15">
                  <c:v>3.0815879000000002</c:v>
                </c:pt>
                <c:pt idx="16">
                  <c:v>5.9530402000000002</c:v>
                </c:pt>
                <c:pt idx="17">
                  <c:v>3.8642957</c:v>
                </c:pt>
                <c:pt idx="18">
                  <c:v>4.9864731000000004</c:v>
                </c:pt>
                <c:pt idx="19">
                  <c:v>3.1278055999999999</c:v>
                </c:pt>
                <c:pt idx="20">
                  <c:v>8.0364816999999995</c:v>
                </c:pt>
                <c:pt idx="21">
                  <c:v>2.7283811999999998</c:v>
                </c:pt>
                <c:pt idx="22">
                  <c:v>4.8879358999999996</c:v>
                </c:pt>
                <c:pt idx="23">
                  <c:v>7.5008068999999997</c:v>
                </c:pt>
                <c:pt idx="24">
                  <c:v>8.0596142999999998</c:v>
                </c:pt>
                <c:pt idx="25">
                  <c:v>2.7300841999999998</c:v>
                </c:pt>
                <c:pt idx="26">
                  <c:v>4.8429225999999996</c:v>
                </c:pt>
                <c:pt idx="27">
                  <c:v>7.6481852999999997</c:v>
                </c:pt>
                <c:pt idx="28">
                  <c:v>5.0254466999999998</c:v>
                </c:pt>
              </c:numCache>
            </c:numRef>
          </c:xVal>
          <c:yVal>
            <c:numRef>
              <c:f>'Al45+2'!$P$1:$P$29</c:f>
              <c:numCache>
                <c:formatCode>General</c:formatCode>
                <c:ptCount val="29"/>
                <c:pt idx="0">
                  <c:v>1.3424999999999999E-2</c:v>
                </c:pt>
                <c:pt idx="1">
                  <c:v>3.6041999999999998E-2</c:v>
                </c:pt>
                <c:pt idx="2">
                  <c:v>4.6845999999999999E-2</c:v>
                </c:pt>
                <c:pt idx="3">
                  <c:v>0.198548</c:v>
                </c:pt>
                <c:pt idx="4">
                  <c:v>0.25096000000000002</c:v>
                </c:pt>
                <c:pt idx="5">
                  <c:v>5.5691999999999998E-2</c:v>
                </c:pt>
                <c:pt idx="6">
                  <c:v>3.1266000000000002E-2</c:v>
                </c:pt>
                <c:pt idx="7">
                  <c:v>8.6416999999999994E-2</c:v>
                </c:pt>
                <c:pt idx="8">
                  <c:v>0.32061400000000001</c:v>
                </c:pt>
                <c:pt idx="9">
                  <c:v>0.14382500000000001</c:v>
                </c:pt>
                <c:pt idx="10">
                  <c:v>7.4570999999999998E-2</c:v>
                </c:pt>
                <c:pt idx="11">
                  <c:v>8.2817000000000002E-2</c:v>
                </c:pt>
                <c:pt idx="12">
                  <c:v>5.1265999999999999E-2</c:v>
                </c:pt>
                <c:pt idx="13">
                  <c:v>0.16968</c:v>
                </c:pt>
                <c:pt idx="14">
                  <c:v>6.2870999999999996E-2</c:v>
                </c:pt>
                <c:pt idx="15">
                  <c:v>7.5695999999999999E-2</c:v>
                </c:pt>
                <c:pt idx="16">
                  <c:v>4.3195999999999998E-2</c:v>
                </c:pt>
                <c:pt idx="17">
                  <c:v>0.41761399999999999</c:v>
                </c:pt>
                <c:pt idx="18">
                  <c:v>3.2769E-2</c:v>
                </c:pt>
                <c:pt idx="19">
                  <c:v>7.3512999999999995E-2</c:v>
                </c:pt>
                <c:pt idx="20">
                  <c:v>2.3643999999999998E-2</c:v>
                </c:pt>
                <c:pt idx="21">
                  <c:v>0.19347400000000001</c:v>
                </c:pt>
                <c:pt idx="22">
                  <c:v>2.7404000000000001E-2</c:v>
                </c:pt>
                <c:pt idx="23">
                  <c:v>0.36355199999999999</c:v>
                </c:pt>
                <c:pt idx="24">
                  <c:v>4.5893999999999997E-2</c:v>
                </c:pt>
                <c:pt idx="25">
                  <c:v>0.15335799999999999</c:v>
                </c:pt>
                <c:pt idx="26">
                  <c:v>9.2036999999999994E-2</c:v>
                </c:pt>
                <c:pt idx="27">
                  <c:v>6.2896999999999995E-2</c:v>
                </c:pt>
                <c:pt idx="28">
                  <c:v>0.79803199999999996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CB-40A5-BEE0-C8A35A5FC537}"/>
            </c:ext>
          </c:extLst>
        </c:ser>
        <c:ser>
          <c:idx val="1"/>
          <c:order val="1"/>
          <c:tx>
            <c:v>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'Al45+2'!$O$29:$O$40</c:f>
              <c:numCache>
                <c:formatCode>General</c:formatCode>
                <c:ptCount val="12"/>
                <c:pt idx="0">
                  <c:v>5.0254466999999998</c:v>
                </c:pt>
                <c:pt idx="1">
                  <c:v>3.5354627999999999</c:v>
                </c:pt>
                <c:pt idx="2">
                  <c:v>5.7490199999999998</c:v>
                </c:pt>
                <c:pt idx="3">
                  <c:v>3.5380302000000001</c:v>
                </c:pt>
                <c:pt idx="4">
                  <c:v>5.7099440000000001</c:v>
                </c:pt>
                <c:pt idx="5">
                  <c:v>5.7675473000000004</c:v>
                </c:pt>
                <c:pt idx="6">
                  <c:v>3.3791628</c:v>
                </c:pt>
                <c:pt idx="7">
                  <c:v>5.9171545999999999</c:v>
                </c:pt>
                <c:pt idx="8">
                  <c:v>5.9192529</c:v>
                </c:pt>
                <c:pt idx="9">
                  <c:v>5.7561162000000001</c:v>
                </c:pt>
                <c:pt idx="10">
                  <c:v>3.4141658000000001</c:v>
                </c:pt>
                <c:pt idx="11">
                  <c:v>3.5288333000000001</c:v>
                </c:pt>
              </c:numCache>
            </c:numRef>
          </c:xVal>
          <c:yVal>
            <c:numRef>
              <c:f>'Al45+2'!$P$29:$P$40</c:f>
              <c:numCache>
                <c:formatCode>General</c:formatCode>
                <c:ptCount val="12"/>
                <c:pt idx="0">
                  <c:v>0.79803199999999996</c:v>
                </c:pt>
                <c:pt idx="1">
                  <c:v>6.5836000000000006E-2</c:v>
                </c:pt>
                <c:pt idx="2">
                  <c:v>6.0639999999999999E-2</c:v>
                </c:pt>
                <c:pt idx="3">
                  <c:v>9.6868999999999997E-2</c:v>
                </c:pt>
                <c:pt idx="4">
                  <c:v>3.4166000000000002E-2</c:v>
                </c:pt>
                <c:pt idx="5">
                  <c:v>2.5949E-2</c:v>
                </c:pt>
                <c:pt idx="6">
                  <c:v>0.29547200000000001</c:v>
                </c:pt>
                <c:pt idx="7">
                  <c:v>2.8482E-2</c:v>
                </c:pt>
                <c:pt idx="8">
                  <c:v>1.9137000000000001E-2</c:v>
                </c:pt>
                <c:pt idx="9">
                  <c:v>4.5089999999999998E-2</c:v>
                </c:pt>
                <c:pt idx="10">
                  <c:v>0.111845</c:v>
                </c:pt>
                <c:pt idx="11">
                  <c:v>8.0135999999999999E-2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CB-40A5-BEE0-C8A35A5FC537}"/>
            </c:ext>
          </c:extLst>
        </c:ser>
        <c:ser>
          <c:idx val="2"/>
          <c:order val="2"/>
          <c:tx>
            <c:v>Zr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'Al45+2'!$O$41:$O$47</c:f>
              <c:numCache>
                <c:formatCode>General</c:formatCode>
                <c:ptCount val="7"/>
                <c:pt idx="0">
                  <c:v>3.5648925</c:v>
                </c:pt>
                <c:pt idx="1">
                  <c:v>6.5190434000000002</c:v>
                </c:pt>
                <c:pt idx="2">
                  <c:v>6.1394609999999998</c:v>
                </c:pt>
                <c:pt idx="3">
                  <c:v>5.5575831000000004</c:v>
                </c:pt>
                <c:pt idx="4">
                  <c:v>5.5172349000000001</c:v>
                </c:pt>
                <c:pt idx="5">
                  <c:v>6.4797555999999998</c:v>
                </c:pt>
                <c:pt idx="6">
                  <c:v>5.570163</c:v>
                </c:pt>
              </c:numCache>
            </c:numRef>
          </c:xVal>
          <c:yVal>
            <c:numRef>
              <c:f>'Al45+2'!$P$41:$P$47</c:f>
              <c:numCache>
                <c:formatCode>General</c:formatCode>
                <c:ptCount val="7"/>
                <c:pt idx="0">
                  <c:v>7.825E-2</c:v>
                </c:pt>
                <c:pt idx="1">
                  <c:v>1.2068000000000001E-2</c:v>
                </c:pt>
                <c:pt idx="2">
                  <c:v>0.170456</c:v>
                </c:pt>
                <c:pt idx="3">
                  <c:v>2.4775999999999999E-2</c:v>
                </c:pt>
                <c:pt idx="4">
                  <c:v>5.2588000000000003E-2</c:v>
                </c:pt>
                <c:pt idx="5">
                  <c:v>1.5298000000000001E-2</c:v>
                </c:pt>
                <c:pt idx="6">
                  <c:v>1.9380000000000001E-2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CB-40A5-BEE0-C8A35A5FC537}"/>
            </c:ext>
          </c:extLst>
        </c:ser>
        <c:ser>
          <c:idx val="3"/>
          <c:order val="3"/>
          <c:tx>
            <c:v>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'Al45+2'!$O$48:$O$96</c:f>
              <c:numCache>
                <c:formatCode>General</c:formatCode>
                <c:ptCount val="49"/>
                <c:pt idx="0">
                  <c:v>5.5430736999999999</c:v>
                </c:pt>
                <c:pt idx="1">
                  <c:v>8.2388621999999998</c:v>
                </c:pt>
                <c:pt idx="2">
                  <c:v>4.4202461</c:v>
                </c:pt>
                <c:pt idx="3">
                  <c:v>3.9848737000000001</c:v>
                </c:pt>
                <c:pt idx="4">
                  <c:v>5.0528107000000002</c:v>
                </c:pt>
                <c:pt idx="5">
                  <c:v>8.2359177999999993</c:v>
                </c:pt>
                <c:pt idx="6">
                  <c:v>4.3573399000000004</c:v>
                </c:pt>
                <c:pt idx="7">
                  <c:v>3.9590971000000001</c:v>
                </c:pt>
                <c:pt idx="8">
                  <c:v>4.9935080999999997</c:v>
                </c:pt>
                <c:pt idx="9">
                  <c:v>7.2515947000000001</c:v>
                </c:pt>
                <c:pt idx="10">
                  <c:v>1.983676</c:v>
                </c:pt>
                <c:pt idx="11">
                  <c:v>6.2909300999999997</c:v>
                </c:pt>
                <c:pt idx="12">
                  <c:v>4.6510142999999999</c:v>
                </c:pt>
                <c:pt idx="13">
                  <c:v>7.2464212000000003</c:v>
                </c:pt>
                <c:pt idx="14">
                  <c:v>2.0094384999999999</c:v>
                </c:pt>
                <c:pt idx="15">
                  <c:v>6.3183397000000001</c:v>
                </c:pt>
                <c:pt idx="16">
                  <c:v>4.6044660000000004</c:v>
                </c:pt>
                <c:pt idx="17">
                  <c:v>8.1468495000000001</c:v>
                </c:pt>
                <c:pt idx="18">
                  <c:v>1.9679632</c:v>
                </c:pt>
                <c:pt idx="19">
                  <c:v>3.9668459</c:v>
                </c:pt>
                <c:pt idx="20">
                  <c:v>6.3829051000000003</c:v>
                </c:pt>
                <c:pt idx="21">
                  <c:v>8.1681875999999995</c:v>
                </c:pt>
                <c:pt idx="22">
                  <c:v>1.9731748</c:v>
                </c:pt>
                <c:pt idx="23">
                  <c:v>3.9239028999999999</c:v>
                </c:pt>
                <c:pt idx="24">
                  <c:v>6.3051310000000003</c:v>
                </c:pt>
                <c:pt idx="25">
                  <c:v>4.6554970000000004</c:v>
                </c:pt>
                <c:pt idx="26">
                  <c:v>7.4754924999999997</c:v>
                </c:pt>
                <c:pt idx="27">
                  <c:v>4.5730366</c:v>
                </c:pt>
                <c:pt idx="28">
                  <c:v>4.9789456000000003</c:v>
                </c:pt>
                <c:pt idx="29">
                  <c:v>4.6575084999999996</c:v>
                </c:pt>
                <c:pt idx="30">
                  <c:v>7.3579983999999996</c:v>
                </c:pt>
                <c:pt idx="31">
                  <c:v>4.6558501000000003</c:v>
                </c:pt>
                <c:pt idx="32">
                  <c:v>4.9809125999999999</c:v>
                </c:pt>
                <c:pt idx="33">
                  <c:v>4.5693758999999998</c:v>
                </c:pt>
                <c:pt idx="34">
                  <c:v>1.9955339000000001</c:v>
                </c:pt>
                <c:pt idx="35">
                  <c:v>6.4388547999999997</c:v>
                </c:pt>
                <c:pt idx="36">
                  <c:v>5.0490047999999996</c:v>
                </c:pt>
                <c:pt idx="37">
                  <c:v>4.6061484999999998</c:v>
                </c:pt>
                <c:pt idx="38">
                  <c:v>1.9650673000000001</c:v>
                </c:pt>
                <c:pt idx="39">
                  <c:v>6.4876921999999997</c:v>
                </c:pt>
                <c:pt idx="40">
                  <c:v>4.9824998999999996</c:v>
                </c:pt>
                <c:pt idx="41">
                  <c:v>7.2111520999999996</c:v>
                </c:pt>
                <c:pt idx="42">
                  <c:v>8.2995848999999993</c:v>
                </c:pt>
                <c:pt idx="43">
                  <c:v>4.4991737000000001</c:v>
                </c:pt>
                <c:pt idx="44">
                  <c:v>4.0080888999999997</c:v>
                </c:pt>
                <c:pt idx="45">
                  <c:v>7.2271976999999996</c:v>
                </c:pt>
                <c:pt idx="46">
                  <c:v>8.3757210000000004</c:v>
                </c:pt>
                <c:pt idx="47">
                  <c:v>4.5337474000000002</c:v>
                </c:pt>
                <c:pt idx="48">
                  <c:v>4.0232463999999997</c:v>
                </c:pt>
              </c:numCache>
            </c:numRef>
          </c:xVal>
          <c:yVal>
            <c:numRef>
              <c:f>'Al45+2'!$P$48:$P$96</c:f>
              <c:numCache>
                <c:formatCode>General</c:formatCode>
                <c:ptCount val="49"/>
                <c:pt idx="0">
                  <c:v>6.6880000000000004E-3</c:v>
                </c:pt>
                <c:pt idx="1">
                  <c:v>2.8445999999999999E-2</c:v>
                </c:pt>
                <c:pt idx="2">
                  <c:v>8.2097000000000003E-2</c:v>
                </c:pt>
                <c:pt idx="3">
                  <c:v>1.8717000000000001E-2</c:v>
                </c:pt>
                <c:pt idx="4">
                  <c:v>3.1937E-2</c:v>
                </c:pt>
                <c:pt idx="5">
                  <c:v>1.7086E-2</c:v>
                </c:pt>
                <c:pt idx="6">
                  <c:v>6.8977999999999998E-2</c:v>
                </c:pt>
                <c:pt idx="7">
                  <c:v>1.5073E-2</c:v>
                </c:pt>
                <c:pt idx="8">
                  <c:v>2.6131999999999999E-2</c:v>
                </c:pt>
                <c:pt idx="9">
                  <c:v>2.4736000000000001E-2</c:v>
                </c:pt>
                <c:pt idx="10">
                  <c:v>0.11430800000000001</c:v>
                </c:pt>
                <c:pt idx="11">
                  <c:v>4.9981999999999999E-2</c:v>
                </c:pt>
                <c:pt idx="12">
                  <c:v>1.9577000000000001E-2</c:v>
                </c:pt>
                <c:pt idx="13">
                  <c:v>2.9824E-2</c:v>
                </c:pt>
                <c:pt idx="14">
                  <c:v>0.116964</c:v>
                </c:pt>
                <c:pt idx="15">
                  <c:v>2.9298999999999999E-2</c:v>
                </c:pt>
                <c:pt idx="16">
                  <c:v>4.8724000000000003E-2</c:v>
                </c:pt>
                <c:pt idx="17">
                  <c:v>3.2932999999999997E-2</c:v>
                </c:pt>
                <c:pt idx="18">
                  <c:v>0.142819</c:v>
                </c:pt>
                <c:pt idx="19">
                  <c:v>5.3439E-2</c:v>
                </c:pt>
                <c:pt idx="20">
                  <c:v>1.6579E-2</c:v>
                </c:pt>
                <c:pt idx="21">
                  <c:v>3.3890000000000001E-3</c:v>
                </c:pt>
                <c:pt idx="22">
                  <c:v>0.122044</c:v>
                </c:pt>
                <c:pt idx="23">
                  <c:v>2.7185999999999998E-2</c:v>
                </c:pt>
                <c:pt idx="24">
                  <c:v>7.8698000000000004E-2</c:v>
                </c:pt>
                <c:pt idx="25">
                  <c:v>2.4899999999999999E-2</c:v>
                </c:pt>
                <c:pt idx="26">
                  <c:v>6.8793000000000007E-2</c:v>
                </c:pt>
                <c:pt idx="27">
                  <c:v>2.5010000000000001E-2</c:v>
                </c:pt>
                <c:pt idx="28">
                  <c:v>2.1063999999999999E-2</c:v>
                </c:pt>
                <c:pt idx="29">
                  <c:v>1.0723999999999999E-2</c:v>
                </c:pt>
                <c:pt idx="30">
                  <c:v>7.5223999999999999E-2</c:v>
                </c:pt>
                <c:pt idx="31">
                  <c:v>0.136853</c:v>
                </c:pt>
                <c:pt idx="32">
                  <c:v>3.0565999999999999E-2</c:v>
                </c:pt>
                <c:pt idx="33">
                  <c:v>5.4697000000000003E-2</c:v>
                </c:pt>
                <c:pt idx="34">
                  <c:v>0.15215200000000001</c:v>
                </c:pt>
                <c:pt idx="35">
                  <c:v>4.1089000000000001E-2</c:v>
                </c:pt>
                <c:pt idx="36">
                  <c:v>7.9027E-2</c:v>
                </c:pt>
                <c:pt idx="37">
                  <c:v>5.9991999999999997E-2</c:v>
                </c:pt>
                <c:pt idx="38">
                  <c:v>0.130082</c:v>
                </c:pt>
                <c:pt idx="39">
                  <c:v>2.6775E-2</c:v>
                </c:pt>
                <c:pt idx="40">
                  <c:v>7.2137999999999994E-2</c:v>
                </c:pt>
                <c:pt idx="41">
                  <c:v>1.1023E-2</c:v>
                </c:pt>
                <c:pt idx="42">
                  <c:v>5.6843999999999999E-2</c:v>
                </c:pt>
                <c:pt idx="43">
                  <c:v>3.1029999999999999E-2</c:v>
                </c:pt>
                <c:pt idx="44">
                  <c:v>1.7821E-2</c:v>
                </c:pt>
                <c:pt idx="45">
                  <c:v>7.796E-3</c:v>
                </c:pt>
                <c:pt idx="46">
                  <c:v>0.11497</c:v>
                </c:pt>
                <c:pt idx="47">
                  <c:v>4.5269999999999998E-2</c:v>
                </c:pt>
                <c:pt idx="48">
                  <c:v>5.6429E-2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CB-40A5-BEE0-C8A35A5FC537}"/>
            </c:ext>
          </c:extLst>
        </c:ser>
        <c:ser>
          <c:idx val="4"/>
          <c:order val="4"/>
          <c:tx>
            <c:v>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'Al45+2'!$O$97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'Al45+2'!$P$97</c:f>
              <c:numCache>
                <c:formatCode>General</c:formatCode>
                <c:ptCount val="1"/>
                <c:pt idx="0">
                  <c:v>2.6296E-2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CB-40A5-BEE0-C8A35A5FC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r>
                  <a:rPr lang="en-US" sz="1000" b="0" i="0" u="none" strike="noStrike" baseline="0">
                    <a:effectLst/>
                  </a:rPr>
                  <a:t>Distance from Dopant site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</c:valAx>
      <c:valAx>
        <c:axId val="638701960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Displacement (Å)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Al7_Li0_Li0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Al7_Li0_Li0!$P$1:$P$25</c:f>
              <c:numCache>
                <c:formatCode>General</c:formatCode>
                <c:ptCount val="25"/>
                <c:pt idx="0">
                  <c:v>4.7885987999999999</c:v>
                </c:pt>
                <c:pt idx="1">
                  <c:v>4.8018400999999997</c:v>
                </c:pt>
                <c:pt idx="2">
                  <c:v>4.7526504999999997</c:v>
                </c:pt>
                <c:pt idx="3">
                  <c:v>4.6867685999999997</c:v>
                </c:pt>
                <c:pt idx="4">
                  <c:v>7.1646983999999998</c:v>
                </c:pt>
                <c:pt idx="5">
                  <c:v>3.7450442000000002</c:v>
                </c:pt>
                <c:pt idx="6">
                  <c:v>7.8999796</c:v>
                </c:pt>
                <c:pt idx="7">
                  <c:v>7.0339523000000002</c:v>
                </c:pt>
                <c:pt idx="8">
                  <c:v>6.8517536000000003</c:v>
                </c:pt>
                <c:pt idx="9">
                  <c:v>6.0552158</c:v>
                </c:pt>
                <c:pt idx="10">
                  <c:v>3.5503692</c:v>
                </c:pt>
                <c:pt idx="11">
                  <c:v>2.7178306999999999</c:v>
                </c:pt>
                <c:pt idx="12">
                  <c:v>5.1789407000000001</c:v>
                </c:pt>
                <c:pt idx="13">
                  <c:v>6.2563110000000002</c:v>
                </c:pt>
                <c:pt idx="14">
                  <c:v>5.3488258000000002</c:v>
                </c:pt>
                <c:pt idx="15">
                  <c:v>7.1626931000000003</c:v>
                </c:pt>
                <c:pt idx="16">
                  <c:v>5.2261240999999998</c:v>
                </c:pt>
                <c:pt idx="17">
                  <c:v>5.5820091999999999</c:v>
                </c:pt>
                <c:pt idx="18">
                  <c:v>6.2296461000000001</c:v>
                </c:pt>
                <c:pt idx="19">
                  <c:v>2.7551779999999999</c:v>
                </c:pt>
                <c:pt idx="20">
                  <c:v>5.3606727000000003</c:v>
                </c:pt>
                <c:pt idx="21">
                  <c:v>2.6990188000000002</c:v>
                </c:pt>
                <c:pt idx="22">
                  <c:v>8.4656494000000002</c:v>
                </c:pt>
                <c:pt idx="23">
                  <c:v>5.5277501999999998</c:v>
                </c:pt>
                <c:pt idx="24">
                  <c:v>2.7297539</c:v>
                </c:pt>
              </c:numCache>
            </c:numRef>
          </c:xVal>
          <c:yVal>
            <c:numRef>
              <c:f>Al7_Li0_Li0!$O$1:$O$25</c:f>
              <c:numCache>
                <c:formatCode>General</c:formatCode>
                <c:ptCount val="25"/>
                <c:pt idx="0">
                  <c:v>7.9035999999999995E-2</c:v>
                </c:pt>
                <c:pt idx="1">
                  <c:v>6.7061999999999997E-2</c:v>
                </c:pt>
                <c:pt idx="2">
                  <c:v>0.26638499999999998</c:v>
                </c:pt>
                <c:pt idx="3">
                  <c:v>2.5805000000000002E-2</c:v>
                </c:pt>
                <c:pt idx="4">
                  <c:v>1.9033000000000001E-2</c:v>
                </c:pt>
                <c:pt idx="5">
                  <c:v>0.19367100000000001</c:v>
                </c:pt>
                <c:pt idx="6">
                  <c:v>8.2558999999999994E-2</c:v>
                </c:pt>
                <c:pt idx="7">
                  <c:v>0.30426799999999998</c:v>
                </c:pt>
                <c:pt idx="8">
                  <c:v>0.37807200000000002</c:v>
                </c:pt>
                <c:pt idx="9">
                  <c:v>0.21015200000000001</c:v>
                </c:pt>
                <c:pt idx="10">
                  <c:v>5.0890999999999999E-2</c:v>
                </c:pt>
                <c:pt idx="11">
                  <c:v>0.18548700000000001</c:v>
                </c:pt>
                <c:pt idx="12">
                  <c:v>2.3734999999999999E-2</c:v>
                </c:pt>
                <c:pt idx="13">
                  <c:v>7.1459999999999996E-2</c:v>
                </c:pt>
                <c:pt idx="14">
                  <c:v>8.4112999999999993E-2</c:v>
                </c:pt>
                <c:pt idx="15">
                  <c:v>6.8151000000000003E-2</c:v>
                </c:pt>
                <c:pt idx="16">
                  <c:v>7.3013999999999996E-2</c:v>
                </c:pt>
                <c:pt idx="17">
                  <c:v>7.127E-2</c:v>
                </c:pt>
                <c:pt idx="18">
                  <c:v>7.1078000000000002E-2</c:v>
                </c:pt>
                <c:pt idx="19">
                  <c:v>0.149562</c:v>
                </c:pt>
                <c:pt idx="20">
                  <c:v>3.7893000000000003E-2</c:v>
                </c:pt>
                <c:pt idx="21">
                  <c:v>2.2372E-2</c:v>
                </c:pt>
                <c:pt idx="22">
                  <c:v>0.104991</c:v>
                </c:pt>
                <c:pt idx="23">
                  <c:v>1.7264999999999999E-2</c:v>
                </c:pt>
                <c:pt idx="24">
                  <c:v>0.202264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C-4395-9394-657FAD69BABF}"/>
            </c:ext>
          </c:extLst>
        </c:ser>
        <c:ser>
          <c:idx val="1"/>
          <c:order val="1"/>
          <c:tx>
            <c:v>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Al7_Li0_Li0!$P$26:$P$37</c:f>
              <c:numCache>
                <c:formatCode>General</c:formatCode>
                <c:ptCount val="12"/>
                <c:pt idx="0">
                  <c:v>5.6776524000000004</c:v>
                </c:pt>
                <c:pt idx="1">
                  <c:v>5.6866234000000002</c:v>
                </c:pt>
                <c:pt idx="2">
                  <c:v>3.5388639</c:v>
                </c:pt>
                <c:pt idx="3">
                  <c:v>7.2138068000000004</c:v>
                </c:pt>
                <c:pt idx="4">
                  <c:v>4.8971460000000002</c:v>
                </c:pt>
                <c:pt idx="5">
                  <c:v>7.4192982000000001</c:v>
                </c:pt>
                <c:pt idx="6">
                  <c:v>8.7912143999999994</c:v>
                </c:pt>
                <c:pt idx="7">
                  <c:v>3.0914980000000001</c:v>
                </c:pt>
                <c:pt idx="8">
                  <c:v>4.4635939000000002</c:v>
                </c:pt>
                <c:pt idx="9">
                  <c:v>3.0939963000000001</c:v>
                </c:pt>
                <c:pt idx="10">
                  <c:v>4.9145129000000001</c:v>
                </c:pt>
                <c:pt idx="11">
                  <c:v>4.4880396999999999</c:v>
                </c:pt>
              </c:numCache>
            </c:numRef>
          </c:xVal>
          <c:yVal>
            <c:numRef>
              <c:f>Al7_Li0_Li0!$O$26:$O$37</c:f>
              <c:numCache>
                <c:formatCode>General</c:formatCode>
                <c:ptCount val="12"/>
                <c:pt idx="0">
                  <c:v>4.8320000000000002E-2</c:v>
                </c:pt>
                <c:pt idx="1">
                  <c:v>1.8110999999999999E-2</c:v>
                </c:pt>
                <c:pt idx="2">
                  <c:v>9.5478999999999994E-2</c:v>
                </c:pt>
                <c:pt idx="3">
                  <c:v>4.8325E-2</c:v>
                </c:pt>
                <c:pt idx="4">
                  <c:v>6.3744999999999996E-2</c:v>
                </c:pt>
                <c:pt idx="5">
                  <c:v>5.1074000000000001E-2</c:v>
                </c:pt>
                <c:pt idx="6">
                  <c:v>0.123644</c:v>
                </c:pt>
                <c:pt idx="7">
                  <c:v>0.117948</c:v>
                </c:pt>
                <c:pt idx="8">
                  <c:v>9.6790000000000001E-3</c:v>
                </c:pt>
                <c:pt idx="9">
                  <c:v>0.124831</c:v>
                </c:pt>
                <c:pt idx="10">
                  <c:v>5.3567999999999998E-2</c:v>
                </c:pt>
                <c:pt idx="11">
                  <c:v>4.3589999999999997E-2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C-4395-9394-657FAD69BABF}"/>
            </c:ext>
          </c:extLst>
        </c:ser>
        <c:ser>
          <c:idx val="2"/>
          <c:order val="2"/>
          <c:tx>
            <c:v>Zr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Al7_Li0_Li0!$P$38:$P$45</c:f>
              <c:numCache>
                <c:formatCode>General</c:formatCode>
                <c:ptCount val="8"/>
                <c:pt idx="0">
                  <c:v>3.0803400000000001</c:v>
                </c:pt>
                <c:pt idx="1">
                  <c:v>4.3966871999999997</c:v>
                </c:pt>
                <c:pt idx="2">
                  <c:v>6.2738372</c:v>
                </c:pt>
                <c:pt idx="3">
                  <c:v>4.4203485000000002</c:v>
                </c:pt>
                <c:pt idx="4">
                  <c:v>5.3407146000000001</c:v>
                </c:pt>
                <c:pt idx="5">
                  <c:v>7.9190826000000003</c:v>
                </c:pt>
                <c:pt idx="6">
                  <c:v>7.1688964999999998</c:v>
                </c:pt>
                <c:pt idx="7">
                  <c:v>3.0858930999999998</c:v>
                </c:pt>
              </c:numCache>
            </c:numRef>
          </c:xVal>
          <c:yVal>
            <c:numRef>
              <c:f>Al7_Li0_Li0!$O$38:$O$45</c:f>
              <c:numCache>
                <c:formatCode>General</c:formatCode>
                <c:ptCount val="8"/>
                <c:pt idx="0">
                  <c:v>6.6823999999999995E-2</c:v>
                </c:pt>
                <c:pt idx="1">
                  <c:v>3.6803000000000002E-2</c:v>
                </c:pt>
                <c:pt idx="2">
                  <c:v>1.3504E-2</c:v>
                </c:pt>
                <c:pt idx="3">
                  <c:v>3.1633000000000001E-2</c:v>
                </c:pt>
                <c:pt idx="4">
                  <c:v>5.6647000000000003E-2</c:v>
                </c:pt>
                <c:pt idx="5">
                  <c:v>5.5735E-2</c:v>
                </c:pt>
                <c:pt idx="6">
                  <c:v>3.1434999999999998E-2</c:v>
                </c:pt>
                <c:pt idx="7">
                  <c:v>8.0754000000000006E-2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C-4395-9394-657FAD69BABF}"/>
            </c:ext>
          </c:extLst>
        </c:ser>
        <c:ser>
          <c:idx val="3"/>
          <c:order val="3"/>
          <c:tx>
            <c:v>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Al7_Li0_Li0!$P$46:$P$93</c:f>
              <c:numCache>
                <c:formatCode>General</c:formatCode>
                <c:ptCount val="48"/>
                <c:pt idx="0">
                  <c:v>4.7462409000000001</c:v>
                </c:pt>
                <c:pt idx="1">
                  <c:v>4.9970473999999996</c:v>
                </c:pt>
                <c:pt idx="2">
                  <c:v>7.6804152999999999</c:v>
                </c:pt>
                <c:pt idx="3">
                  <c:v>4.8160109000000002</c:v>
                </c:pt>
                <c:pt idx="4">
                  <c:v>1.8802958999999999</c:v>
                </c:pt>
                <c:pt idx="5">
                  <c:v>4.7752818000000001</c:v>
                </c:pt>
                <c:pt idx="6">
                  <c:v>5.3311970999999998</c:v>
                </c:pt>
                <c:pt idx="7">
                  <c:v>7.6203558999999998</c:v>
                </c:pt>
                <c:pt idx="8">
                  <c:v>3.7431551999999999</c:v>
                </c:pt>
                <c:pt idx="9">
                  <c:v>7.7452655000000004</c:v>
                </c:pt>
                <c:pt idx="10">
                  <c:v>6.6315163000000004</c:v>
                </c:pt>
                <c:pt idx="11">
                  <c:v>1.8991499999999999</c:v>
                </c:pt>
                <c:pt idx="12">
                  <c:v>7.3673181999999997</c:v>
                </c:pt>
                <c:pt idx="13">
                  <c:v>7.1072861999999999</c:v>
                </c:pt>
                <c:pt idx="14">
                  <c:v>3.7509152000000001</c:v>
                </c:pt>
                <c:pt idx="15">
                  <c:v>4.7859011000000002</c:v>
                </c:pt>
                <c:pt idx="16">
                  <c:v>4.6539282999999996</c:v>
                </c:pt>
                <c:pt idx="17">
                  <c:v>4.548546</c:v>
                </c:pt>
                <c:pt idx="18">
                  <c:v>4.9831424999999996</c:v>
                </c:pt>
                <c:pt idx="19">
                  <c:v>6.2223725999999999</c:v>
                </c:pt>
                <c:pt idx="20">
                  <c:v>5.1389209999999999</c:v>
                </c:pt>
                <c:pt idx="21">
                  <c:v>6.3972367999999999</c:v>
                </c:pt>
                <c:pt idx="22">
                  <c:v>4.6226338</c:v>
                </c:pt>
                <c:pt idx="23">
                  <c:v>4.60548</c:v>
                </c:pt>
                <c:pt idx="24">
                  <c:v>3.8011718999999999</c:v>
                </c:pt>
                <c:pt idx="25">
                  <c:v>4.7119698000000003</c:v>
                </c:pt>
                <c:pt idx="26">
                  <c:v>3.5330648</c:v>
                </c:pt>
                <c:pt idx="27">
                  <c:v>5.1595608999999998</c:v>
                </c:pt>
                <c:pt idx="28">
                  <c:v>3.4940661999999998</c:v>
                </c:pt>
                <c:pt idx="29">
                  <c:v>4.9182769000000004</c:v>
                </c:pt>
                <c:pt idx="30">
                  <c:v>3.9367974999999999</c:v>
                </c:pt>
                <c:pt idx="31">
                  <c:v>4.7095130000000003</c:v>
                </c:pt>
                <c:pt idx="32">
                  <c:v>8.0876467999999999</c:v>
                </c:pt>
                <c:pt idx="33">
                  <c:v>7.0584154999999997</c:v>
                </c:pt>
                <c:pt idx="34">
                  <c:v>7.4411693000000003</c:v>
                </c:pt>
                <c:pt idx="35">
                  <c:v>4.5998393000000002</c:v>
                </c:pt>
                <c:pt idx="36">
                  <c:v>5.9355129</c:v>
                </c:pt>
                <c:pt idx="37">
                  <c:v>4.6275139999999997</c:v>
                </c:pt>
                <c:pt idx="38">
                  <c:v>2.1729167</c:v>
                </c:pt>
                <c:pt idx="39">
                  <c:v>8.0976146999999994</c:v>
                </c:pt>
                <c:pt idx="40">
                  <c:v>4.6289018000000004</c:v>
                </c:pt>
                <c:pt idx="41">
                  <c:v>2.1766257000000002</c:v>
                </c:pt>
                <c:pt idx="42">
                  <c:v>1.939468</c:v>
                </c:pt>
                <c:pt idx="43">
                  <c:v>6.7730782999999999</c:v>
                </c:pt>
                <c:pt idx="44">
                  <c:v>1.9422336</c:v>
                </c:pt>
                <c:pt idx="45">
                  <c:v>6.7818130999999999</c:v>
                </c:pt>
                <c:pt idx="46">
                  <c:v>4.6806175000000003</c:v>
                </c:pt>
                <c:pt idx="47">
                  <c:v>5.5571007000000003</c:v>
                </c:pt>
              </c:numCache>
            </c:numRef>
          </c:xVal>
          <c:yVal>
            <c:numRef>
              <c:f>Al7_Li0_Li0!$O$46:$O$93</c:f>
              <c:numCache>
                <c:formatCode>General</c:formatCode>
                <c:ptCount val="48"/>
                <c:pt idx="0">
                  <c:v>0.110889</c:v>
                </c:pt>
                <c:pt idx="1">
                  <c:v>4.3233000000000001E-2</c:v>
                </c:pt>
                <c:pt idx="2">
                  <c:v>7.9923999999999995E-2</c:v>
                </c:pt>
                <c:pt idx="3">
                  <c:v>6.1876E-2</c:v>
                </c:pt>
                <c:pt idx="4">
                  <c:v>0.16339100000000001</c:v>
                </c:pt>
                <c:pt idx="5">
                  <c:v>3.0665999999999999E-2</c:v>
                </c:pt>
                <c:pt idx="6">
                  <c:v>4.7070000000000001E-2</c:v>
                </c:pt>
                <c:pt idx="7">
                  <c:v>0.11587799999999999</c:v>
                </c:pt>
                <c:pt idx="8">
                  <c:v>5.1007999999999998E-2</c:v>
                </c:pt>
                <c:pt idx="9">
                  <c:v>5.1219000000000001E-2</c:v>
                </c:pt>
                <c:pt idx="10">
                  <c:v>2.0906000000000001E-2</c:v>
                </c:pt>
                <c:pt idx="11">
                  <c:v>0.12436800000000001</c:v>
                </c:pt>
                <c:pt idx="12">
                  <c:v>0.13247100000000001</c:v>
                </c:pt>
                <c:pt idx="13">
                  <c:v>7.5347999999999998E-2</c:v>
                </c:pt>
                <c:pt idx="14">
                  <c:v>2.5291999999999999E-2</c:v>
                </c:pt>
                <c:pt idx="15">
                  <c:v>3.7705000000000002E-2</c:v>
                </c:pt>
                <c:pt idx="16">
                  <c:v>0.124818</c:v>
                </c:pt>
                <c:pt idx="17">
                  <c:v>4.7718000000000003E-2</c:v>
                </c:pt>
                <c:pt idx="18">
                  <c:v>5.5933999999999998E-2</c:v>
                </c:pt>
                <c:pt idx="19">
                  <c:v>3.9454999999999997E-2</c:v>
                </c:pt>
                <c:pt idx="20">
                  <c:v>4.1258000000000003E-2</c:v>
                </c:pt>
                <c:pt idx="21">
                  <c:v>5.4136999999999998E-2</c:v>
                </c:pt>
                <c:pt idx="22">
                  <c:v>0.19112299999999999</c:v>
                </c:pt>
                <c:pt idx="23">
                  <c:v>1.6848999999999999E-2</c:v>
                </c:pt>
                <c:pt idx="24">
                  <c:v>0.19391800000000001</c:v>
                </c:pt>
                <c:pt idx="25">
                  <c:v>4.7588999999999999E-2</c:v>
                </c:pt>
                <c:pt idx="26">
                  <c:v>0.13037599999999999</c:v>
                </c:pt>
                <c:pt idx="27">
                  <c:v>2.4098000000000001E-2</c:v>
                </c:pt>
                <c:pt idx="28">
                  <c:v>7.7038999999999996E-2</c:v>
                </c:pt>
                <c:pt idx="29">
                  <c:v>0.118851</c:v>
                </c:pt>
                <c:pt idx="30">
                  <c:v>6.2881999999999993E-2</c:v>
                </c:pt>
                <c:pt idx="31">
                  <c:v>5.3131999999999999E-2</c:v>
                </c:pt>
                <c:pt idx="32">
                  <c:v>5.7901000000000001E-2</c:v>
                </c:pt>
                <c:pt idx="33">
                  <c:v>6.2260999999999997E-2</c:v>
                </c:pt>
                <c:pt idx="34">
                  <c:v>4.1333000000000002E-2</c:v>
                </c:pt>
                <c:pt idx="35">
                  <c:v>0.113664</c:v>
                </c:pt>
                <c:pt idx="36">
                  <c:v>9.6284999999999996E-2</c:v>
                </c:pt>
                <c:pt idx="37">
                  <c:v>8.8937000000000002E-2</c:v>
                </c:pt>
                <c:pt idx="38">
                  <c:v>0.187361</c:v>
                </c:pt>
                <c:pt idx="39">
                  <c:v>2.1360000000000001E-2</c:v>
                </c:pt>
                <c:pt idx="40">
                  <c:v>1.3710999999999999E-2</c:v>
                </c:pt>
                <c:pt idx="41">
                  <c:v>0.18228900000000001</c:v>
                </c:pt>
                <c:pt idx="42">
                  <c:v>0.419962</c:v>
                </c:pt>
                <c:pt idx="43">
                  <c:v>2.7473999999999998E-2</c:v>
                </c:pt>
                <c:pt idx="44">
                  <c:v>0.40282200000000001</c:v>
                </c:pt>
                <c:pt idx="45">
                  <c:v>6.2557000000000001E-2</c:v>
                </c:pt>
                <c:pt idx="46">
                  <c:v>5.9151000000000002E-2</c:v>
                </c:pt>
                <c:pt idx="47">
                  <c:v>4.6181E-2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C-4395-9394-657FAD69BABF}"/>
            </c:ext>
          </c:extLst>
        </c:ser>
        <c:ser>
          <c:idx val="4"/>
          <c:order val="4"/>
          <c:tx>
            <c:v>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Al7_Li0_Li0!$P$94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Al7_Li0_Li0!$O$94</c:f>
              <c:numCache>
                <c:formatCode>General</c:formatCode>
                <c:ptCount val="1"/>
                <c:pt idx="0">
                  <c:v>0.122697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7C-4395-9394-657FAD69B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r>
                  <a:rPr lang="en-US" sz="1000" b="0" i="0" u="none" strike="noStrike" baseline="0">
                    <a:effectLst/>
                  </a:rPr>
                  <a:t>Distance from Dopant site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</c:valAx>
      <c:valAx>
        <c:axId val="638701960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Displacement (Å)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Al13_Li0_Li0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Al13_Li0_Li0!$P$1:$P$25</c:f>
              <c:numCache>
                <c:formatCode>General</c:formatCode>
                <c:ptCount val="25"/>
                <c:pt idx="0">
                  <c:v>7.0690488</c:v>
                </c:pt>
                <c:pt idx="1">
                  <c:v>2.6509518000000001</c:v>
                </c:pt>
                <c:pt idx="2">
                  <c:v>8.4047134999999997</c:v>
                </c:pt>
                <c:pt idx="3">
                  <c:v>5.0553023000000001</c:v>
                </c:pt>
                <c:pt idx="4">
                  <c:v>6.0980096000000001</c:v>
                </c:pt>
                <c:pt idx="5">
                  <c:v>3.0671495000000002</c:v>
                </c:pt>
                <c:pt idx="6">
                  <c:v>2.7456944000000001</c:v>
                </c:pt>
                <c:pt idx="7">
                  <c:v>5.3398902000000001</c:v>
                </c:pt>
                <c:pt idx="8">
                  <c:v>7.4267042999999999</c:v>
                </c:pt>
                <c:pt idx="9">
                  <c:v>6.9060398999999997</c:v>
                </c:pt>
                <c:pt idx="10">
                  <c:v>7.8547042999999999</c:v>
                </c:pt>
                <c:pt idx="11">
                  <c:v>5.4786466000000003</c:v>
                </c:pt>
                <c:pt idx="12">
                  <c:v>6.8253192</c:v>
                </c:pt>
                <c:pt idx="13">
                  <c:v>5.5529435999999999</c:v>
                </c:pt>
                <c:pt idx="14">
                  <c:v>6.5755109000000003</c:v>
                </c:pt>
                <c:pt idx="15">
                  <c:v>4.8015867999999999</c:v>
                </c:pt>
                <c:pt idx="16">
                  <c:v>3.7839008999999999</c:v>
                </c:pt>
                <c:pt idx="17">
                  <c:v>7.9360818000000002</c:v>
                </c:pt>
                <c:pt idx="18">
                  <c:v>4.9458647999999998</c:v>
                </c:pt>
                <c:pt idx="19">
                  <c:v>7.0846643</c:v>
                </c:pt>
                <c:pt idx="20">
                  <c:v>6.3832345999999998</c:v>
                </c:pt>
                <c:pt idx="21">
                  <c:v>2.7080416</c:v>
                </c:pt>
                <c:pt idx="22">
                  <c:v>6.6850214000000001</c:v>
                </c:pt>
                <c:pt idx="23">
                  <c:v>3.8156458999999998</c:v>
                </c:pt>
                <c:pt idx="24">
                  <c:v>5.0808277999999998</c:v>
                </c:pt>
              </c:numCache>
            </c:numRef>
          </c:xVal>
          <c:yVal>
            <c:numRef>
              <c:f>Al13_Li0_Li0!$O$1:$O$25</c:f>
              <c:numCache>
                <c:formatCode>General</c:formatCode>
                <c:ptCount val="25"/>
                <c:pt idx="0">
                  <c:v>3.2275999999999999E-2</c:v>
                </c:pt>
                <c:pt idx="1">
                  <c:v>9.8302E-2</c:v>
                </c:pt>
                <c:pt idx="2">
                  <c:v>0.22575200000000001</c:v>
                </c:pt>
                <c:pt idx="3">
                  <c:v>1.7904E-2</c:v>
                </c:pt>
                <c:pt idx="4">
                  <c:v>0.12268800000000001</c:v>
                </c:pt>
                <c:pt idx="5">
                  <c:v>0.53454999999999997</c:v>
                </c:pt>
                <c:pt idx="6">
                  <c:v>0.21541099999999999</c:v>
                </c:pt>
                <c:pt idx="7">
                  <c:v>0.121202</c:v>
                </c:pt>
                <c:pt idx="8">
                  <c:v>0.43566100000000002</c:v>
                </c:pt>
                <c:pt idx="9">
                  <c:v>0.39672200000000002</c:v>
                </c:pt>
                <c:pt idx="10">
                  <c:v>0.16040399999999999</c:v>
                </c:pt>
                <c:pt idx="11">
                  <c:v>5.8259999999999999E-2</c:v>
                </c:pt>
                <c:pt idx="12">
                  <c:v>4.2086999999999999E-2</c:v>
                </c:pt>
                <c:pt idx="13">
                  <c:v>9.9427000000000001E-2</c:v>
                </c:pt>
                <c:pt idx="14">
                  <c:v>5.0663E-2</c:v>
                </c:pt>
                <c:pt idx="15">
                  <c:v>9.2199000000000003E-2</c:v>
                </c:pt>
                <c:pt idx="16">
                  <c:v>0.101783</c:v>
                </c:pt>
                <c:pt idx="17">
                  <c:v>9.5562999999999995E-2</c:v>
                </c:pt>
                <c:pt idx="18">
                  <c:v>0.16092200000000001</c:v>
                </c:pt>
                <c:pt idx="19">
                  <c:v>0.162887</c:v>
                </c:pt>
                <c:pt idx="20">
                  <c:v>7.0295999999999997E-2</c:v>
                </c:pt>
                <c:pt idx="21">
                  <c:v>7.8048000000000006E-2</c:v>
                </c:pt>
                <c:pt idx="22">
                  <c:v>9.7708000000000003E-2</c:v>
                </c:pt>
                <c:pt idx="23">
                  <c:v>6.4617999999999995E-2</c:v>
                </c:pt>
                <c:pt idx="24">
                  <c:v>4.6371000000000002E-2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89-44D6-955A-E4113A8ED25B}"/>
            </c:ext>
          </c:extLst>
        </c:ser>
        <c:ser>
          <c:idx val="1"/>
          <c:order val="1"/>
          <c:tx>
            <c:v>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Al13_Li0_Li0!$P$26:$P$37</c:f>
              <c:numCache>
                <c:formatCode>General</c:formatCode>
                <c:ptCount val="12"/>
                <c:pt idx="0">
                  <c:v>4.7505249999999997</c:v>
                </c:pt>
                <c:pt idx="1">
                  <c:v>3.3529786000000001</c:v>
                </c:pt>
                <c:pt idx="2">
                  <c:v>4.7385194000000004</c:v>
                </c:pt>
                <c:pt idx="3">
                  <c:v>7.0087646000000001</c:v>
                </c:pt>
                <c:pt idx="4">
                  <c:v>8.0718466000000006</c:v>
                </c:pt>
                <c:pt idx="5">
                  <c:v>5.4875324000000001</c:v>
                </c:pt>
                <c:pt idx="6">
                  <c:v>9.4770193000000003</c:v>
                </c:pt>
                <c:pt idx="7">
                  <c:v>3.3623926000000002</c:v>
                </c:pt>
                <c:pt idx="8">
                  <c:v>3.1344916</c:v>
                </c:pt>
                <c:pt idx="9">
                  <c:v>3.9839194</c:v>
                </c:pt>
                <c:pt idx="10">
                  <c:v>5.1538838</c:v>
                </c:pt>
                <c:pt idx="11">
                  <c:v>5.7570886000000003</c:v>
                </c:pt>
              </c:numCache>
            </c:numRef>
          </c:xVal>
          <c:yVal>
            <c:numRef>
              <c:f>Al13_Li0_Li0!$O$26:$O$37</c:f>
              <c:numCache>
                <c:formatCode>General</c:formatCode>
                <c:ptCount val="12"/>
                <c:pt idx="0">
                  <c:v>5.8965999999999998E-2</c:v>
                </c:pt>
                <c:pt idx="1">
                  <c:v>9.2797000000000004E-2</c:v>
                </c:pt>
                <c:pt idx="2">
                  <c:v>0.13666800000000001</c:v>
                </c:pt>
                <c:pt idx="3">
                  <c:v>4.4472999999999999E-2</c:v>
                </c:pt>
                <c:pt idx="4">
                  <c:v>1.4107E-2</c:v>
                </c:pt>
                <c:pt idx="5">
                  <c:v>1.3996E-2</c:v>
                </c:pt>
                <c:pt idx="6">
                  <c:v>7.0252999999999996E-2</c:v>
                </c:pt>
                <c:pt idx="7">
                  <c:v>5.1136000000000001E-2</c:v>
                </c:pt>
                <c:pt idx="8">
                  <c:v>0.123456</c:v>
                </c:pt>
                <c:pt idx="9">
                  <c:v>1.3967E-2</c:v>
                </c:pt>
                <c:pt idx="10">
                  <c:v>5.7426999999999999E-2</c:v>
                </c:pt>
                <c:pt idx="11">
                  <c:v>3.9069E-2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89-44D6-955A-E4113A8ED25B}"/>
            </c:ext>
          </c:extLst>
        </c:ser>
        <c:ser>
          <c:idx val="2"/>
          <c:order val="2"/>
          <c:tx>
            <c:v>Zr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Al13_Li0_Li0!$P$38:$P$45</c:f>
              <c:numCache>
                <c:formatCode>General</c:formatCode>
                <c:ptCount val="8"/>
                <c:pt idx="0">
                  <c:v>3.0064652000000001</c:v>
                </c:pt>
                <c:pt idx="1">
                  <c:v>6.0521104000000001</c:v>
                </c:pt>
                <c:pt idx="2">
                  <c:v>6.3396261000000003</c:v>
                </c:pt>
                <c:pt idx="3">
                  <c:v>3.2500661000000002</c:v>
                </c:pt>
                <c:pt idx="4">
                  <c:v>4.0235187000000003</c:v>
                </c:pt>
                <c:pt idx="5">
                  <c:v>6.1125020000000001</c:v>
                </c:pt>
                <c:pt idx="6">
                  <c:v>4.8757745000000003</c:v>
                </c:pt>
                <c:pt idx="7">
                  <c:v>4.9992910999999998</c:v>
                </c:pt>
              </c:numCache>
            </c:numRef>
          </c:xVal>
          <c:yVal>
            <c:numRef>
              <c:f>Al13_Li0_Li0!$O$38:$O$45</c:f>
              <c:numCache>
                <c:formatCode>General</c:formatCode>
                <c:ptCount val="8"/>
                <c:pt idx="0">
                  <c:v>0.102591</c:v>
                </c:pt>
                <c:pt idx="1">
                  <c:v>2.9482000000000001E-2</c:v>
                </c:pt>
                <c:pt idx="2">
                  <c:v>5.4877000000000002E-2</c:v>
                </c:pt>
                <c:pt idx="3">
                  <c:v>0.15018000000000001</c:v>
                </c:pt>
                <c:pt idx="4">
                  <c:v>9.9849999999999994E-2</c:v>
                </c:pt>
                <c:pt idx="5">
                  <c:v>5.5342000000000002E-2</c:v>
                </c:pt>
                <c:pt idx="6">
                  <c:v>3.2125000000000001E-2</c:v>
                </c:pt>
                <c:pt idx="7">
                  <c:v>5.5712999999999999E-2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89-44D6-955A-E4113A8ED25B}"/>
            </c:ext>
          </c:extLst>
        </c:ser>
        <c:ser>
          <c:idx val="3"/>
          <c:order val="3"/>
          <c:tx>
            <c:v>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Al13_Li0_Li0!$P$46:$P$93</c:f>
              <c:numCache>
                <c:formatCode>General</c:formatCode>
                <c:ptCount val="48"/>
                <c:pt idx="0">
                  <c:v>4.5500477999999998</c:v>
                </c:pt>
                <c:pt idx="1">
                  <c:v>6.9037962999999998</c:v>
                </c:pt>
                <c:pt idx="2">
                  <c:v>8.1643115999999996</c:v>
                </c:pt>
                <c:pt idx="3">
                  <c:v>4.1431684000000004</c:v>
                </c:pt>
                <c:pt idx="4">
                  <c:v>1.815204</c:v>
                </c:pt>
                <c:pt idx="5">
                  <c:v>5.9211755000000004</c:v>
                </c:pt>
                <c:pt idx="6">
                  <c:v>4.6556259000000004</c:v>
                </c:pt>
                <c:pt idx="7">
                  <c:v>3.4794991</c:v>
                </c:pt>
                <c:pt idx="8">
                  <c:v>1.8177133000000001</c:v>
                </c:pt>
                <c:pt idx="9">
                  <c:v>6.4912041</c:v>
                </c:pt>
                <c:pt idx="10">
                  <c:v>5.4828881999999997</c:v>
                </c:pt>
                <c:pt idx="11">
                  <c:v>4.4615372999999998</c:v>
                </c:pt>
                <c:pt idx="12">
                  <c:v>6.0438989999999997</c:v>
                </c:pt>
                <c:pt idx="13">
                  <c:v>6.4106702000000002</c:v>
                </c:pt>
                <c:pt idx="14">
                  <c:v>5.1546513999999997</c:v>
                </c:pt>
                <c:pt idx="15">
                  <c:v>6.2458710999999996</c:v>
                </c:pt>
                <c:pt idx="16">
                  <c:v>4.4421146</c:v>
                </c:pt>
                <c:pt idx="17">
                  <c:v>7.6661619999999999</c:v>
                </c:pt>
                <c:pt idx="18">
                  <c:v>2.7965434999999998</c:v>
                </c:pt>
                <c:pt idx="19">
                  <c:v>6.2193354000000003</c:v>
                </c:pt>
                <c:pt idx="20">
                  <c:v>4.5910127000000003</c:v>
                </c:pt>
                <c:pt idx="21">
                  <c:v>4.4445639999999997</c:v>
                </c:pt>
                <c:pt idx="22">
                  <c:v>4.4211795</c:v>
                </c:pt>
                <c:pt idx="23">
                  <c:v>4.5242696000000002</c:v>
                </c:pt>
                <c:pt idx="24">
                  <c:v>4.4342167000000003</c:v>
                </c:pt>
                <c:pt idx="25">
                  <c:v>5.5593291999999996</c:v>
                </c:pt>
                <c:pt idx="26">
                  <c:v>5.5603297999999999</c:v>
                </c:pt>
                <c:pt idx="27">
                  <c:v>2.7787218</c:v>
                </c:pt>
                <c:pt idx="28">
                  <c:v>1.8422700000000001</c:v>
                </c:pt>
                <c:pt idx="29">
                  <c:v>7.0688069000000002</c:v>
                </c:pt>
                <c:pt idx="30">
                  <c:v>5.3085994999999997</c:v>
                </c:pt>
                <c:pt idx="31">
                  <c:v>6.9460489000000001</c:v>
                </c:pt>
                <c:pt idx="32">
                  <c:v>4.5241465999999999</c:v>
                </c:pt>
                <c:pt idx="33">
                  <c:v>5.4567373000000003</c:v>
                </c:pt>
                <c:pt idx="34">
                  <c:v>8.9228287000000002</c:v>
                </c:pt>
                <c:pt idx="35">
                  <c:v>5.4328013000000004</c:v>
                </c:pt>
                <c:pt idx="36">
                  <c:v>4.4730778999999998</c:v>
                </c:pt>
                <c:pt idx="37">
                  <c:v>7.2510925999999998</c:v>
                </c:pt>
                <c:pt idx="38">
                  <c:v>1.7634288</c:v>
                </c:pt>
                <c:pt idx="39">
                  <c:v>7.6808975000000004</c:v>
                </c:pt>
                <c:pt idx="40">
                  <c:v>3.6234552</c:v>
                </c:pt>
                <c:pt idx="41">
                  <c:v>4.1351199000000003</c:v>
                </c:pt>
                <c:pt idx="42">
                  <c:v>3.3723017999999998</c:v>
                </c:pt>
                <c:pt idx="43">
                  <c:v>4.8763205000000003</c:v>
                </c:pt>
                <c:pt idx="44">
                  <c:v>3.5998654000000001</c:v>
                </c:pt>
                <c:pt idx="45">
                  <c:v>8.0291336999999992</c:v>
                </c:pt>
                <c:pt idx="46">
                  <c:v>6.9289547000000002</c:v>
                </c:pt>
                <c:pt idx="47">
                  <c:v>5.7507609999999998</c:v>
                </c:pt>
              </c:numCache>
            </c:numRef>
          </c:xVal>
          <c:yVal>
            <c:numRef>
              <c:f>Al13_Li0_Li0!$O$46:$O$93</c:f>
              <c:numCache>
                <c:formatCode>General</c:formatCode>
                <c:ptCount val="48"/>
                <c:pt idx="0">
                  <c:v>0.19695699999999999</c:v>
                </c:pt>
                <c:pt idx="1">
                  <c:v>4.2828999999999999E-2</c:v>
                </c:pt>
                <c:pt idx="2">
                  <c:v>0.106207</c:v>
                </c:pt>
                <c:pt idx="3">
                  <c:v>9.0233999999999995E-2</c:v>
                </c:pt>
                <c:pt idx="4">
                  <c:v>0.21065600000000001</c:v>
                </c:pt>
                <c:pt idx="5">
                  <c:v>2.9121000000000001E-2</c:v>
                </c:pt>
                <c:pt idx="6">
                  <c:v>9.8061999999999996E-2</c:v>
                </c:pt>
                <c:pt idx="7">
                  <c:v>0.15343100000000001</c:v>
                </c:pt>
                <c:pt idx="8">
                  <c:v>0.23603199999999999</c:v>
                </c:pt>
                <c:pt idx="9">
                  <c:v>3.4962E-2</c:v>
                </c:pt>
                <c:pt idx="10">
                  <c:v>4.3063999999999998E-2</c:v>
                </c:pt>
                <c:pt idx="11">
                  <c:v>7.2194999999999995E-2</c:v>
                </c:pt>
                <c:pt idx="12">
                  <c:v>0.20369000000000001</c:v>
                </c:pt>
                <c:pt idx="13">
                  <c:v>7.6256000000000004E-2</c:v>
                </c:pt>
                <c:pt idx="14">
                  <c:v>3.2639000000000001E-2</c:v>
                </c:pt>
                <c:pt idx="15">
                  <c:v>3.9389E-2</c:v>
                </c:pt>
                <c:pt idx="16">
                  <c:v>0.120589</c:v>
                </c:pt>
                <c:pt idx="17">
                  <c:v>3.2093999999999998E-2</c:v>
                </c:pt>
                <c:pt idx="18">
                  <c:v>0.10693800000000001</c:v>
                </c:pt>
                <c:pt idx="19">
                  <c:v>4.5143000000000003E-2</c:v>
                </c:pt>
                <c:pt idx="20">
                  <c:v>9.5713000000000006E-2</c:v>
                </c:pt>
                <c:pt idx="21">
                  <c:v>2.3310000000000001E-2</c:v>
                </c:pt>
                <c:pt idx="22">
                  <c:v>0.19492300000000001</c:v>
                </c:pt>
                <c:pt idx="23">
                  <c:v>1.934E-2</c:v>
                </c:pt>
                <c:pt idx="24">
                  <c:v>0.23367599999999999</c:v>
                </c:pt>
                <c:pt idx="25">
                  <c:v>4.2444000000000003E-2</c:v>
                </c:pt>
                <c:pt idx="26">
                  <c:v>4.7322999999999997E-2</c:v>
                </c:pt>
                <c:pt idx="27">
                  <c:v>7.6442999999999997E-2</c:v>
                </c:pt>
                <c:pt idx="28">
                  <c:v>0.38524900000000001</c:v>
                </c:pt>
                <c:pt idx="29">
                  <c:v>9.8879999999999996E-2</c:v>
                </c:pt>
                <c:pt idx="30">
                  <c:v>6.8626999999999994E-2</c:v>
                </c:pt>
                <c:pt idx="31">
                  <c:v>9.2232999999999996E-2</c:v>
                </c:pt>
                <c:pt idx="32">
                  <c:v>0.151259</c:v>
                </c:pt>
                <c:pt idx="33">
                  <c:v>3.0665999999999999E-2</c:v>
                </c:pt>
                <c:pt idx="34">
                  <c:v>3.6965999999999999E-2</c:v>
                </c:pt>
                <c:pt idx="35">
                  <c:v>0.121049</c:v>
                </c:pt>
                <c:pt idx="36">
                  <c:v>0.12878899999999999</c:v>
                </c:pt>
                <c:pt idx="37">
                  <c:v>5.1526000000000002E-2</c:v>
                </c:pt>
                <c:pt idx="38">
                  <c:v>0.107045</c:v>
                </c:pt>
                <c:pt idx="39">
                  <c:v>7.2223999999999997E-2</c:v>
                </c:pt>
                <c:pt idx="40">
                  <c:v>5.0686000000000002E-2</c:v>
                </c:pt>
                <c:pt idx="41">
                  <c:v>4.8379999999999999E-2</c:v>
                </c:pt>
                <c:pt idx="42">
                  <c:v>9.3992999999999993E-2</c:v>
                </c:pt>
                <c:pt idx="43">
                  <c:v>1.77E-2</c:v>
                </c:pt>
                <c:pt idx="44">
                  <c:v>5.4540999999999999E-2</c:v>
                </c:pt>
                <c:pt idx="45">
                  <c:v>2.8877E-2</c:v>
                </c:pt>
                <c:pt idx="46">
                  <c:v>7.7228000000000005E-2</c:v>
                </c:pt>
                <c:pt idx="47">
                  <c:v>5.0526000000000001E-2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89-44D6-955A-E4113A8ED25B}"/>
            </c:ext>
          </c:extLst>
        </c:ser>
        <c:ser>
          <c:idx val="4"/>
          <c:order val="4"/>
          <c:tx>
            <c:v>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Al13_Li0_Li0!$P$94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Al13_Li0_Li0!$O$94</c:f>
              <c:numCache>
                <c:formatCode>General</c:formatCode>
                <c:ptCount val="1"/>
                <c:pt idx="0">
                  <c:v>5.1423999999999997E-2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89-44D6-955A-E4113A8ED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r>
                  <a:rPr lang="en-US" sz="1000" b="0" i="0" u="none" strike="noStrike" baseline="0">
                    <a:effectLst/>
                  </a:rPr>
                  <a:t>Distance from Dopant site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</c:valAx>
      <c:valAx>
        <c:axId val="638701960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Displacement (Å)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Mg2_Li23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Mg2_Li23displacements!$P$1:$P$95</c:f>
              <c:numCache>
                <c:formatCode>General</c:formatCode>
                <c:ptCount val="95"/>
                <c:pt idx="0">
                  <c:v>7.2355385999999999</c:v>
                </c:pt>
                <c:pt idx="1">
                  <c:v>7.2117392999999996</c:v>
                </c:pt>
                <c:pt idx="2">
                  <c:v>9.0173003999999999</c:v>
                </c:pt>
                <c:pt idx="3">
                  <c:v>4.8577307000000003</c:v>
                </c:pt>
                <c:pt idx="4">
                  <c:v>7.8758058999999996</c:v>
                </c:pt>
                <c:pt idx="5">
                  <c:v>4.6490793999999998</c:v>
                </c:pt>
                <c:pt idx="6">
                  <c:v>4.8643618000000002</c:v>
                </c:pt>
                <c:pt idx="7">
                  <c:v>4.6444248999999997</c:v>
                </c:pt>
                <c:pt idx="8">
                  <c:v>4.5919990999999998</c:v>
                </c:pt>
                <c:pt idx="9">
                  <c:v>4.9506655999999998</c:v>
                </c:pt>
                <c:pt idx="10">
                  <c:v>7.8686974000000003</c:v>
                </c:pt>
                <c:pt idx="11">
                  <c:v>8.1460480000000004</c:v>
                </c:pt>
                <c:pt idx="12">
                  <c:v>7.0056627000000002</c:v>
                </c:pt>
                <c:pt idx="13">
                  <c:v>7.1803115000000002</c:v>
                </c:pt>
                <c:pt idx="14">
                  <c:v>2.7864325999999999</c:v>
                </c:pt>
                <c:pt idx="15">
                  <c:v>2.8158919999999998</c:v>
                </c:pt>
                <c:pt idx="16">
                  <c:v>5.9056050999999998</c:v>
                </c:pt>
                <c:pt idx="17">
                  <c:v>5.1550927</c:v>
                </c:pt>
                <c:pt idx="18">
                  <c:v>6.3270251000000002</c:v>
                </c:pt>
                <c:pt idx="19">
                  <c:v>5.1166577999999996</c:v>
                </c:pt>
                <c:pt idx="20">
                  <c:v>6.0505838000000001</c:v>
                </c:pt>
                <c:pt idx="21">
                  <c:v>2.8283038999999999</c:v>
                </c:pt>
                <c:pt idx="22">
                  <c:v>7.5086839000000003</c:v>
                </c:pt>
                <c:pt idx="23">
                  <c:v>2.8490962999999998</c:v>
                </c:pt>
                <c:pt idx="24">
                  <c:v>6.0158510999999999</c:v>
                </c:pt>
                <c:pt idx="25">
                  <c:v>8.7619679999999995</c:v>
                </c:pt>
                <c:pt idx="26">
                  <c:v>6.5342187999999997</c:v>
                </c:pt>
                <c:pt idx="27">
                  <c:v>9.0425749999999994</c:v>
                </c:pt>
                <c:pt idx="28">
                  <c:v>3.2144875000000002</c:v>
                </c:pt>
                <c:pt idx="29">
                  <c:v>3.2399695999999998</c:v>
                </c:pt>
                <c:pt idx="30">
                  <c:v>3.9702334000000001</c:v>
                </c:pt>
                <c:pt idx="31">
                  <c:v>6.0383553000000001</c:v>
                </c:pt>
                <c:pt idx="32">
                  <c:v>3.9618280000000001</c:v>
                </c:pt>
                <c:pt idx="33">
                  <c:v>8.6679694999999999</c:v>
                </c:pt>
                <c:pt idx="34">
                  <c:v>6.0106012</c:v>
                </c:pt>
                <c:pt idx="35">
                  <c:v>4.0345053000000002</c:v>
                </c:pt>
                <c:pt idx="36">
                  <c:v>5.9296436000000003</c:v>
                </c:pt>
                <c:pt idx="37">
                  <c:v>4.0233670999999998</c:v>
                </c:pt>
                <c:pt idx="38">
                  <c:v>3.6666359000000002</c:v>
                </c:pt>
                <c:pt idx="39">
                  <c:v>7.4085112999999998</c:v>
                </c:pt>
                <c:pt idx="40">
                  <c:v>5.7238144999999996</c:v>
                </c:pt>
                <c:pt idx="41">
                  <c:v>3.6317320999999998</c:v>
                </c:pt>
                <c:pt idx="42">
                  <c:v>5.7172124000000002</c:v>
                </c:pt>
                <c:pt idx="43">
                  <c:v>3.6550923000000002</c:v>
                </c:pt>
                <c:pt idx="44">
                  <c:v>3.6380401</c:v>
                </c:pt>
                <c:pt idx="45">
                  <c:v>7.4367837999999997</c:v>
                </c:pt>
                <c:pt idx="46">
                  <c:v>4.0745499000000001</c:v>
                </c:pt>
                <c:pt idx="47">
                  <c:v>7.1535840000000004</c:v>
                </c:pt>
                <c:pt idx="48">
                  <c:v>3.8095238</c:v>
                </c:pt>
                <c:pt idx="49">
                  <c:v>4.3302611000000004</c:v>
                </c:pt>
                <c:pt idx="50">
                  <c:v>4.3603888</c:v>
                </c:pt>
                <c:pt idx="51">
                  <c:v>3.8506037000000002</c:v>
                </c:pt>
                <c:pt idx="52">
                  <c:v>6.6393006999999997</c:v>
                </c:pt>
                <c:pt idx="53">
                  <c:v>4.0339945000000004</c:v>
                </c:pt>
                <c:pt idx="54">
                  <c:v>7.7403122</c:v>
                </c:pt>
                <c:pt idx="55">
                  <c:v>4.0656553999999998</c:v>
                </c:pt>
                <c:pt idx="56">
                  <c:v>4.3000207000000001</c:v>
                </c:pt>
                <c:pt idx="57">
                  <c:v>3.8619607</c:v>
                </c:pt>
                <c:pt idx="58">
                  <c:v>3.7924798000000002</c:v>
                </c:pt>
                <c:pt idx="59">
                  <c:v>4.3547137999999999</c:v>
                </c:pt>
                <c:pt idx="60">
                  <c:v>4.1025688000000002</c:v>
                </c:pt>
                <c:pt idx="61">
                  <c:v>7.1931700000000003</c:v>
                </c:pt>
                <c:pt idx="62">
                  <c:v>5.3515375000000001</c:v>
                </c:pt>
                <c:pt idx="63">
                  <c:v>1.9165897000000001</c:v>
                </c:pt>
                <c:pt idx="64">
                  <c:v>7.3879675000000002</c:v>
                </c:pt>
                <c:pt idx="65">
                  <c:v>6.7352600000000002</c:v>
                </c:pt>
                <c:pt idx="66">
                  <c:v>6.7423263999999996</c:v>
                </c:pt>
                <c:pt idx="67">
                  <c:v>5.6213008999999996</c:v>
                </c:pt>
                <c:pt idx="68">
                  <c:v>1.9229935</c:v>
                </c:pt>
                <c:pt idx="69">
                  <c:v>5.3685726999999996</c:v>
                </c:pt>
                <c:pt idx="70">
                  <c:v>1.9216660000000001</c:v>
                </c:pt>
                <c:pt idx="71">
                  <c:v>8.9615846999999995</c:v>
                </c:pt>
                <c:pt idx="72">
                  <c:v>7.6523762</c:v>
                </c:pt>
                <c:pt idx="73">
                  <c:v>5.6005795999999997</c:v>
                </c:pt>
                <c:pt idx="74">
                  <c:v>8.4946967000000004</c:v>
                </c:pt>
                <c:pt idx="75">
                  <c:v>6.2582583999999999</c:v>
                </c:pt>
                <c:pt idx="76">
                  <c:v>5.2264093000000003</c:v>
                </c:pt>
                <c:pt idx="77">
                  <c:v>1.9111517</c:v>
                </c:pt>
                <c:pt idx="78">
                  <c:v>5.7553926000000004</c:v>
                </c:pt>
                <c:pt idx="79">
                  <c:v>4.6986565999999996</c:v>
                </c:pt>
                <c:pt idx="80">
                  <c:v>3.5944318000000002</c:v>
                </c:pt>
                <c:pt idx="81">
                  <c:v>6.4460271999999996</c:v>
                </c:pt>
                <c:pt idx="82">
                  <c:v>5.9135391999999998</c:v>
                </c:pt>
                <c:pt idx="83">
                  <c:v>3.6526166999999998</c:v>
                </c:pt>
                <c:pt idx="84">
                  <c:v>4.7003221999999996</c:v>
                </c:pt>
                <c:pt idx="85">
                  <c:v>5.7348451999999996</c:v>
                </c:pt>
                <c:pt idx="86">
                  <c:v>4.7274444000000004</c:v>
                </c:pt>
                <c:pt idx="87">
                  <c:v>9.1959464999999998</c:v>
                </c:pt>
                <c:pt idx="88">
                  <c:v>7.9587591</c:v>
                </c:pt>
                <c:pt idx="89">
                  <c:v>3.5997933999999998</c:v>
                </c:pt>
                <c:pt idx="90">
                  <c:v>3.6242157000000002</c:v>
                </c:pt>
                <c:pt idx="91">
                  <c:v>5.8212684000000001</c:v>
                </c:pt>
                <c:pt idx="92">
                  <c:v>5.8252724000000002</c:v>
                </c:pt>
                <c:pt idx="93">
                  <c:v>4.6867213000000003</c:v>
                </c:pt>
                <c:pt idx="94">
                  <c:v>0</c:v>
                </c:pt>
              </c:numCache>
            </c:numRef>
          </c:xVal>
          <c:yVal>
            <c:numRef>
              <c:f>Mg2_Li23displacements!$O$1:$O$95</c:f>
              <c:numCache>
                <c:formatCode>General</c:formatCode>
                <c:ptCount val="95"/>
                <c:pt idx="0">
                  <c:v>1.2449E-2</c:v>
                </c:pt>
                <c:pt idx="1">
                  <c:v>2.3564000000000002E-2</c:v>
                </c:pt>
                <c:pt idx="2">
                  <c:v>0.19159300000000001</c:v>
                </c:pt>
                <c:pt idx="3">
                  <c:v>0.106864</c:v>
                </c:pt>
                <c:pt idx="4">
                  <c:v>6.4504000000000006E-2</c:v>
                </c:pt>
                <c:pt idx="5">
                  <c:v>0.101253</c:v>
                </c:pt>
                <c:pt idx="6">
                  <c:v>0.49838399999999999</c:v>
                </c:pt>
                <c:pt idx="7">
                  <c:v>6.0874999999999999E-2</c:v>
                </c:pt>
                <c:pt idx="8">
                  <c:v>8.2685999999999996E-2</c:v>
                </c:pt>
                <c:pt idx="9">
                  <c:v>0.27531</c:v>
                </c:pt>
                <c:pt idx="10">
                  <c:v>6.2427000000000003E-2</c:v>
                </c:pt>
                <c:pt idx="11">
                  <c:v>2.8174000000000001E-2</c:v>
                </c:pt>
                <c:pt idx="12">
                  <c:v>9.6693000000000001E-2</c:v>
                </c:pt>
                <c:pt idx="13">
                  <c:v>0.120354</c:v>
                </c:pt>
                <c:pt idx="14">
                  <c:v>0.27864699999999998</c:v>
                </c:pt>
                <c:pt idx="15">
                  <c:v>0.309834</c:v>
                </c:pt>
                <c:pt idx="16">
                  <c:v>1.6218E-2</c:v>
                </c:pt>
                <c:pt idx="17">
                  <c:v>0.12037200000000001</c:v>
                </c:pt>
                <c:pt idx="18">
                  <c:v>1.4204E-2</c:v>
                </c:pt>
                <c:pt idx="19">
                  <c:v>7.1554999999999994E-2</c:v>
                </c:pt>
                <c:pt idx="20">
                  <c:v>3.1933999999999997E-2</c:v>
                </c:pt>
                <c:pt idx="21">
                  <c:v>0.30410900000000002</c:v>
                </c:pt>
                <c:pt idx="22">
                  <c:v>6.9600999999999996E-2</c:v>
                </c:pt>
                <c:pt idx="23">
                  <c:v>0.32953100000000002</c:v>
                </c:pt>
                <c:pt idx="24">
                  <c:v>9.6799999999999997E-2</c:v>
                </c:pt>
                <c:pt idx="25">
                  <c:v>0.13436200000000001</c:v>
                </c:pt>
                <c:pt idx="26">
                  <c:v>1.5688000000000001E-2</c:v>
                </c:pt>
                <c:pt idx="27">
                  <c:v>1.4177E-2</c:v>
                </c:pt>
                <c:pt idx="28">
                  <c:v>6.2730999999999995E-2</c:v>
                </c:pt>
                <c:pt idx="29">
                  <c:v>0.110665</c:v>
                </c:pt>
                <c:pt idx="30">
                  <c:v>1.5474999999999999E-2</c:v>
                </c:pt>
                <c:pt idx="31">
                  <c:v>2.7979E-2</c:v>
                </c:pt>
                <c:pt idx="32">
                  <c:v>2.8232E-2</c:v>
                </c:pt>
                <c:pt idx="33">
                  <c:v>9.8209999999999999E-3</c:v>
                </c:pt>
                <c:pt idx="34">
                  <c:v>5.8243000000000003E-2</c:v>
                </c:pt>
                <c:pt idx="35">
                  <c:v>4.3499999999999997E-2</c:v>
                </c:pt>
                <c:pt idx="36">
                  <c:v>6.3487000000000002E-2</c:v>
                </c:pt>
                <c:pt idx="37">
                  <c:v>4.1436000000000001E-2</c:v>
                </c:pt>
                <c:pt idx="38">
                  <c:v>4.8944000000000001E-2</c:v>
                </c:pt>
                <c:pt idx="39">
                  <c:v>4.2197999999999999E-2</c:v>
                </c:pt>
                <c:pt idx="40">
                  <c:v>1.7408E-2</c:v>
                </c:pt>
                <c:pt idx="41">
                  <c:v>3.1372999999999998E-2</c:v>
                </c:pt>
                <c:pt idx="42">
                  <c:v>1.8707999999999999E-2</c:v>
                </c:pt>
                <c:pt idx="43">
                  <c:v>2.3436999999999999E-2</c:v>
                </c:pt>
                <c:pt idx="44">
                  <c:v>4.7788999999999998E-2</c:v>
                </c:pt>
                <c:pt idx="45">
                  <c:v>5.1678000000000002E-2</c:v>
                </c:pt>
                <c:pt idx="46">
                  <c:v>5.8909000000000003E-2</c:v>
                </c:pt>
                <c:pt idx="47">
                  <c:v>3.6734999999999997E-2</c:v>
                </c:pt>
                <c:pt idx="48">
                  <c:v>4.061E-2</c:v>
                </c:pt>
                <c:pt idx="49">
                  <c:v>3.6721999999999998E-2</c:v>
                </c:pt>
                <c:pt idx="50">
                  <c:v>5.1875999999999999E-2</c:v>
                </c:pt>
                <c:pt idx="51">
                  <c:v>7.7821000000000001E-2</c:v>
                </c:pt>
                <c:pt idx="52">
                  <c:v>2.7421000000000001E-2</c:v>
                </c:pt>
                <c:pt idx="53">
                  <c:v>3.3045999999999999E-2</c:v>
                </c:pt>
                <c:pt idx="54">
                  <c:v>3.6316000000000001E-2</c:v>
                </c:pt>
                <c:pt idx="55">
                  <c:v>2.3907999999999999E-2</c:v>
                </c:pt>
                <c:pt idx="56">
                  <c:v>0.11236599999999999</c:v>
                </c:pt>
                <c:pt idx="57">
                  <c:v>5.4543000000000001E-2</c:v>
                </c:pt>
                <c:pt idx="58">
                  <c:v>2.3116000000000001E-2</c:v>
                </c:pt>
                <c:pt idx="59">
                  <c:v>3.5416999999999997E-2</c:v>
                </c:pt>
                <c:pt idx="60">
                  <c:v>7.6396000000000006E-2</c:v>
                </c:pt>
                <c:pt idx="61">
                  <c:v>0.14092299999999999</c:v>
                </c:pt>
                <c:pt idx="62">
                  <c:v>4.8877999999999998E-2</c:v>
                </c:pt>
                <c:pt idx="63">
                  <c:v>4.8559999999999999E-2</c:v>
                </c:pt>
                <c:pt idx="64">
                  <c:v>4.0931000000000002E-2</c:v>
                </c:pt>
                <c:pt idx="65">
                  <c:v>9.4809999999999998E-3</c:v>
                </c:pt>
                <c:pt idx="66">
                  <c:v>2.8160999999999999E-2</c:v>
                </c:pt>
                <c:pt idx="67">
                  <c:v>4.7862000000000002E-2</c:v>
                </c:pt>
                <c:pt idx="68">
                  <c:v>6.5071000000000004E-2</c:v>
                </c:pt>
                <c:pt idx="69">
                  <c:v>6.0601000000000002E-2</c:v>
                </c:pt>
                <c:pt idx="70">
                  <c:v>4.8731999999999998E-2</c:v>
                </c:pt>
                <c:pt idx="71">
                  <c:v>2.1729999999999999E-2</c:v>
                </c:pt>
                <c:pt idx="72">
                  <c:v>3.2558999999999998E-2</c:v>
                </c:pt>
                <c:pt idx="73">
                  <c:v>3.5635E-2</c:v>
                </c:pt>
                <c:pt idx="74">
                  <c:v>1.4246E-2</c:v>
                </c:pt>
                <c:pt idx="75">
                  <c:v>1.5672999999999999E-2</c:v>
                </c:pt>
                <c:pt idx="76">
                  <c:v>0.17760600000000001</c:v>
                </c:pt>
                <c:pt idx="77">
                  <c:v>3.0904000000000001E-2</c:v>
                </c:pt>
                <c:pt idx="78">
                  <c:v>1.0470999999999999E-2</c:v>
                </c:pt>
                <c:pt idx="79">
                  <c:v>2.1086000000000001E-2</c:v>
                </c:pt>
                <c:pt idx="80">
                  <c:v>5.9608000000000001E-2</c:v>
                </c:pt>
                <c:pt idx="81">
                  <c:v>1.7347999999999999E-2</c:v>
                </c:pt>
                <c:pt idx="82">
                  <c:v>3.1741999999999999E-2</c:v>
                </c:pt>
                <c:pt idx="83">
                  <c:v>4.2431000000000003E-2</c:v>
                </c:pt>
                <c:pt idx="84">
                  <c:v>3.7592E-2</c:v>
                </c:pt>
                <c:pt idx="85">
                  <c:v>3.3286999999999997E-2</c:v>
                </c:pt>
                <c:pt idx="86">
                  <c:v>8.9482000000000006E-2</c:v>
                </c:pt>
                <c:pt idx="87">
                  <c:v>1.7255E-2</c:v>
                </c:pt>
                <c:pt idx="88">
                  <c:v>6.3793000000000002E-2</c:v>
                </c:pt>
                <c:pt idx="89">
                  <c:v>0.12820000000000001</c:v>
                </c:pt>
                <c:pt idx="90">
                  <c:v>3.1489000000000003E-2</c:v>
                </c:pt>
                <c:pt idx="91">
                  <c:v>3.7523000000000001E-2</c:v>
                </c:pt>
                <c:pt idx="92">
                  <c:v>4.3504000000000001E-2</c:v>
                </c:pt>
                <c:pt idx="93">
                  <c:v>5.0991000000000002E-2</c:v>
                </c:pt>
                <c:pt idx="94">
                  <c:v>1.7725999999999999E-2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6E-4B15-8ECA-A99FDD1E2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Distance from Dopant site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</c:valAx>
      <c:valAx>
        <c:axId val="63870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 (Å)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Al45+Li10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'Al45+Li10'!$O$1:$O$29</c:f>
              <c:numCache>
                <c:formatCode>General</c:formatCode>
                <c:ptCount val="29"/>
                <c:pt idx="0">
                  <c:v>7.3913995999999997</c:v>
                </c:pt>
                <c:pt idx="1">
                  <c:v>3.6801067000000001</c:v>
                </c:pt>
                <c:pt idx="2">
                  <c:v>3.6037271</c:v>
                </c:pt>
                <c:pt idx="3">
                  <c:v>7.3830812000000003</c:v>
                </c:pt>
                <c:pt idx="4">
                  <c:v>2.7665639999999998</c:v>
                </c:pt>
                <c:pt idx="5">
                  <c:v>4.5001769999999999</c:v>
                </c:pt>
                <c:pt idx="6">
                  <c:v>7.9502791999999998</c:v>
                </c:pt>
                <c:pt idx="7">
                  <c:v>5.2424499999999998</c:v>
                </c:pt>
                <c:pt idx="8">
                  <c:v>2.7365346000000002</c:v>
                </c:pt>
                <c:pt idx="9">
                  <c:v>4.5475323000000003</c:v>
                </c:pt>
                <c:pt idx="10">
                  <c:v>7.9458707000000004</c:v>
                </c:pt>
                <c:pt idx="11">
                  <c:v>5.7902914000000001</c:v>
                </c:pt>
                <c:pt idx="12">
                  <c:v>6.0267290999999998</c:v>
                </c:pt>
                <c:pt idx="13">
                  <c:v>3.9953645999999998</c:v>
                </c:pt>
                <c:pt idx="14">
                  <c:v>4.8937282</c:v>
                </c:pt>
                <c:pt idx="15">
                  <c:v>3.0805682999999999</c:v>
                </c:pt>
                <c:pt idx="16">
                  <c:v>5.9700262000000004</c:v>
                </c:pt>
                <c:pt idx="17">
                  <c:v>4.5960492999999998</c:v>
                </c:pt>
                <c:pt idx="18">
                  <c:v>4.9860125000000002</c:v>
                </c:pt>
                <c:pt idx="19">
                  <c:v>3.0098506</c:v>
                </c:pt>
                <c:pt idx="20">
                  <c:v>7.9620863000000002</c:v>
                </c:pt>
                <c:pt idx="21">
                  <c:v>2.7621365</c:v>
                </c:pt>
                <c:pt idx="22">
                  <c:v>4.8205594999999999</c:v>
                </c:pt>
                <c:pt idx="23">
                  <c:v>7.5432456999999999</c:v>
                </c:pt>
                <c:pt idx="24">
                  <c:v>7.9376151000000004</c:v>
                </c:pt>
                <c:pt idx="25">
                  <c:v>2.7290445999999999</c:v>
                </c:pt>
                <c:pt idx="26">
                  <c:v>4.8671005999999997</c:v>
                </c:pt>
                <c:pt idx="27">
                  <c:v>7.7570033</c:v>
                </c:pt>
                <c:pt idx="28">
                  <c:v>3.5905314000000002</c:v>
                </c:pt>
              </c:numCache>
            </c:numRef>
          </c:xVal>
          <c:yVal>
            <c:numRef>
              <c:f>'Al45+Li10'!$P$1:$P$29</c:f>
              <c:numCache>
                <c:formatCode>General</c:formatCode>
                <c:ptCount val="29"/>
                <c:pt idx="0">
                  <c:v>3.1067000000000001E-2</c:v>
                </c:pt>
                <c:pt idx="1">
                  <c:v>0.13644400000000001</c:v>
                </c:pt>
                <c:pt idx="2">
                  <c:v>3.9435999999999999E-2</c:v>
                </c:pt>
                <c:pt idx="3">
                  <c:v>0.19398199999999999</c:v>
                </c:pt>
                <c:pt idx="4">
                  <c:v>0.209727</c:v>
                </c:pt>
                <c:pt idx="5">
                  <c:v>4.3901999999999997E-2</c:v>
                </c:pt>
                <c:pt idx="6">
                  <c:v>2.9876E-2</c:v>
                </c:pt>
                <c:pt idx="7">
                  <c:v>6.9166000000000005E-2</c:v>
                </c:pt>
                <c:pt idx="8">
                  <c:v>0.49505300000000002</c:v>
                </c:pt>
                <c:pt idx="9">
                  <c:v>5.3129000000000003E-2</c:v>
                </c:pt>
                <c:pt idx="10">
                  <c:v>5.6304E-2</c:v>
                </c:pt>
                <c:pt idx="11">
                  <c:v>0.441494</c:v>
                </c:pt>
                <c:pt idx="12">
                  <c:v>5.1990000000000001E-2</c:v>
                </c:pt>
                <c:pt idx="13">
                  <c:v>0.11409</c:v>
                </c:pt>
                <c:pt idx="14">
                  <c:v>3.5741000000000002E-2</c:v>
                </c:pt>
                <c:pt idx="15">
                  <c:v>0.192858</c:v>
                </c:pt>
                <c:pt idx="16">
                  <c:v>3.4896000000000003E-2</c:v>
                </c:pt>
                <c:pt idx="17">
                  <c:v>0.66455500000000001</c:v>
                </c:pt>
                <c:pt idx="18">
                  <c:v>4.9842999999999998E-2</c:v>
                </c:pt>
                <c:pt idx="19">
                  <c:v>0.121945</c:v>
                </c:pt>
                <c:pt idx="20">
                  <c:v>2.0323999999999998E-2</c:v>
                </c:pt>
                <c:pt idx="21">
                  <c:v>0.54521600000000003</c:v>
                </c:pt>
                <c:pt idx="22">
                  <c:v>6.5420000000000006E-2</c:v>
                </c:pt>
                <c:pt idx="23">
                  <c:v>4.6260999999999997E-2</c:v>
                </c:pt>
                <c:pt idx="24">
                  <c:v>6.6559999999999994E-2</c:v>
                </c:pt>
                <c:pt idx="25">
                  <c:v>0.13636899999999999</c:v>
                </c:pt>
                <c:pt idx="26">
                  <c:v>4.5450999999999998E-2</c:v>
                </c:pt>
                <c:pt idx="27">
                  <c:v>0.14319299999999999</c:v>
                </c:pt>
                <c:pt idx="28">
                  <c:v>0.34313399999999999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4A-4F44-AE63-4AB3F5C698CD}"/>
            </c:ext>
          </c:extLst>
        </c:ser>
        <c:ser>
          <c:idx val="1"/>
          <c:order val="1"/>
          <c:tx>
            <c:v>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'Al45+Li10'!$O$29:$O$40</c:f>
              <c:numCache>
                <c:formatCode>General</c:formatCode>
                <c:ptCount val="12"/>
                <c:pt idx="0">
                  <c:v>3.5905314000000002</c:v>
                </c:pt>
                <c:pt idx="1">
                  <c:v>3.5357185000000002</c:v>
                </c:pt>
                <c:pt idx="2">
                  <c:v>5.7574199999999998</c:v>
                </c:pt>
                <c:pt idx="3">
                  <c:v>3.5579491999999999</c:v>
                </c:pt>
                <c:pt idx="4">
                  <c:v>5.6900250999999997</c:v>
                </c:pt>
                <c:pt idx="5">
                  <c:v>5.7299543000000002</c:v>
                </c:pt>
                <c:pt idx="6">
                  <c:v>3.4673433</c:v>
                </c:pt>
                <c:pt idx="7">
                  <c:v>5.9098286</c:v>
                </c:pt>
                <c:pt idx="8">
                  <c:v>5.8283868999999999</c:v>
                </c:pt>
                <c:pt idx="9">
                  <c:v>5.6991468999999997</c:v>
                </c:pt>
                <c:pt idx="10">
                  <c:v>3.4410986000000001</c:v>
                </c:pt>
                <c:pt idx="11">
                  <c:v>3.5375500999999998</c:v>
                </c:pt>
              </c:numCache>
            </c:numRef>
          </c:xVal>
          <c:yVal>
            <c:numRef>
              <c:f>'Al45+Li10'!$P$29:$P$40</c:f>
              <c:numCache>
                <c:formatCode>General</c:formatCode>
                <c:ptCount val="12"/>
                <c:pt idx="0">
                  <c:v>0.34313399999999999</c:v>
                </c:pt>
                <c:pt idx="1">
                  <c:v>4.9954999999999999E-2</c:v>
                </c:pt>
                <c:pt idx="2">
                  <c:v>3.7100000000000001E-2</c:v>
                </c:pt>
                <c:pt idx="3">
                  <c:v>0.11097</c:v>
                </c:pt>
                <c:pt idx="4">
                  <c:v>3.5764999999999998E-2</c:v>
                </c:pt>
                <c:pt idx="5">
                  <c:v>3.3840000000000002E-2</c:v>
                </c:pt>
                <c:pt idx="6">
                  <c:v>0.12860099999999999</c:v>
                </c:pt>
                <c:pt idx="7">
                  <c:v>3.2509000000000003E-2</c:v>
                </c:pt>
                <c:pt idx="8">
                  <c:v>5.7033E-2</c:v>
                </c:pt>
                <c:pt idx="9">
                  <c:v>3.5256000000000003E-2</c:v>
                </c:pt>
                <c:pt idx="10">
                  <c:v>6.1857000000000002E-2</c:v>
                </c:pt>
                <c:pt idx="11">
                  <c:v>5.0671000000000001E-2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4A-4F44-AE63-4AB3F5C698CD}"/>
            </c:ext>
          </c:extLst>
        </c:ser>
        <c:ser>
          <c:idx val="2"/>
          <c:order val="2"/>
          <c:tx>
            <c:v>Zr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'Al45+Li10'!$O$41:$O$47</c:f>
              <c:numCache>
                <c:formatCode>General</c:formatCode>
                <c:ptCount val="7"/>
                <c:pt idx="0">
                  <c:v>3.5279946</c:v>
                </c:pt>
                <c:pt idx="1">
                  <c:v>6.5234860000000001</c:v>
                </c:pt>
                <c:pt idx="2">
                  <c:v>6.2146577000000001</c:v>
                </c:pt>
                <c:pt idx="3">
                  <c:v>5.5313829999999999</c:v>
                </c:pt>
                <c:pt idx="4">
                  <c:v>5.5195613000000003</c:v>
                </c:pt>
                <c:pt idx="5">
                  <c:v>6.4299530000000003</c:v>
                </c:pt>
                <c:pt idx="6">
                  <c:v>5.5654244999999998</c:v>
                </c:pt>
              </c:numCache>
            </c:numRef>
          </c:xVal>
          <c:yVal>
            <c:numRef>
              <c:f>'Al45+Li10'!$P$41:$P$47</c:f>
              <c:numCache>
                <c:formatCode>General</c:formatCode>
                <c:ptCount val="7"/>
                <c:pt idx="0">
                  <c:v>9.0683E-2</c:v>
                </c:pt>
                <c:pt idx="1">
                  <c:v>2.5839000000000001E-2</c:v>
                </c:pt>
                <c:pt idx="2">
                  <c:v>2.4771999999999999E-2</c:v>
                </c:pt>
                <c:pt idx="3">
                  <c:v>2.4636999999999999E-2</c:v>
                </c:pt>
                <c:pt idx="4">
                  <c:v>5.2281000000000001E-2</c:v>
                </c:pt>
                <c:pt idx="5">
                  <c:v>2.7352000000000001E-2</c:v>
                </c:pt>
                <c:pt idx="6">
                  <c:v>1.6633999999999999E-2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4A-4F44-AE63-4AB3F5C698CD}"/>
            </c:ext>
          </c:extLst>
        </c:ser>
        <c:ser>
          <c:idx val="3"/>
          <c:order val="3"/>
          <c:tx>
            <c:v>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'Al45+Li10'!$O$48:$O$96</c:f>
              <c:numCache>
                <c:formatCode>General</c:formatCode>
                <c:ptCount val="49"/>
                <c:pt idx="0">
                  <c:v>10.4132424</c:v>
                </c:pt>
                <c:pt idx="1">
                  <c:v>8.1927306000000009</c:v>
                </c:pt>
                <c:pt idx="2">
                  <c:v>4.5029206999999998</c:v>
                </c:pt>
                <c:pt idx="3">
                  <c:v>3.9906887000000002</c:v>
                </c:pt>
                <c:pt idx="4">
                  <c:v>4.9359944000000002</c:v>
                </c:pt>
                <c:pt idx="5">
                  <c:v>8.1649039999999999</c:v>
                </c:pt>
                <c:pt idx="6">
                  <c:v>4.3638940000000002</c:v>
                </c:pt>
                <c:pt idx="7">
                  <c:v>3.9338554000000001</c:v>
                </c:pt>
                <c:pt idx="8">
                  <c:v>5.0186184999999996</c:v>
                </c:pt>
                <c:pt idx="9">
                  <c:v>7.2547907</c:v>
                </c:pt>
                <c:pt idx="10">
                  <c:v>1.9851723999999999</c:v>
                </c:pt>
                <c:pt idx="11">
                  <c:v>6.2684062999999997</c:v>
                </c:pt>
                <c:pt idx="12">
                  <c:v>4.6320581000000001</c:v>
                </c:pt>
                <c:pt idx="13">
                  <c:v>7.2548551000000003</c:v>
                </c:pt>
                <c:pt idx="14">
                  <c:v>1.9723853</c:v>
                </c:pt>
                <c:pt idx="15">
                  <c:v>6.3717506000000004</c:v>
                </c:pt>
                <c:pt idx="16">
                  <c:v>4.6455368999999997</c:v>
                </c:pt>
                <c:pt idx="17">
                  <c:v>8.1520019999999995</c:v>
                </c:pt>
                <c:pt idx="18">
                  <c:v>1.995133</c:v>
                </c:pt>
                <c:pt idx="19">
                  <c:v>3.8904459999999998</c:v>
                </c:pt>
                <c:pt idx="20">
                  <c:v>6.3135766999999996</c:v>
                </c:pt>
                <c:pt idx="21">
                  <c:v>8.1906809000000003</c:v>
                </c:pt>
                <c:pt idx="22">
                  <c:v>2.0270762000000002</c:v>
                </c:pt>
                <c:pt idx="23">
                  <c:v>3.9696850000000001</c:v>
                </c:pt>
                <c:pt idx="24">
                  <c:v>6.3330292999999998</c:v>
                </c:pt>
                <c:pt idx="25">
                  <c:v>4.6684136000000001</c:v>
                </c:pt>
                <c:pt idx="26">
                  <c:v>7.3439534999999996</c:v>
                </c:pt>
                <c:pt idx="27">
                  <c:v>4.5574136000000003</c:v>
                </c:pt>
                <c:pt idx="28">
                  <c:v>4.9523351</c:v>
                </c:pt>
                <c:pt idx="29">
                  <c:v>4.6989621000000001</c:v>
                </c:pt>
                <c:pt idx="30">
                  <c:v>7.3827473000000001</c:v>
                </c:pt>
                <c:pt idx="31">
                  <c:v>4.5847859</c:v>
                </c:pt>
                <c:pt idx="32">
                  <c:v>5.0184455999999997</c:v>
                </c:pt>
                <c:pt idx="33">
                  <c:v>4.5126648999999999</c:v>
                </c:pt>
                <c:pt idx="34">
                  <c:v>1.9527823</c:v>
                </c:pt>
                <c:pt idx="35">
                  <c:v>6.4733505999999998</c:v>
                </c:pt>
                <c:pt idx="36">
                  <c:v>4.9783238000000001</c:v>
                </c:pt>
                <c:pt idx="37">
                  <c:v>4.5671837000000002</c:v>
                </c:pt>
                <c:pt idx="38">
                  <c:v>1.9851498000000001</c:v>
                </c:pt>
                <c:pt idx="39">
                  <c:v>6.4307780000000001</c:v>
                </c:pt>
                <c:pt idx="40">
                  <c:v>4.9524944</c:v>
                </c:pt>
                <c:pt idx="41">
                  <c:v>7.1757245999999997</c:v>
                </c:pt>
                <c:pt idx="42">
                  <c:v>8.2560035999999997</c:v>
                </c:pt>
                <c:pt idx="43">
                  <c:v>4.5163658</c:v>
                </c:pt>
                <c:pt idx="44">
                  <c:v>3.9955318000000002</c:v>
                </c:pt>
                <c:pt idx="45">
                  <c:v>7.1849805</c:v>
                </c:pt>
                <c:pt idx="46">
                  <c:v>8.2610475999999995</c:v>
                </c:pt>
                <c:pt idx="47">
                  <c:v>4.5365748999999997</c:v>
                </c:pt>
                <c:pt idx="48">
                  <c:v>3.9387417999999998</c:v>
                </c:pt>
              </c:numCache>
            </c:numRef>
          </c:xVal>
          <c:yVal>
            <c:numRef>
              <c:f>'Al45+Li10'!$P$48:$P$96</c:f>
              <c:numCache>
                <c:formatCode>General</c:formatCode>
                <c:ptCount val="49"/>
                <c:pt idx="0">
                  <c:v>5.3858999999999997E-2</c:v>
                </c:pt>
                <c:pt idx="1">
                  <c:v>3.0172999999999998E-2</c:v>
                </c:pt>
                <c:pt idx="2">
                  <c:v>0.11583</c:v>
                </c:pt>
                <c:pt idx="3">
                  <c:v>4.0723000000000002E-2</c:v>
                </c:pt>
                <c:pt idx="4">
                  <c:v>5.3950999999999999E-2</c:v>
                </c:pt>
                <c:pt idx="5">
                  <c:v>9.5359999999999993E-3</c:v>
                </c:pt>
                <c:pt idx="6">
                  <c:v>3.0995000000000002E-2</c:v>
                </c:pt>
                <c:pt idx="7">
                  <c:v>2.6492000000000002E-2</c:v>
                </c:pt>
                <c:pt idx="8">
                  <c:v>4.0003999999999998E-2</c:v>
                </c:pt>
                <c:pt idx="9">
                  <c:v>2.7038E-2</c:v>
                </c:pt>
                <c:pt idx="10">
                  <c:v>8.2137000000000002E-2</c:v>
                </c:pt>
                <c:pt idx="11">
                  <c:v>3.0231999999999998E-2</c:v>
                </c:pt>
                <c:pt idx="12">
                  <c:v>5.5024000000000003E-2</c:v>
                </c:pt>
                <c:pt idx="13">
                  <c:v>2.8781999999999999E-2</c:v>
                </c:pt>
                <c:pt idx="14">
                  <c:v>0.22961500000000001</c:v>
                </c:pt>
                <c:pt idx="15">
                  <c:v>4.2148999999999999E-2</c:v>
                </c:pt>
                <c:pt idx="16">
                  <c:v>4.2035999999999997E-2</c:v>
                </c:pt>
                <c:pt idx="17">
                  <c:v>9.2460000000000001E-2</c:v>
                </c:pt>
                <c:pt idx="18">
                  <c:v>0.13727800000000001</c:v>
                </c:pt>
                <c:pt idx="19">
                  <c:v>9.4981999999999997E-2</c:v>
                </c:pt>
                <c:pt idx="20">
                  <c:v>5.7564999999999998E-2</c:v>
                </c:pt>
                <c:pt idx="21">
                  <c:v>2.8916000000000001E-2</c:v>
                </c:pt>
                <c:pt idx="22">
                  <c:v>0.13612099999999999</c:v>
                </c:pt>
                <c:pt idx="23">
                  <c:v>4.7615999999999999E-2</c:v>
                </c:pt>
                <c:pt idx="24">
                  <c:v>8.2924999999999999E-2</c:v>
                </c:pt>
                <c:pt idx="25">
                  <c:v>4.2201000000000002E-2</c:v>
                </c:pt>
                <c:pt idx="26">
                  <c:v>0.124016</c:v>
                </c:pt>
                <c:pt idx="27">
                  <c:v>4.1444000000000002E-2</c:v>
                </c:pt>
                <c:pt idx="28">
                  <c:v>4.6726999999999998E-2</c:v>
                </c:pt>
                <c:pt idx="29">
                  <c:v>6.6050999999999999E-2</c:v>
                </c:pt>
                <c:pt idx="30">
                  <c:v>1.2952999999999999E-2</c:v>
                </c:pt>
                <c:pt idx="31">
                  <c:v>9.9099000000000007E-2</c:v>
                </c:pt>
                <c:pt idx="32">
                  <c:v>5.5323999999999998E-2</c:v>
                </c:pt>
                <c:pt idx="33">
                  <c:v>6.9750000000000006E-2</c:v>
                </c:pt>
                <c:pt idx="34">
                  <c:v>0.15876699999999999</c:v>
                </c:pt>
                <c:pt idx="35">
                  <c:v>3.5503E-2</c:v>
                </c:pt>
                <c:pt idx="36">
                  <c:v>0.112576</c:v>
                </c:pt>
                <c:pt idx="37">
                  <c:v>2.6113000000000001E-2</c:v>
                </c:pt>
                <c:pt idx="38">
                  <c:v>9.2327000000000006E-2</c:v>
                </c:pt>
                <c:pt idx="39">
                  <c:v>3.9911000000000002E-2</c:v>
                </c:pt>
                <c:pt idx="40">
                  <c:v>4.1168000000000003E-2</c:v>
                </c:pt>
                <c:pt idx="41">
                  <c:v>1.4397E-2</c:v>
                </c:pt>
                <c:pt idx="42">
                  <c:v>4.7592000000000002E-2</c:v>
                </c:pt>
                <c:pt idx="43">
                  <c:v>2.8511999999999999E-2</c:v>
                </c:pt>
                <c:pt idx="44">
                  <c:v>1.9647000000000001E-2</c:v>
                </c:pt>
                <c:pt idx="45">
                  <c:v>5.4004999999999997E-2</c:v>
                </c:pt>
                <c:pt idx="46">
                  <c:v>1.6079E-2</c:v>
                </c:pt>
                <c:pt idx="47">
                  <c:v>3.2307000000000002E-2</c:v>
                </c:pt>
                <c:pt idx="48">
                  <c:v>9.4681000000000001E-2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4A-4F44-AE63-4AB3F5C698CD}"/>
            </c:ext>
          </c:extLst>
        </c:ser>
        <c:ser>
          <c:idx val="4"/>
          <c:order val="4"/>
          <c:tx>
            <c:v>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'Al45+Li10'!$O$97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'Al45+Li10'!$P$97</c:f>
              <c:numCache>
                <c:formatCode>General</c:formatCode>
                <c:ptCount val="1"/>
                <c:pt idx="0">
                  <c:v>4.8536000000000003E-2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4A-4F44-AE63-4AB3F5C69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r>
                  <a:rPr lang="en-US" sz="1000" b="0" i="0" u="none" strike="noStrike" baseline="0">
                    <a:effectLst/>
                  </a:rPr>
                  <a:t>Distance from Dopant site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</c:valAx>
      <c:valAx>
        <c:axId val="638701960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Displacement (Å)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Al45+Li15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'Al45+Li15.'!$O$1:$O$29</c:f>
              <c:numCache>
                <c:formatCode>General</c:formatCode>
                <c:ptCount val="29"/>
                <c:pt idx="0">
                  <c:v>7.4443931000000001</c:v>
                </c:pt>
                <c:pt idx="1">
                  <c:v>3.5408632</c:v>
                </c:pt>
                <c:pt idx="2">
                  <c:v>3.5712744000000001</c:v>
                </c:pt>
                <c:pt idx="3">
                  <c:v>7.3921169999999998</c:v>
                </c:pt>
                <c:pt idx="4">
                  <c:v>2.8038489000000002</c:v>
                </c:pt>
                <c:pt idx="5">
                  <c:v>4.6334872999999996</c:v>
                </c:pt>
                <c:pt idx="6">
                  <c:v>8.3545119000000003</c:v>
                </c:pt>
                <c:pt idx="7">
                  <c:v>5.3396414999999999</c:v>
                </c:pt>
                <c:pt idx="8">
                  <c:v>2.7783346999999998</c:v>
                </c:pt>
                <c:pt idx="9">
                  <c:v>4.5179084999999999</c:v>
                </c:pt>
                <c:pt idx="10">
                  <c:v>7.9535928</c:v>
                </c:pt>
                <c:pt idx="11">
                  <c:v>5.2067549</c:v>
                </c:pt>
                <c:pt idx="12">
                  <c:v>5.8011270000000001</c:v>
                </c:pt>
                <c:pt idx="13">
                  <c:v>4.1295639</c:v>
                </c:pt>
                <c:pt idx="14">
                  <c:v>4.9572934000000002</c:v>
                </c:pt>
                <c:pt idx="15">
                  <c:v>3.1276001999999998</c:v>
                </c:pt>
                <c:pt idx="16">
                  <c:v>5.9719230000000003</c:v>
                </c:pt>
                <c:pt idx="17">
                  <c:v>4.0873115999999996</c:v>
                </c:pt>
                <c:pt idx="18">
                  <c:v>4.9831985999999997</c:v>
                </c:pt>
                <c:pt idx="19">
                  <c:v>3.0397498000000001</c:v>
                </c:pt>
                <c:pt idx="20">
                  <c:v>7.9992592</c:v>
                </c:pt>
                <c:pt idx="21">
                  <c:v>2.7361906999999999</c:v>
                </c:pt>
                <c:pt idx="22">
                  <c:v>4.7584242999999997</c:v>
                </c:pt>
                <c:pt idx="23">
                  <c:v>7.6231999999999998</c:v>
                </c:pt>
                <c:pt idx="24">
                  <c:v>7.9221580999999999</c:v>
                </c:pt>
                <c:pt idx="25">
                  <c:v>2.7658071999999998</c:v>
                </c:pt>
                <c:pt idx="26">
                  <c:v>4.8816489000000001</c:v>
                </c:pt>
                <c:pt idx="27">
                  <c:v>7.6382876</c:v>
                </c:pt>
                <c:pt idx="28">
                  <c:v>7.6817403000000004</c:v>
                </c:pt>
              </c:numCache>
            </c:numRef>
          </c:xVal>
          <c:yVal>
            <c:numRef>
              <c:f>'Al45+Li15.'!$P$1:$P$29</c:f>
              <c:numCache>
                <c:formatCode>General</c:formatCode>
                <c:ptCount val="29"/>
                <c:pt idx="0">
                  <c:v>3.3243000000000002E-2</c:v>
                </c:pt>
                <c:pt idx="1">
                  <c:v>7.9589999999999994E-2</c:v>
                </c:pt>
                <c:pt idx="2">
                  <c:v>4.5754000000000003E-2</c:v>
                </c:pt>
                <c:pt idx="3">
                  <c:v>5.6439999999999997E-2</c:v>
                </c:pt>
                <c:pt idx="4">
                  <c:v>0.21854399999999999</c:v>
                </c:pt>
                <c:pt idx="5">
                  <c:v>9.0754000000000001E-2</c:v>
                </c:pt>
                <c:pt idx="6">
                  <c:v>0.96271399999999996</c:v>
                </c:pt>
                <c:pt idx="7">
                  <c:v>7.3920000000000001E-3</c:v>
                </c:pt>
                <c:pt idx="8">
                  <c:v>0.22719400000000001</c:v>
                </c:pt>
                <c:pt idx="9">
                  <c:v>4.9020000000000001E-2</c:v>
                </c:pt>
                <c:pt idx="10">
                  <c:v>0.10459599999999999</c:v>
                </c:pt>
                <c:pt idx="11">
                  <c:v>0.15035299999999999</c:v>
                </c:pt>
                <c:pt idx="12">
                  <c:v>0.20671100000000001</c:v>
                </c:pt>
                <c:pt idx="13">
                  <c:v>4.4831000000000003E-2</c:v>
                </c:pt>
                <c:pt idx="14">
                  <c:v>4.5385000000000002E-2</c:v>
                </c:pt>
                <c:pt idx="15">
                  <c:v>5.2292999999999999E-2</c:v>
                </c:pt>
                <c:pt idx="16">
                  <c:v>3.8040999999999998E-2</c:v>
                </c:pt>
                <c:pt idx="17">
                  <c:v>6.5928E-2</c:v>
                </c:pt>
                <c:pt idx="18">
                  <c:v>3.5964000000000003E-2</c:v>
                </c:pt>
                <c:pt idx="19">
                  <c:v>9.3506000000000006E-2</c:v>
                </c:pt>
                <c:pt idx="20">
                  <c:v>4.0716000000000002E-2</c:v>
                </c:pt>
                <c:pt idx="21">
                  <c:v>0.14555199999999999</c:v>
                </c:pt>
                <c:pt idx="22">
                  <c:v>0.36633199999999999</c:v>
                </c:pt>
                <c:pt idx="23">
                  <c:v>2.7640999999999999E-2</c:v>
                </c:pt>
                <c:pt idx="24">
                  <c:v>0.16053500000000001</c:v>
                </c:pt>
                <c:pt idx="25">
                  <c:v>0.177701</c:v>
                </c:pt>
                <c:pt idx="26">
                  <c:v>3.5132999999999998E-2</c:v>
                </c:pt>
                <c:pt idx="27">
                  <c:v>6.9232000000000002E-2</c:v>
                </c:pt>
                <c:pt idx="28">
                  <c:v>0.93536900000000001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A-4ECA-8F95-2C54B2487F29}"/>
            </c:ext>
          </c:extLst>
        </c:ser>
        <c:ser>
          <c:idx val="1"/>
          <c:order val="1"/>
          <c:tx>
            <c:v>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'Al45+Li15.'!$O$29:$O$40</c:f>
              <c:numCache>
                <c:formatCode>General</c:formatCode>
                <c:ptCount val="12"/>
                <c:pt idx="0">
                  <c:v>7.6817403000000004</c:v>
                </c:pt>
                <c:pt idx="1">
                  <c:v>3.5296398</c:v>
                </c:pt>
                <c:pt idx="2">
                  <c:v>5.7244424</c:v>
                </c:pt>
                <c:pt idx="3">
                  <c:v>3.4526002999999998</c:v>
                </c:pt>
                <c:pt idx="4">
                  <c:v>5.7319908999999996</c:v>
                </c:pt>
                <c:pt idx="5">
                  <c:v>5.7320589999999996</c:v>
                </c:pt>
                <c:pt idx="6">
                  <c:v>3.4620635000000002</c:v>
                </c:pt>
                <c:pt idx="7">
                  <c:v>5.9139214000000004</c:v>
                </c:pt>
                <c:pt idx="8">
                  <c:v>5.8766987999999998</c:v>
                </c:pt>
                <c:pt idx="9">
                  <c:v>5.7232912999999996</c:v>
                </c:pt>
                <c:pt idx="10">
                  <c:v>3.3907226000000001</c:v>
                </c:pt>
                <c:pt idx="11">
                  <c:v>3.5496444</c:v>
                </c:pt>
              </c:numCache>
            </c:numRef>
          </c:xVal>
          <c:yVal>
            <c:numRef>
              <c:f>'Al45+Li15.'!$P$29:$P$40</c:f>
              <c:numCache>
                <c:formatCode>General</c:formatCode>
                <c:ptCount val="12"/>
                <c:pt idx="0">
                  <c:v>0.93536900000000001</c:v>
                </c:pt>
                <c:pt idx="1">
                  <c:v>0.119565</c:v>
                </c:pt>
                <c:pt idx="2">
                  <c:v>5.0422000000000002E-2</c:v>
                </c:pt>
                <c:pt idx="3">
                  <c:v>0.13664299999999999</c:v>
                </c:pt>
                <c:pt idx="4">
                  <c:v>4.1860000000000001E-2</c:v>
                </c:pt>
                <c:pt idx="5">
                  <c:v>6.7223000000000005E-2</c:v>
                </c:pt>
                <c:pt idx="6">
                  <c:v>4.2738999999999999E-2</c:v>
                </c:pt>
                <c:pt idx="7">
                  <c:v>2.1632999999999999E-2</c:v>
                </c:pt>
                <c:pt idx="8">
                  <c:v>3.0748999999999999E-2</c:v>
                </c:pt>
                <c:pt idx="9">
                  <c:v>4.2250999999999997E-2</c:v>
                </c:pt>
                <c:pt idx="10">
                  <c:v>0.239035</c:v>
                </c:pt>
                <c:pt idx="11">
                  <c:v>0.114494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DA-4ECA-8F95-2C54B2487F29}"/>
            </c:ext>
          </c:extLst>
        </c:ser>
        <c:ser>
          <c:idx val="2"/>
          <c:order val="2"/>
          <c:tx>
            <c:v>Zr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'Al45+Li15.'!$O$41:$O$47</c:f>
              <c:numCache>
                <c:formatCode>General</c:formatCode>
                <c:ptCount val="7"/>
                <c:pt idx="0">
                  <c:v>3.5363739999999999</c:v>
                </c:pt>
                <c:pt idx="1">
                  <c:v>6.5433195</c:v>
                </c:pt>
                <c:pt idx="2">
                  <c:v>6.2990535000000003</c:v>
                </c:pt>
                <c:pt idx="3">
                  <c:v>5.5572765000000004</c:v>
                </c:pt>
                <c:pt idx="4">
                  <c:v>5.5317509999999999</c:v>
                </c:pt>
                <c:pt idx="5">
                  <c:v>6.4461702000000001</c:v>
                </c:pt>
                <c:pt idx="6">
                  <c:v>5.5819979999999996</c:v>
                </c:pt>
              </c:numCache>
            </c:numRef>
          </c:xVal>
          <c:yVal>
            <c:numRef>
              <c:f>'Al45+Li15.'!$P$41:$P$47</c:f>
              <c:numCache>
                <c:formatCode>General</c:formatCode>
                <c:ptCount val="7"/>
                <c:pt idx="0">
                  <c:v>3.3008000000000003E-2</c:v>
                </c:pt>
                <c:pt idx="1">
                  <c:v>7.5184000000000001E-2</c:v>
                </c:pt>
                <c:pt idx="2">
                  <c:v>6.4585000000000004E-2</c:v>
                </c:pt>
                <c:pt idx="3">
                  <c:v>3.4179000000000001E-2</c:v>
                </c:pt>
                <c:pt idx="4">
                  <c:v>5.7853000000000002E-2</c:v>
                </c:pt>
                <c:pt idx="5">
                  <c:v>9.9609999999999994E-3</c:v>
                </c:pt>
                <c:pt idx="6">
                  <c:v>8.2727999999999996E-2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DA-4ECA-8F95-2C54B2487F29}"/>
            </c:ext>
          </c:extLst>
        </c:ser>
        <c:ser>
          <c:idx val="3"/>
          <c:order val="3"/>
          <c:tx>
            <c:v>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'Al45+Li15.'!$O$48:$O$96</c:f>
              <c:numCache>
                <c:formatCode>General</c:formatCode>
                <c:ptCount val="49"/>
                <c:pt idx="0">
                  <c:v>5.5509747000000003</c:v>
                </c:pt>
                <c:pt idx="1">
                  <c:v>8.2326799000000008</c:v>
                </c:pt>
                <c:pt idx="2">
                  <c:v>4.4512837000000003</c:v>
                </c:pt>
                <c:pt idx="3">
                  <c:v>3.9496209000000002</c:v>
                </c:pt>
                <c:pt idx="4">
                  <c:v>4.9647793</c:v>
                </c:pt>
                <c:pt idx="5">
                  <c:v>8.4247181999999992</c:v>
                </c:pt>
                <c:pt idx="6">
                  <c:v>4.4182537999999996</c:v>
                </c:pt>
                <c:pt idx="7">
                  <c:v>3.9643890000000002</c:v>
                </c:pt>
                <c:pt idx="8">
                  <c:v>5.0580080000000001</c:v>
                </c:pt>
                <c:pt idx="9">
                  <c:v>7.2617649999999996</c:v>
                </c:pt>
                <c:pt idx="10">
                  <c:v>2.0146888000000001</c:v>
                </c:pt>
                <c:pt idx="11">
                  <c:v>6.3274303999999999</c:v>
                </c:pt>
                <c:pt idx="12">
                  <c:v>4.5575419999999998</c:v>
                </c:pt>
                <c:pt idx="13">
                  <c:v>7.2595429999999999</c:v>
                </c:pt>
                <c:pt idx="14">
                  <c:v>2.0241440000000002</c:v>
                </c:pt>
                <c:pt idx="15">
                  <c:v>6.2831611000000001</c:v>
                </c:pt>
                <c:pt idx="16">
                  <c:v>4.6692520000000002</c:v>
                </c:pt>
                <c:pt idx="17">
                  <c:v>8.1725163999999992</c:v>
                </c:pt>
                <c:pt idx="18">
                  <c:v>1.9864476</c:v>
                </c:pt>
                <c:pt idx="19">
                  <c:v>3.9257103999999998</c:v>
                </c:pt>
                <c:pt idx="20">
                  <c:v>6.3315412000000002</c:v>
                </c:pt>
                <c:pt idx="21">
                  <c:v>8.1752721000000008</c:v>
                </c:pt>
                <c:pt idx="22">
                  <c:v>1.9712179999999999</c:v>
                </c:pt>
                <c:pt idx="23">
                  <c:v>3.9898283999999999</c:v>
                </c:pt>
                <c:pt idx="24">
                  <c:v>6.3567695000000004</c:v>
                </c:pt>
                <c:pt idx="25">
                  <c:v>4.6547459</c:v>
                </c:pt>
                <c:pt idx="26">
                  <c:v>7.3370756999999998</c:v>
                </c:pt>
                <c:pt idx="27">
                  <c:v>4.5829284000000001</c:v>
                </c:pt>
                <c:pt idx="28">
                  <c:v>4.9800418000000004</c:v>
                </c:pt>
                <c:pt idx="29">
                  <c:v>4.6496500000000003</c:v>
                </c:pt>
                <c:pt idx="30">
                  <c:v>7.4620050999999998</c:v>
                </c:pt>
                <c:pt idx="31">
                  <c:v>4.5790519999999999</c:v>
                </c:pt>
                <c:pt idx="32">
                  <c:v>4.9477089000000003</c:v>
                </c:pt>
                <c:pt idx="33">
                  <c:v>4.5964498999999996</c:v>
                </c:pt>
                <c:pt idx="34">
                  <c:v>1.9541409000000001</c:v>
                </c:pt>
                <c:pt idx="35">
                  <c:v>6.4948911999999996</c:v>
                </c:pt>
                <c:pt idx="36">
                  <c:v>5.0053204999999998</c:v>
                </c:pt>
                <c:pt idx="37">
                  <c:v>4.5476799999999997</c:v>
                </c:pt>
                <c:pt idx="38">
                  <c:v>1.9643028</c:v>
                </c:pt>
                <c:pt idx="39">
                  <c:v>6.4185797999999998</c:v>
                </c:pt>
                <c:pt idx="40">
                  <c:v>4.9851349000000003</c:v>
                </c:pt>
                <c:pt idx="41">
                  <c:v>7.1762861999999998</c:v>
                </c:pt>
                <c:pt idx="42">
                  <c:v>8.2038582000000009</c:v>
                </c:pt>
                <c:pt idx="43">
                  <c:v>4.5277117999999996</c:v>
                </c:pt>
                <c:pt idx="44">
                  <c:v>4.0285374000000003</c:v>
                </c:pt>
                <c:pt idx="45">
                  <c:v>7.1264574999999999</c:v>
                </c:pt>
                <c:pt idx="46">
                  <c:v>8.3036858000000002</c:v>
                </c:pt>
                <c:pt idx="47">
                  <c:v>4.5304583000000003</c:v>
                </c:pt>
                <c:pt idx="48">
                  <c:v>4.0030108000000002</c:v>
                </c:pt>
              </c:numCache>
            </c:numRef>
          </c:xVal>
          <c:yVal>
            <c:numRef>
              <c:f>'Al45+Li15.'!$P$48:$P$96</c:f>
              <c:numCache>
                <c:formatCode>General</c:formatCode>
                <c:ptCount val="49"/>
                <c:pt idx="0">
                  <c:v>4.9072999999999999E-2</c:v>
                </c:pt>
                <c:pt idx="1">
                  <c:v>1.333E-2</c:v>
                </c:pt>
                <c:pt idx="2">
                  <c:v>5.1477000000000002E-2</c:v>
                </c:pt>
                <c:pt idx="3">
                  <c:v>3.5943000000000003E-2</c:v>
                </c:pt>
                <c:pt idx="4">
                  <c:v>3.4181000000000003E-2</c:v>
                </c:pt>
                <c:pt idx="5">
                  <c:v>0.25878499999999999</c:v>
                </c:pt>
                <c:pt idx="6">
                  <c:v>4.3718E-2</c:v>
                </c:pt>
                <c:pt idx="7">
                  <c:v>2.6407E-2</c:v>
                </c:pt>
                <c:pt idx="8">
                  <c:v>4.5087000000000002E-2</c:v>
                </c:pt>
                <c:pt idx="9">
                  <c:v>3.1157000000000001E-2</c:v>
                </c:pt>
                <c:pt idx="10">
                  <c:v>0.127218</c:v>
                </c:pt>
                <c:pt idx="11">
                  <c:v>3.3805000000000002E-2</c:v>
                </c:pt>
                <c:pt idx="12">
                  <c:v>0.10144599999999999</c:v>
                </c:pt>
                <c:pt idx="13">
                  <c:v>3.6282000000000002E-2</c:v>
                </c:pt>
                <c:pt idx="14">
                  <c:v>8.1229999999999997E-2</c:v>
                </c:pt>
                <c:pt idx="15">
                  <c:v>3.2820000000000002E-2</c:v>
                </c:pt>
                <c:pt idx="16">
                  <c:v>3.1220999999999999E-2</c:v>
                </c:pt>
                <c:pt idx="17">
                  <c:v>2.8416E-2</c:v>
                </c:pt>
                <c:pt idx="18">
                  <c:v>8.2127000000000006E-2</c:v>
                </c:pt>
                <c:pt idx="19">
                  <c:v>4.7601999999999998E-2</c:v>
                </c:pt>
                <c:pt idx="20">
                  <c:v>3.6553000000000002E-2</c:v>
                </c:pt>
                <c:pt idx="21">
                  <c:v>2.9221E-2</c:v>
                </c:pt>
                <c:pt idx="22">
                  <c:v>0.161744</c:v>
                </c:pt>
                <c:pt idx="23">
                  <c:v>3.9508000000000001E-2</c:v>
                </c:pt>
                <c:pt idx="24">
                  <c:v>5.4920999999999998E-2</c:v>
                </c:pt>
                <c:pt idx="25">
                  <c:v>2.9892999999999999E-2</c:v>
                </c:pt>
                <c:pt idx="26">
                  <c:v>6.6791000000000003E-2</c:v>
                </c:pt>
                <c:pt idx="27">
                  <c:v>6.0179999999999997E-2</c:v>
                </c:pt>
                <c:pt idx="28">
                  <c:v>6.9989999999999997E-2</c:v>
                </c:pt>
                <c:pt idx="29">
                  <c:v>2.6121999999999999E-2</c:v>
                </c:pt>
                <c:pt idx="30">
                  <c:v>5.9706000000000002E-2</c:v>
                </c:pt>
                <c:pt idx="31">
                  <c:v>4.6775999999999998E-2</c:v>
                </c:pt>
                <c:pt idx="32">
                  <c:v>7.6633999999999994E-2</c:v>
                </c:pt>
                <c:pt idx="33">
                  <c:v>6.5402000000000002E-2</c:v>
                </c:pt>
                <c:pt idx="34">
                  <c:v>9.8484000000000002E-2</c:v>
                </c:pt>
                <c:pt idx="35">
                  <c:v>4.0346E-2</c:v>
                </c:pt>
                <c:pt idx="36">
                  <c:v>8.0754000000000006E-2</c:v>
                </c:pt>
                <c:pt idx="37">
                  <c:v>4.1695999999999997E-2</c:v>
                </c:pt>
                <c:pt idx="38">
                  <c:v>0.20841699999999999</c:v>
                </c:pt>
                <c:pt idx="39">
                  <c:v>0.13725799999999999</c:v>
                </c:pt>
                <c:pt idx="40">
                  <c:v>3.3273999999999998E-2</c:v>
                </c:pt>
                <c:pt idx="41">
                  <c:v>4.2909000000000003E-2</c:v>
                </c:pt>
                <c:pt idx="42">
                  <c:v>0.15526100000000001</c:v>
                </c:pt>
                <c:pt idx="43">
                  <c:v>9.5580999999999999E-2</c:v>
                </c:pt>
                <c:pt idx="44">
                  <c:v>5.9976000000000002E-2</c:v>
                </c:pt>
                <c:pt idx="45">
                  <c:v>0.15593499999999999</c:v>
                </c:pt>
                <c:pt idx="46">
                  <c:v>7.1645E-2</c:v>
                </c:pt>
                <c:pt idx="47">
                  <c:v>5.2343000000000001E-2</c:v>
                </c:pt>
                <c:pt idx="48">
                  <c:v>5.2271999999999999E-2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DA-4ECA-8F95-2C54B2487F29}"/>
            </c:ext>
          </c:extLst>
        </c:ser>
        <c:ser>
          <c:idx val="4"/>
          <c:order val="4"/>
          <c:tx>
            <c:v>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'Al45+Li15.'!$O$97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'Al45+Li15.'!$P$97</c:f>
              <c:numCache>
                <c:formatCode>General</c:formatCode>
                <c:ptCount val="1"/>
                <c:pt idx="0">
                  <c:v>6.0060000000000002E-2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DA-4ECA-8F95-2C54B2487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r>
                  <a:rPr lang="en-US" sz="1000" b="0" i="0" u="none" strike="noStrike" baseline="0">
                    <a:effectLst/>
                  </a:rPr>
                  <a:t>Distance from Dopant site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</c:valAx>
      <c:valAx>
        <c:axId val="63870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Displacement (Å)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Al45+Li13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'Al45+Li13.'!$O$1:$O$29</c:f>
              <c:numCache>
                <c:formatCode>General</c:formatCode>
                <c:ptCount val="29"/>
                <c:pt idx="0">
                  <c:v>7.4719948</c:v>
                </c:pt>
                <c:pt idx="1">
                  <c:v>3.7684899000000001</c:v>
                </c:pt>
                <c:pt idx="2">
                  <c:v>3.5628829999999998</c:v>
                </c:pt>
                <c:pt idx="3">
                  <c:v>7.4423545000000004</c:v>
                </c:pt>
                <c:pt idx="4">
                  <c:v>2.8202554000000002</c:v>
                </c:pt>
                <c:pt idx="5">
                  <c:v>4.6655275999999999</c:v>
                </c:pt>
                <c:pt idx="6">
                  <c:v>7.9241681000000002</c:v>
                </c:pt>
                <c:pt idx="7">
                  <c:v>5.2711513999999999</c:v>
                </c:pt>
                <c:pt idx="8">
                  <c:v>2.8368060000000002</c:v>
                </c:pt>
                <c:pt idx="9">
                  <c:v>4.5317154999999998</c:v>
                </c:pt>
                <c:pt idx="10">
                  <c:v>7.9933489</c:v>
                </c:pt>
                <c:pt idx="11">
                  <c:v>5.2770634000000003</c:v>
                </c:pt>
                <c:pt idx="12">
                  <c:v>5.9641878000000004</c:v>
                </c:pt>
                <c:pt idx="13">
                  <c:v>4.0945961000000004</c:v>
                </c:pt>
                <c:pt idx="14">
                  <c:v>4.9483389000000004</c:v>
                </c:pt>
                <c:pt idx="15">
                  <c:v>3.0902606000000001</c:v>
                </c:pt>
                <c:pt idx="16">
                  <c:v>6.0094744999999996</c:v>
                </c:pt>
                <c:pt idx="17">
                  <c:v>3.9953085000000002</c:v>
                </c:pt>
                <c:pt idx="18">
                  <c:v>5.0117001999999999</c:v>
                </c:pt>
                <c:pt idx="19">
                  <c:v>3.0892612000000002</c:v>
                </c:pt>
                <c:pt idx="20">
                  <c:v>8.0418573000000002</c:v>
                </c:pt>
                <c:pt idx="21">
                  <c:v>2.5953241999999999</c:v>
                </c:pt>
                <c:pt idx="22">
                  <c:v>4.8669563</c:v>
                </c:pt>
                <c:pt idx="23">
                  <c:v>7.5880074000000004</c:v>
                </c:pt>
                <c:pt idx="24">
                  <c:v>8.0040131999999993</c:v>
                </c:pt>
                <c:pt idx="25">
                  <c:v>2.7297882000000002</c:v>
                </c:pt>
                <c:pt idx="26">
                  <c:v>7.3416975999999998</c:v>
                </c:pt>
                <c:pt idx="27">
                  <c:v>7.5214698999999996</c:v>
                </c:pt>
                <c:pt idx="28">
                  <c:v>2.7853344999999998</c:v>
                </c:pt>
              </c:numCache>
            </c:numRef>
          </c:xVal>
          <c:yVal>
            <c:numRef>
              <c:f>'Al45+Li13.'!$P$1:$P$29</c:f>
              <c:numCache>
                <c:formatCode>General</c:formatCode>
                <c:ptCount val="29"/>
                <c:pt idx="0">
                  <c:v>3.8471999999999999E-2</c:v>
                </c:pt>
                <c:pt idx="1">
                  <c:v>0.18454999999999999</c:v>
                </c:pt>
                <c:pt idx="2">
                  <c:v>6.6192000000000001E-2</c:v>
                </c:pt>
                <c:pt idx="3">
                  <c:v>1.7812999999999999E-2</c:v>
                </c:pt>
                <c:pt idx="4">
                  <c:v>0.18337300000000001</c:v>
                </c:pt>
                <c:pt idx="5">
                  <c:v>7.3863999999999999E-2</c:v>
                </c:pt>
                <c:pt idx="6">
                  <c:v>3.9141000000000002E-2</c:v>
                </c:pt>
                <c:pt idx="7">
                  <c:v>5.6874000000000001E-2</c:v>
                </c:pt>
                <c:pt idx="8">
                  <c:v>0.32760899999999998</c:v>
                </c:pt>
                <c:pt idx="9">
                  <c:v>6.3931000000000002E-2</c:v>
                </c:pt>
                <c:pt idx="10">
                  <c:v>0.180449</c:v>
                </c:pt>
                <c:pt idx="11">
                  <c:v>6.3780000000000003E-2</c:v>
                </c:pt>
                <c:pt idx="12">
                  <c:v>4.6962999999999998E-2</c:v>
                </c:pt>
                <c:pt idx="13">
                  <c:v>4.7384999999999997E-2</c:v>
                </c:pt>
                <c:pt idx="14">
                  <c:v>5.4400000000000004E-3</c:v>
                </c:pt>
                <c:pt idx="15">
                  <c:v>0.10416599999999999</c:v>
                </c:pt>
                <c:pt idx="16">
                  <c:v>1.1939999999999999E-2</c:v>
                </c:pt>
                <c:pt idx="17">
                  <c:v>0.106771</c:v>
                </c:pt>
                <c:pt idx="18">
                  <c:v>2.1974E-2</c:v>
                </c:pt>
                <c:pt idx="19">
                  <c:v>6.1662000000000002E-2</c:v>
                </c:pt>
                <c:pt idx="20">
                  <c:v>2.6575999999999999E-2</c:v>
                </c:pt>
                <c:pt idx="21">
                  <c:v>0.73659399999999997</c:v>
                </c:pt>
                <c:pt idx="22">
                  <c:v>2.5849E-2</c:v>
                </c:pt>
                <c:pt idx="23">
                  <c:v>3.7559000000000002E-2</c:v>
                </c:pt>
                <c:pt idx="24">
                  <c:v>2.5446E-2</c:v>
                </c:pt>
                <c:pt idx="25">
                  <c:v>0.16324900000000001</c:v>
                </c:pt>
                <c:pt idx="26">
                  <c:v>7.0017999999999997E-2</c:v>
                </c:pt>
                <c:pt idx="27">
                  <c:v>2.7682999999999999E-2</c:v>
                </c:pt>
                <c:pt idx="28">
                  <c:v>0.84707500000000002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66-41B8-81D1-E7A6E83C1586}"/>
            </c:ext>
          </c:extLst>
        </c:ser>
        <c:ser>
          <c:idx val="1"/>
          <c:order val="1"/>
          <c:tx>
            <c:v>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'Al45+Li13.'!$O$29:$O$40</c:f>
              <c:numCache>
                <c:formatCode>General</c:formatCode>
                <c:ptCount val="12"/>
                <c:pt idx="0">
                  <c:v>2.7853344999999998</c:v>
                </c:pt>
                <c:pt idx="1">
                  <c:v>3.5240383999999998</c:v>
                </c:pt>
                <c:pt idx="2">
                  <c:v>5.7455797000000004</c:v>
                </c:pt>
                <c:pt idx="3">
                  <c:v>3.5450423999999998</c:v>
                </c:pt>
                <c:pt idx="4">
                  <c:v>5.7056360000000002</c:v>
                </c:pt>
                <c:pt idx="5">
                  <c:v>5.7938429999999999</c:v>
                </c:pt>
                <c:pt idx="6">
                  <c:v>3.5589957999999999</c:v>
                </c:pt>
                <c:pt idx="7">
                  <c:v>5.9206133000000003</c:v>
                </c:pt>
                <c:pt idx="8">
                  <c:v>5.9275279999999997</c:v>
                </c:pt>
                <c:pt idx="9">
                  <c:v>5.7473901999999999</c:v>
                </c:pt>
                <c:pt idx="10">
                  <c:v>3.4771496000000002</c:v>
                </c:pt>
                <c:pt idx="11">
                  <c:v>3.7444251</c:v>
                </c:pt>
              </c:numCache>
            </c:numRef>
          </c:xVal>
          <c:yVal>
            <c:numRef>
              <c:f>'Al45+Li13.'!$P$29:$P$40</c:f>
              <c:numCache>
                <c:formatCode>General</c:formatCode>
                <c:ptCount val="12"/>
                <c:pt idx="0">
                  <c:v>0.84707500000000002</c:v>
                </c:pt>
                <c:pt idx="1">
                  <c:v>0.135937</c:v>
                </c:pt>
                <c:pt idx="2">
                  <c:v>6.9180000000000005E-2</c:v>
                </c:pt>
                <c:pt idx="3">
                  <c:v>3.6785999999999999E-2</c:v>
                </c:pt>
                <c:pt idx="4">
                  <c:v>2.7650000000000001E-2</c:v>
                </c:pt>
                <c:pt idx="5">
                  <c:v>4.9077000000000003E-2</c:v>
                </c:pt>
                <c:pt idx="6">
                  <c:v>0.25226900000000002</c:v>
                </c:pt>
                <c:pt idx="7">
                  <c:v>1.4062E-2</c:v>
                </c:pt>
                <c:pt idx="8">
                  <c:v>2.843E-2</c:v>
                </c:pt>
                <c:pt idx="9">
                  <c:v>2.0539999999999999E-2</c:v>
                </c:pt>
                <c:pt idx="10">
                  <c:v>0.11554499999999999</c:v>
                </c:pt>
                <c:pt idx="11">
                  <c:v>6.9938E-2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66-41B8-81D1-E7A6E83C1586}"/>
            </c:ext>
          </c:extLst>
        </c:ser>
        <c:ser>
          <c:idx val="2"/>
          <c:order val="2"/>
          <c:tx>
            <c:v>Zr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'Al45+Li13.'!$O$41:$O$47</c:f>
              <c:numCache>
                <c:formatCode>General</c:formatCode>
                <c:ptCount val="7"/>
                <c:pt idx="0">
                  <c:v>3.5199894</c:v>
                </c:pt>
                <c:pt idx="1">
                  <c:v>6.5108869</c:v>
                </c:pt>
                <c:pt idx="2">
                  <c:v>6.1686708000000001</c:v>
                </c:pt>
                <c:pt idx="3">
                  <c:v>5.5465514000000002</c:v>
                </c:pt>
                <c:pt idx="4">
                  <c:v>5.5673656999999999</c:v>
                </c:pt>
                <c:pt idx="5">
                  <c:v>6.4752359999999998</c:v>
                </c:pt>
                <c:pt idx="6">
                  <c:v>5.5209517000000004</c:v>
                </c:pt>
              </c:numCache>
            </c:numRef>
          </c:xVal>
          <c:yVal>
            <c:numRef>
              <c:f>'Al45+Li13.'!$P$41:$P$47</c:f>
              <c:numCache>
                <c:formatCode>General</c:formatCode>
                <c:ptCount val="7"/>
                <c:pt idx="0">
                  <c:v>7.4676999999999993E-2</c:v>
                </c:pt>
                <c:pt idx="1">
                  <c:v>2.0337999999999998E-2</c:v>
                </c:pt>
                <c:pt idx="2">
                  <c:v>2.3519000000000002E-2</c:v>
                </c:pt>
                <c:pt idx="3">
                  <c:v>1.9578000000000002E-2</c:v>
                </c:pt>
                <c:pt idx="4">
                  <c:v>3.4229999999999997E-2</c:v>
                </c:pt>
                <c:pt idx="5">
                  <c:v>1.5102000000000001E-2</c:v>
                </c:pt>
                <c:pt idx="6">
                  <c:v>4.5772E-2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66-41B8-81D1-E7A6E83C1586}"/>
            </c:ext>
          </c:extLst>
        </c:ser>
        <c:ser>
          <c:idx val="3"/>
          <c:order val="3"/>
          <c:tx>
            <c:v>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'Al45+Li13.'!$O$48:$O$96</c:f>
              <c:numCache>
                <c:formatCode>General</c:formatCode>
                <c:ptCount val="49"/>
                <c:pt idx="0">
                  <c:v>10.343840399999999</c:v>
                </c:pt>
                <c:pt idx="1">
                  <c:v>8.2331620999999995</c:v>
                </c:pt>
                <c:pt idx="2">
                  <c:v>4.2931663000000002</c:v>
                </c:pt>
                <c:pt idx="3">
                  <c:v>3.9977697000000001</c:v>
                </c:pt>
                <c:pt idx="4">
                  <c:v>5.0285696</c:v>
                </c:pt>
                <c:pt idx="5">
                  <c:v>8.2137513999999996</c:v>
                </c:pt>
                <c:pt idx="6">
                  <c:v>4.3993207999999999</c:v>
                </c:pt>
                <c:pt idx="7">
                  <c:v>3.9626245999999998</c:v>
                </c:pt>
                <c:pt idx="8">
                  <c:v>5.0255356000000004</c:v>
                </c:pt>
                <c:pt idx="9">
                  <c:v>7.2388114000000003</c:v>
                </c:pt>
                <c:pt idx="10">
                  <c:v>1.9702469</c:v>
                </c:pt>
                <c:pt idx="11">
                  <c:v>6.2838440999999996</c:v>
                </c:pt>
                <c:pt idx="12">
                  <c:v>4.6457986</c:v>
                </c:pt>
                <c:pt idx="13">
                  <c:v>7.2526909000000002</c:v>
                </c:pt>
                <c:pt idx="14">
                  <c:v>2.0286089999999999</c:v>
                </c:pt>
                <c:pt idx="15">
                  <c:v>6.2922132</c:v>
                </c:pt>
                <c:pt idx="16">
                  <c:v>4.6344935999999999</c:v>
                </c:pt>
                <c:pt idx="17">
                  <c:v>8.1671510999999999</c:v>
                </c:pt>
                <c:pt idx="18">
                  <c:v>1.9475998000000001</c:v>
                </c:pt>
                <c:pt idx="19">
                  <c:v>4.0447325000000003</c:v>
                </c:pt>
                <c:pt idx="20">
                  <c:v>6.3765983999999998</c:v>
                </c:pt>
                <c:pt idx="21">
                  <c:v>8.1390282000000003</c:v>
                </c:pt>
                <c:pt idx="22">
                  <c:v>1.9973319</c:v>
                </c:pt>
                <c:pt idx="23">
                  <c:v>3.9360808</c:v>
                </c:pt>
                <c:pt idx="24">
                  <c:v>6.3388488000000001</c:v>
                </c:pt>
                <c:pt idx="25">
                  <c:v>4.6644594000000001</c:v>
                </c:pt>
                <c:pt idx="26">
                  <c:v>7.4519599999999997</c:v>
                </c:pt>
                <c:pt idx="27">
                  <c:v>4.5537963000000001</c:v>
                </c:pt>
                <c:pt idx="28">
                  <c:v>5.0397312999999997</c:v>
                </c:pt>
                <c:pt idx="29">
                  <c:v>4.7185459999999999</c:v>
                </c:pt>
                <c:pt idx="30">
                  <c:v>7.4132289</c:v>
                </c:pt>
                <c:pt idx="31">
                  <c:v>4.5675629999999998</c:v>
                </c:pt>
                <c:pt idx="32">
                  <c:v>4.9155414999999998</c:v>
                </c:pt>
                <c:pt idx="33">
                  <c:v>4.6736776000000004</c:v>
                </c:pt>
                <c:pt idx="34">
                  <c:v>1.9873255000000001</c:v>
                </c:pt>
                <c:pt idx="35">
                  <c:v>6.5250567000000004</c:v>
                </c:pt>
                <c:pt idx="36">
                  <c:v>4.9050440000000002</c:v>
                </c:pt>
                <c:pt idx="37">
                  <c:v>4.5634454</c:v>
                </c:pt>
                <c:pt idx="38">
                  <c:v>1.9845968</c:v>
                </c:pt>
                <c:pt idx="39">
                  <c:v>6.4873941000000004</c:v>
                </c:pt>
                <c:pt idx="40">
                  <c:v>4.9559122999999996</c:v>
                </c:pt>
                <c:pt idx="41">
                  <c:v>7.2259509</c:v>
                </c:pt>
                <c:pt idx="42">
                  <c:v>8.2987333999999997</c:v>
                </c:pt>
                <c:pt idx="43">
                  <c:v>4.6072959000000004</c:v>
                </c:pt>
                <c:pt idx="44">
                  <c:v>3.9753175000000001</c:v>
                </c:pt>
                <c:pt idx="45">
                  <c:v>7.1728940000000003</c:v>
                </c:pt>
                <c:pt idx="46">
                  <c:v>8.3265516000000002</c:v>
                </c:pt>
                <c:pt idx="47">
                  <c:v>4.5546422</c:v>
                </c:pt>
                <c:pt idx="48">
                  <c:v>4.1497153999999998</c:v>
                </c:pt>
              </c:numCache>
            </c:numRef>
          </c:xVal>
          <c:yVal>
            <c:numRef>
              <c:f>'Al45+Li13.'!$P$48:$P$96</c:f>
              <c:numCache>
                <c:formatCode>General</c:formatCode>
                <c:ptCount val="49"/>
                <c:pt idx="0">
                  <c:v>9.4754000000000005E-2</c:v>
                </c:pt>
                <c:pt idx="1">
                  <c:v>2.2069999999999999E-2</c:v>
                </c:pt>
                <c:pt idx="2">
                  <c:v>0.12056</c:v>
                </c:pt>
                <c:pt idx="3">
                  <c:v>6.4327999999999996E-2</c:v>
                </c:pt>
                <c:pt idx="4">
                  <c:v>3.6115000000000001E-2</c:v>
                </c:pt>
                <c:pt idx="5">
                  <c:v>9.5829999999999995E-3</c:v>
                </c:pt>
                <c:pt idx="6">
                  <c:v>5.0777999999999997E-2</c:v>
                </c:pt>
                <c:pt idx="7">
                  <c:v>3.0442E-2</c:v>
                </c:pt>
                <c:pt idx="8">
                  <c:v>4.0986000000000002E-2</c:v>
                </c:pt>
                <c:pt idx="9">
                  <c:v>2.6927E-2</c:v>
                </c:pt>
                <c:pt idx="10">
                  <c:v>0.164825</c:v>
                </c:pt>
                <c:pt idx="11">
                  <c:v>3.7345999999999997E-2</c:v>
                </c:pt>
                <c:pt idx="12">
                  <c:v>3.0967999999999999E-2</c:v>
                </c:pt>
                <c:pt idx="13">
                  <c:v>3.2237000000000002E-2</c:v>
                </c:pt>
                <c:pt idx="14">
                  <c:v>4.7300000000000002E-2</c:v>
                </c:pt>
                <c:pt idx="15">
                  <c:v>2.0161999999999999E-2</c:v>
                </c:pt>
                <c:pt idx="16">
                  <c:v>8.7013999999999994E-2</c:v>
                </c:pt>
                <c:pt idx="17">
                  <c:v>2.4448999999999999E-2</c:v>
                </c:pt>
                <c:pt idx="18">
                  <c:v>0.13854900000000001</c:v>
                </c:pt>
                <c:pt idx="19">
                  <c:v>0.21920799999999999</c:v>
                </c:pt>
                <c:pt idx="20">
                  <c:v>3.4472999999999997E-2</c:v>
                </c:pt>
                <c:pt idx="21">
                  <c:v>4.4583999999999999E-2</c:v>
                </c:pt>
                <c:pt idx="22">
                  <c:v>0.28515800000000002</c:v>
                </c:pt>
                <c:pt idx="23">
                  <c:v>4.2333999999999997E-2</c:v>
                </c:pt>
                <c:pt idx="24">
                  <c:v>2.4389999999999998E-2</c:v>
                </c:pt>
                <c:pt idx="25">
                  <c:v>2.2391000000000001E-2</c:v>
                </c:pt>
                <c:pt idx="26">
                  <c:v>5.9968E-2</c:v>
                </c:pt>
                <c:pt idx="27">
                  <c:v>8.7043999999999996E-2</c:v>
                </c:pt>
                <c:pt idx="28">
                  <c:v>6.8514000000000005E-2</c:v>
                </c:pt>
                <c:pt idx="29">
                  <c:v>4.7951000000000001E-2</c:v>
                </c:pt>
                <c:pt idx="30">
                  <c:v>3.2286000000000002E-2</c:v>
                </c:pt>
                <c:pt idx="31">
                  <c:v>9.2455999999999997E-2</c:v>
                </c:pt>
                <c:pt idx="32">
                  <c:v>8.047E-2</c:v>
                </c:pt>
                <c:pt idx="33">
                  <c:v>5.3699999999999998E-2</c:v>
                </c:pt>
                <c:pt idx="34">
                  <c:v>0.102294</c:v>
                </c:pt>
                <c:pt idx="35">
                  <c:v>4.7750000000000001E-2</c:v>
                </c:pt>
                <c:pt idx="36">
                  <c:v>2.4486000000000001E-2</c:v>
                </c:pt>
                <c:pt idx="37">
                  <c:v>4.2027000000000002E-2</c:v>
                </c:pt>
                <c:pt idx="38">
                  <c:v>0.235155</c:v>
                </c:pt>
                <c:pt idx="39">
                  <c:v>3.0158000000000001E-2</c:v>
                </c:pt>
                <c:pt idx="40">
                  <c:v>2.0254000000000001E-2</c:v>
                </c:pt>
                <c:pt idx="41">
                  <c:v>4.3483000000000001E-2</c:v>
                </c:pt>
                <c:pt idx="42">
                  <c:v>5.4577000000000001E-2</c:v>
                </c:pt>
                <c:pt idx="43">
                  <c:v>4.6433000000000002E-2</c:v>
                </c:pt>
                <c:pt idx="44">
                  <c:v>3.6597999999999999E-2</c:v>
                </c:pt>
                <c:pt idx="45">
                  <c:v>1.2043E-2</c:v>
                </c:pt>
                <c:pt idx="46">
                  <c:v>4.6280000000000002E-2</c:v>
                </c:pt>
                <c:pt idx="47">
                  <c:v>9.6858E-2</c:v>
                </c:pt>
                <c:pt idx="48">
                  <c:v>0.14365800000000001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66-41B8-81D1-E7A6E83C1586}"/>
            </c:ext>
          </c:extLst>
        </c:ser>
        <c:ser>
          <c:idx val="4"/>
          <c:order val="4"/>
          <c:tx>
            <c:v>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'Al45+Li13.'!$O$97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'Al45+Li13.'!$P$97</c:f>
              <c:numCache>
                <c:formatCode>General</c:formatCode>
                <c:ptCount val="1"/>
                <c:pt idx="0">
                  <c:v>6.7601999999999995E-2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66-41B8-81D1-E7A6E83C1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r>
                  <a:rPr lang="en-US" sz="1000" b="0" i="0" u="none" strike="noStrike" baseline="0">
                    <a:effectLst/>
                  </a:rPr>
                  <a:t>Distance from Dopant site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</c:valAx>
      <c:valAx>
        <c:axId val="638701960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Displacement (Å)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12700">
                <a:solidFill>
                  <a:srgbClr val="00B050"/>
                </a:solidFill>
              </a:ln>
              <a:effectLst/>
            </c:spPr>
          </c:marker>
          <c:xVal>
            <c:numRef>
              <c:f>LLZO!$R$1:$R$28</c:f>
              <c:numCache>
                <c:formatCode>General</c:formatCode>
                <c:ptCount val="28"/>
                <c:pt idx="0">
                  <c:v>0</c:v>
                </c:pt>
                <c:pt idx="1">
                  <c:v>6.3508534000000001</c:v>
                </c:pt>
                <c:pt idx="2">
                  <c:v>7.3404169000000001</c:v>
                </c:pt>
                <c:pt idx="3">
                  <c:v>7.3404169000000001</c:v>
                </c:pt>
                <c:pt idx="4">
                  <c:v>4.6464113999999999</c:v>
                </c:pt>
                <c:pt idx="5">
                  <c:v>4.6464119999999998</c:v>
                </c:pt>
                <c:pt idx="6">
                  <c:v>4.8535757999999998</c:v>
                </c:pt>
                <c:pt idx="7">
                  <c:v>4.8535754000000004</c:v>
                </c:pt>
                <c:pt idx="8">
                  <c:v>4.8535759000000001</c:v>
                </c:pt>
                <c:pt idx="9">
                  <c:v>7.9931559999999999</c:v>
                </c:pt>
                <c:pt idx="10">
                  <c:v>4.6464121</c:v>
                </c:pt>
                <c:pt idx="11">
                  <c:v>4.6464119999999998</c:v>
                </c:pt>
                <c:pt idx="12">
                  <c:v>7.1804842000000004</c:v>
                </c:pt>
                <c:pt idx="13">
                  <c:v>2.5556428000000002</c:v>
                </c:pt>
                <c:pt idx="14">
                  <c:v>8.3030849</c:v>
                </c:pt>
                <c:pt idx="15">
                  <c:v>5.1354112000000001</c:v>
                </c:pt>
                <c:pt idx="16">
                  <c:v>5.1354182000000002</c:v>
                </c:pt>
                <c:pt idx="17">
                  <c:v>6.1259759999999996</c:v>
                </c:pt>
                <c:pt idx="18">
                  <c:v>2.5556371000000002</c:v>
                </c:pt>
                <c:pt idx="19">
                  <c:v>7.6170799999999996</c:v>
                </c:pt>
                <c:pt idx="20">
                  <c:v>2.5556477000000002</c:v>
                </c:pt>
                <c:pt idx="21">
                  <c:v>7.1804838000000002</c:v>
                </c:pt>
                <c:pt idx="22">
                  <c:v>7.2031025</c:v>
                </c:pt>
                <c:pt idx="23">
                  <c:v>6.1259832000000003</c:v>
                </c:pt>
                <c:pt idx="24">
                  <c:v>6.3819710000000001</c:v>
                </c:pt>
                <c:pt idx="25">
                  <c:v>8.9496578000000007</c:v>
                </c:pt>
                <c:pt idx="26">
                  <c:v>5.9757498</c:v>
                </c:pt>
                <c:pt idx="27">
                  <c:v>2.5556374000000002</c:v>
                </c:pt>
              </c:numCache>
            </c:numRef>
          </c:xVal>
          <c:yVal>
            <c:numRef>
              <c:f>LLZO!$O$1:$O$28</c:f>
              <c:numCache>
                <c:formatCode>General</c:formatCode>
                <c:ptCount val="28"/>
                <c:pt idx="0">
                  <c:v>2.3E-5</c:v>
                </c:pt>
                <c:pt idx="1">
                  <c:v>2.3E-5</c:v>
                </c:pt>
                <c:pt idx="2">
                  <c:v>2.3E-5</c:v>
                </c:pt>
                <c:pt idx="3">
                  <c:v>2.3E-5</c:v>
                </c:pt>
                <c:pt idx="4">
                  <c:v>5.8029999999999998E-2</c:v>
                </c:pt>
                <c:pt idx="5">
                  <c:v>5.8036999999999998E-2</c:v>
                </c:pt>
                <c:pt idx="6">
                  <c:v>5.8036999999999998E-2</c:v>
                </c:pt>
                <c:pt idx="7">
                  <c:v>5.8029999999999998E-2</c:v>
                </c:pt>
                <c:pt idx="8">
                  <c:v>5.8029999999999998E-2</c:v>
                </c:pt>
                <c:pt idx="9">
                  <c:v>5.8036999999999998E-2</c:v>
                </c:pt>
                <c:pt idx="10">
                  <c:v>5.8036999999999998E-2</c:v>
                </c:pt>
                <c:pt idx="11">
                  <c:v>5.8029999999999998E-2</c:v>
                </c:pt>
                <c:pt idx="12">
                  <c:v>2.7061999999999999E-2</c:v>
                </c:pt>
                <c:pt idx="13">
                  <c:v>2.7059E-2</c:v>
                </c:pt>
                <c:pt idx="14">
                  <c:v>2.7056E-2</c:v>
                </c:pt>
                <c:pt idx="15">
                  <c:v>2.7066E-2</c:v>
                </c:pt>
                <c:pt idx="16">
                  <c:v>2.7061999999999999E-2</c:v>
                </c:pt>
                <c:pt idx="17">
                  <c:v>2.7059E-2</c:v>
                </c:pt>
                <c:pt idx="18">
                  <c:v>2.7056E-2</c:v>
                </c:pt>
                <c:pt idx="19">
                  <c:v>2.7066E-2</c:v>
                </c:pt>
                <c:pt idx="20">
                  <c:v>2.7061999999999999E-2</c:v>
                </c:pt>
                <c:pt idx="21">
                  <c:v>2.7059E-2</c:v>
                </c:pt>
                <c:pt idx="22">
                  <c:v>2.7056E-2</c:v>
                </c:pt>
                <c:pt idx="23">
                  <c:v>2.7066E-2</c:v>
                </c:pt>
                <c:pt idx="24">
                  <c:v>2.7061999999999999E-2</c:v>
                </c:pt>
                <c:pt idx="25">
                  <c:v>2.7059E-2</c:v>
                </c:pt>
                <c:pt idx="26">
                  <c:v>2.7056E-2</c:v>
                </c:pt>
                <c:pt idx="27">
                  <c:v>2.7066E-2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3-42BA-AB8D-FB1A2C482805}"/>
            </c:ext>
          </c:extLst>
        </c:ser>
        <c:ser>
          <c:idx val="1"/>
          <c:order val="1"/>
          <c:tx>
            <c:v>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 w="12700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LLZO!$R$29:$R$40</c:f>
              <c:numCache>
                <c:formatCode>General</c:formatCode>
                <c:ptCount val="12"/>
                <c:pt idx="0">
                  <c:v>3.1754267</c:v>
                </c:pt>
                <c:pt idx="1">
                  <c:v>3.1754267</c:v>
                </c:pt>
                <c:pt idx="2">
                  <c:v>6.6180345000000003</c:v>
                </c:pt>
                <c:pt idx="3">
                  <c:v>6.6180345000000003</c:v>
                </c:pt>
                <c:pt idx="4">
                  <c:v>4.0388878999999998</c:v>
                </c:pt>
                <c:pt idx="5">
                  <c:v>6.0398085999999997</c:v>
                </c:pt>
                <c:pt idx="6">
                  <c:v>4.0388878000000004</c:v>
                </c:pt>
                <c:pt idx="7">
                  <c:v>6.1478938999999997</c:v>
                </c:pt>
                <c:pt idx="8">
                  <c:v>8.7642814999999992</c:v>
                </c:pt>
                <c:pt idx="9">
                  <c:v>4.0388878000000004</c:v>
                </c:pt>
                <c:pt idx="10">
                  <c:v>6.1478938000000003</c:v>
                </c:pt>
                <c:pt idx="11">
                  <c:v>4.0388874000000001</c:v>
                </c:pt>
              </c:numCache>
            </c:numRef>
          </c:xVal>
          <c:yVal>
            <c:numRef>
              <c:f>LLZO!$O$29:$O$40</c:f>
              <c:numCache>
                <c:formatCode>General</c:formatCode>
                <c:ptCount val="12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1.0381E-2</c:v>
                </c:pt>
                <c:pt idx="5">
                  <c:v>1.0388E-2</c:v>
                </c:pt>
                <c:pt idx="6">
                  <c:v>1.0383999999999999E-2</c:v>
                </c:pt>
                <c:pt idx="7">
                  <c:v>1.0383999999999999E-2</c:v>
                </c:pt>
                <c:pt idx="8">
                  <c:v>1.0381E-2</c:v>
                </c:pt>
                <c:pt idx="9">
                  <c:v>1.0388E-2</c:v>
                </c:pt>
                <c:pt idx="10">
                  <c:v>1.0383999999999999E-2</c:v>
                </c:pt>
                <c:pt idx="11">
                  <c:v>1.0383999999999999E-2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F3-42BA-AB8D-FB1A2C482805}"/>
            </c:ext>
          </c:extLst>
        </c:ser>
        <c:ser>
          <c:idx val="2"/>
          <c:order val="2"/>
          <c:tx>
            <c:v>Zr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12700">
                <a:solidFill>
                  <a:srgbClr val="0070C0"/>
                </a:solidFill>
              </a:ln>
              <a:effectLst/>
            </c:spPr>
          </c:marker>
          <c:xVal>
            <c:numRef>
              <c:f>LLZO!$R$41:$R$48</c:f>
              <c:numCache>
                <c:formatCode>General</c:formatCode>
                <c:ptCount val="8"/>
                <c:pt idx="0">
                  <c:v>5.7997502000000001</c:v>
                </c:pt>
                <c:pt idx="1">
                  <c:v>3.6702083999999999</c:v>
                </c:pt>
                <c:pt idx="2">
                  <c:v>3.6702081</c:v>
                </c:pt>
                <c:pt idx="3">
                  <c:v>5.7997502000000001</c:v>
                </c:pt>
                <c:pt idx="4">
                  <c:v>3.6702081</c:v>
                </c:pt>
                <c:pt idx="5">
                  <c:v>7.5676161999999998</c:v>
                </c:pt>
                <c:pt idx="6">
                  <c:v>7.5676161999999998</c:v>
                </c:pt>
                <c:pt idx="7">
                  <c:v>3.6702083999999999</c:v>
                </c:pt>
              </c:numCache>
            </c:numRef>
          </c:xVal>
          <c:yVal>
            <c:numRef>
              <c:f>LLZO!$O$41:$O$48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F3-42BA-AB8D-FB1A2C482805}"/>
            </c:ext>
          </c:extLst>
        </c:ser>
        <c:ser>
          <c:idx val="3"/>
          <c:order val="3"/>
          <c:tx>
            <c:v>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LLZO!$R$49:$R$96</c:f>
              <c:numCache>
                <c:formatCode>General</c:formatCode>
                <c:ptCount val="48"/>
                <c:pt idx="0">
                  <c:v>3.8392067999999999</c:v>
                </c:pt>
                <c:pt idx="1">
                  <c:v>4.4011842999999997</c:v>
                </c:pt>
                <c:pt idx="2">
                  <c:v>4.0855709999999998</c:v>
                </c:pt>
                <c:pt idx="3">
                  <c:v>7.8521426999999999</c:v>
                </c:pt>
                <c:pt idx="4">
                  <c:v>6.6862180999999996</c:v>
                </c:pt>
                <c:pt idx="5">
                  <c:v>4.0855705999999996</c:v>
                </c:pt>
                <c:pt idx="6">
                  <c:v>4.4011835000000001</c:v>
                </c:pt>
                <c:pt idx="7">
                  <c:v>3.8392069000000002</c:v>
                </c:pt>
                <c:pt idx="8">
                  <c:v>4.4011836999999998</c:v>
                </c:pt>
                <c:pt idx="9">
                  <c:v>3.8392064000000001</c:v>
                </c:pt>
                <c:pt idx="10">
                  <c:v>7.2383924999999998</c:v>
                </c:pt>
                <c:pt idx="11">
                  <c:v>4.0855709999999998</c:v>
                </c:pt>
                <c:pt idx="12">
                  <c:v>4.0855709999999998</c:v>
                </c:pt>
                <c:pt idx="13">
                  <c:v>6.6862180000000002</c:v>
                </c:pt>
                <c:pt idx="14">
                  <c:v>3.8392062999999998</c:v>
                </c:pt>
                <c:pt idx="15">
                  <c:v>4.4011839000000004</c:v>
                </c:pt>
                <c:pt idx="16">
                  <c:v>7.4337362000000002</c:v>
                </c:pt>
                <c:pt idx="17">
                  <c:v>7.7389371000000002</c:v>
                </c:pt>
                <c:pt idx="18">
                  <c:v>5.4221579999999996</c:v>
                </c:pt>
                <c:pt idx="19">
                  <c:v>1.9219961000000001</c:v>
                </c:pt>
                <c:pt idx="20">
                  <c:v>1.9219961000000001</c:v>
                </c:pt>
                <c:pt idx="21">
                  <c:v>7.9821254000000001</c:v>
                </c:pt>
                <c:pt idx="22">
                  <c:v>6.8514413999999997</c:v>
                </c:pt>
                <c:pt idx="23">
                  <c:v>8.6324249000000002</c:v>
                </c:pt>
                <c:pt idx="24">
                  <c:v>6.8514413999999997</c:v>
                </c:pt>
                <c:pt idx="25">
                  <c:v>5.6845964000000002</c:v>
                </c:pt>
                <c:pt idx="26">
                  <c:v>1.9219964</c:v>
                </c:pt>
                <c:pt idx="27">
                  <c:v>9.1089328999999992</c:v>
                </c:pt>
                <c:pt idx="28">
                  <c:v>5.4221579999999996</c:v>
                </c:pt>
                <c:pt idx="29">
                  <c:v>1.9219961000000001</c:v>
                </c:pt>
                <c:pt idx="30">
                  <c:v>5.6845961000000003</c:v>
                </c:pt>
                <c:pt idx="31">
                  <c:v>6.3743876000000004</c:v>
                </c:pt>
                <c:pt idx="32">
                  <c:v>3.6788409999999998</c:v>
                </c:pt>
                <c:pt idx="33">
                  <c:v>8.0845506999999994</c:v>
                </c:pt>
                <c:pt idx="34">
                  <c:v>5.8355832999999997</c:v>
                </c:pt>
                <c:pt idx="35">
                  <c:v>4.7498728999999997</c:v>
                </c:pt>
                <c:pt idx="36">
                  <c:v>4.7498721000000002</c:v>
                </c:pt>
                <c:pt idx="37">
                  <c:v>5.9368347000000004</c:v>
                </c:pt>
                <c:pt idx="38">
                  <c:v>5.9665317</c:v>
                </c:pt>
                <c:pt idx="39">
                  <c:v>3.6788406</c:v>
                </c:pt>
                <c:pt idx="40">
                  <c:v>6.5095675999999996</c:v>
                </c:pt>
                <c:pt idx="41">
                  <c:v>3.6788411999999999</c:v>
                </c:pt>
                <c:pt idx="42">
                  <c:v>4.7498725999999998</c:v>
                </c:pt>
                <c:pt idx="43">
                  <c:v>9.3857572000000005</c:v>
                </c:pt>
                <c:pt idx="44">
                  <c:v>5.8355836999999999</c:v>
                </c:pt>
                <c:pt idx="45">
                  <c:v>4.7498724000000001</c:v>
                </c:pt>
                <c:pt idx="46">
                  <c:v>3.6788406999999999</c:v>
                </c:pt>
                <c:pt idx="47">
                  <c:v>5.9665312999999998</c:v>
                </c:pt>
              </c:numCache>
            </c:numRef>
          </c:xVal>
          <c:yVal>
            <c:numRef>
              <c:f>LLZO!$O$49:$O$96</c:f>
              <c:numCache>
                <c:formatCode>General</c:formatCode>
                <c:ptCount val="48"/>
                <c:pt idx="0">
                  <c:v>1.5579000000000001E-2</c:v>
                </c:pt>
                <c:pt idx="1">
                  <c:v>1.5577000000000001E-2</c:v>
                </c:pt>
                <c:pt idx="2">
                  <c:v>1.5583E-2</c:v>
                </c:pt>
                <c:pt idx="3">
                  <c:v>1.5573E-2</c:v>
                </c:pt>
                <c:pt idx="4">
                  <c:v>1.5579000000000001E-2</c:v>
                </c:pt>
                <c:pt idx="5">
                  <c:v>1.5577000000000001E-2</c:v>
                </c:pt>
                <c:pt idx="6">
                  <c:v>1.5583E-2</c:v>
                </c:pt>
                <c:pt idx="7">
                  <c:v>1.5573E-2</c:v>
                </c:pt>
                <c:pt idx="8">
                  <c:v>1.5579000000000001E-2</c:v>
                </c:pt>
                <c:pt idx="9">
                  <c:v>1.5577000000000001E-2</c:v>
                </c:pt>
                <c:pt idx="10">
                  <c:v>1.5583E-2</c:v>
                </c:pt>
                <c:pt idx="11">
                  <c:v>1.5573E-2</c:v>
                </c:pt>
                <c:pt idx="12">
                  <c:v>1.5579000000000001E-2</c:v>
                </c:pt>
                <c:pt idx="13">
                  <c:v>1.5577000000000001E-2</c:v>
                </c:pt>
                <c:pt idx="14">
                  <c:v>1.5583E-2</c:v>
                </c:pt>
                <c:pt idx="15">
                  <c:v>1.5573E-2</c:v>
                </c:pt>
                <c:pt idx="16">
                  <c:v>2.3741999999999999E-2</c:v>
                </c:pt>
                <c:pt idx="17">
                  <c:v>2.3747999999999998E-2</c:v>
                </c:pt>
                <c:pt idx="18">
                  <c:v>2.3739E-2</c:v>
                </c:pt>
                <c:pt idx="19">
                  <c:v>2.375E-2</c:v>
                </c:pt>
                <c:pt idx="20">
                  <c:v>2.3741999999999999E-2</c:v>
                </c:pt>
                <c:pt idx="21">
                  <c:v>2.3747999999999998E-2</c:v>
                </c:pt>
                <c:pt idx="22">
                  <c:v>2.3739E-2</c:v>
                </c:pt>
                <c:pt idx="23">
                  <c:v>2.375E-2</c:v>
                </c:pt>
                <c:pt idx="24">
                  <c:v>2.3741999999999999E-2</c:v>
                </c:pt>
                <c:pt idx="25">
                  <c:v>2.3747999999999998E-2</c:v>
                </c:pt>
                <c:pt idx="26">
                  <c:v>2.3739E-2</c:v>
                </c:pt>
                <c:pt idx="27">
                  <c:v>2.375E-2</c:v>
                </c:pt>
                <c:pt idx="28">
                  <c:v>2.3741999999999999E-2</c:v>
                </c:pt>
                <c:pt idx="29">
                  <c:v>2.3747999999999998E-2</c:v>
                </c:pt>
                <c:pt idx="30">
                  <c:v>2.3739E-2</c:v>
                </c:pt>
                <c:pt idx="31">
                  <c:v>2.375E-2</c:v>
                </c:pt>
                <c:pt idx="32">
                  <c:v>1.8950999999999999E-2</c:v>
                </c:pt>
                <c:pt idx="33">
                  <c:v>1.8956000000000001E-2</c:v>
                </c:pt>
                <c:pt idx="34">
                  <c:v>1.8955E-2</c:v>
                </c:pt>
                <c:pt idx="35">
                  <c:v>1.8952E-2</c:v>
                </c:pt>
                <c:pt idx="36">
                  <c:v>1.8950999999999999E-2</c:v>
                </c:pt>
                <c:pt idx="37">
                  <c:v>1.8956000000000001E-2</c:v>
                </c:pt>
                <c:pt idx="38">
                  <c:v>1.8955E-2</c:v>
                </c:pt>
                <c:pt idx="39">
                  <c:v>1.8952E-2</c:v>
                </c:pt>
                <c:pt idx="40">
                  <c:v>1.8950999999999999E-2</c:v>
                </c:pt>
                <c:pt idx="41">
                  <c:v>1.8956000000000001E-2</c:v>
                </c:pt>
                <c:pt idx="42">
                  <c:v>1.8955E-2</c:v>
                </c:pt>
                <c:pt idx="43">
                  <c:v>1.8952E-2</c:v>
                </c:pt>
                <c:pt idx="44">
                  <c:v>1.8950999999999999E-2</c:v>
                </c:pt>
                <c:pt idx="45">
                  <c:v>1.8956000000000001E-2</c:v>
                </c:pt>
                <c:pt idx="46">
                  <c:v>1.8955E-2</c:v>
                </c:pt>
                <c:pt idx="47">
                  <c:v>1.8952E-2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F3-42BA-AB8D-FB1A2C482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baseline="0"/>
                  <a:t> </a:t>
                </a:r>
                <a:r>
                  <a:rPr lang="en-US" sz="900" b="1" i="0" u="none" strike="noStrike" baseline="0">
                    <a:effectLst/>
                  </a:rPr>
                  <a:t>DISTANCE FROM DOPANT SITE (Å)</a:t>
                </a:r>
                <a:endParaRPr lang="en-US" sz="9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dk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  <c:majorUnit val="1"/>
      </c:valAx>
      <c:valAx>
        <c:axId val="638701960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baseline="0"/>
                  <a:t>DISPLACEMENT (Å)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dk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At val="0"/>
        <c:crossBetween val="midCat"/>
      </c:valAx>
      <c:spPr>
        <a:noFill/>
        <a:ln w="25400">
          <a:noFill/>
        </a:ln>
        <a:effectLst/>
      </c:spPr>
    </c:plotArea>
    <c:legend>
      <c:legendPos val="tr"/>
      <c:layout>
        <c:manualLayout>
          <c:xMode val="edge"/>
          <c:yMode val="edge"/>
          <c:x val="0.87420558687173089"/>
          <c:y val="7.5917088271987829E-2"/>
          <c:w val="6.2873053680094437E-2"/>
          <c:h val="0.376797009169124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noFill/>
      <a:miter lim="800000"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12700">
                <a:solidFill>
                  <a:srgbClr val="00B050"/>
                </a:solidFill>
              </a:ln>
              <a:effectLst/>
            </c:spPr>
          </c:marker>
          <c:xVal>
            <c:numRef>
              <c:f>Al2_16_15displacements!$P$1:$P$25</c:f>
              <c:numCache>
                <c:formatCode>General</c:formatCode>
                <c:ptCount val="25"/>
                <c:pt idx="0">
                  <c:v>7.1663752000000001</c:v>
                </c:pt>
                <c:pt idx="1">
                  <c:v>7.2620809</c:v>
                </c:pt>
                <c:pt idx="2">
                  <c:v>9.1290904000000008</c:v>
                </c:pt>
                <c:pt idx="3">
                  <c:v>4.8320518000000003</c:v>
                </c:pt>
                <c:pt idx="4">
                  <c:v>4.5256173000000004</c:v>
                </c:pt>
                <c:pt idx="5">
                  <c:v>4.6010796999999997</c:v>
                </c:pt>
                <c:pt idx="6">
                  <c:v>4.7204158999999999</c:v>
                </c:pt>
                <c:pt idx="7">
                  <c:v>4.2313840000000003</c:v>
                </c:pt>
                <c:pt idx="8">
                  <c:v>4.0745712999999997</c:v>
                </c:pt>
                <c:pt idx="9">
                  <c:v>4.5289197000000003</c:v>
                </c:pt>
                <c:pt idx="10">
                  <c:v>7.8579923999999997</c:v>
                </c:pt>
                <c:pt idx="11">
                  <c:v>8.3465170000000004</c:v>
                </c:pt>
                <c:pt idx="12">
                  <c:v>7.0122182000000004</c:v>
                </c:pt>
                <c:pt idx="13">
                  <c:v>7.1111826999999996</c:v>
                </c:pt>
                <c:pt idx="14">
                  <c:v>5.9004044999999996</c:v>
                </c:pt>
                <c:pt idx="15">
                  <c:v>4.8927500000000004</c:v>
                </c:pt>
                <c:pt idx="16">
                  <c:v>6.2978246000000002</c:v>
                </c:pt>
                <c:pt idx="17">
                  <c:v>4.9129610000000001</c:v>
                </c:pt>
                <c:pt idx="18">
                  <c:v>5.9970455999999999</c:v>
                </c:pt>
                <c:pt idx="19">
                  <c:v>2.7601697000000001</c:v>
                </c:pt>
                <c:pt idx="20">
                  <c:v>6.9405615999999997</c:v>
                </c:pt>
                <c:pt idx="21">
                  <c:v>7.5539034999999997</c:v>
                </c:pt>
                <c:pt idx="22">
                  <c:v>2.7676739000000001</c:v>
                </c:pt>
                <c:pt idx="23">
                  <c:v>6.1328756999999996</c:v>
                </c:pt>
                <c:pt idx="24">
                  <c:v>8.7399295000000006</c:v>
                </c:pt>
              </c:numCache>
            </c:numRef>
          </c:xVal>
          <c:yVal>
            <c:numRef>
              <c:f>Al2_16_15displacements!$O$1:$O$25</c:f>
              <c:numCache>
                <c:formatCode>General</c:formatCode>
                <c:ptCount val="25"/>
                <c:pt idx="0">
                  <c:v>5.0158000000000001E-2</c:v>
                </c:pt>
                <c:pt idx="1">
                  <c:v>5.1440000000000001E-3</c:v>
                </c:pt>
                <c:pt idx="2">
                  <c:v>1.5324000000000001E-2</c:v>
                </c:pt>
                <c:pt idx="3">
                  <c:v>4.5392000000000002E-2</c:v>
                </c:pt>
                <c:pt idx="4">
                  <c:v>0.23172100000000001</c:v>
                </c:pt>
                <c:pt idx="5">
                  <c:v>0.122084</c:v>
                </c:pt>
                <c:pt idx="6">
                  <c:v>0.136907</c:v>
                </c:pt>
                <c:pt idx="7">
                  <c:v>0.39916299999999999</c:v>
                </c:pt>
                <c:pt idx="8">
                  <c:v>0.50210900000000003</c:v>
                </c:pt>
                <c:pt idx="9">
                  <c:v>0.22706399999999999</c:v>
                </c:pt>
                <c:pt idx="10">
                  <c:v>5.7352E-2</c:v>
                </c:pt>
                <c:pt idx="11">
                  <c:v>6.7129999999999995E-2</c:v>
                </c:pt>
                <c:pt idx="12">
                  <c:v>8.4932999999999995E-2</c:v>
                </c:pt>
                <c:pt idx="13">
                  <c:v>7.2000999999999996E-2</c:v>
                </c:pt>
                <c:pt idx="14">
                  <c:v>6.0394999999999997E-2</c:v>
                </c:pt>
                <c:pt idx="15">
                  <c:v>0.10692500000000001</c:v>
                </c:pt>
                <c:pt idx="16">
                  <c:v>0.12275999999999999</c:v>
                </c:pt>
                <c:pt idx="17">
                  <c:v>0.120854</c:v>
                </c:pt>
                <c:pt idx="18">
                  <c:v>0.123806</c:v>
                </c:pt>
                <c:pt idx="19">
                  <c:v>0.17663599999999999</c:v>
                </c:pt>
                <c:pt idx="20">
                  <c:v>6.5596000000000002E-2</c:v>
                </c:pt>
                <c:pt idx="21">
                  <c:v>6.1779000000000001E-2</c:v>
                </c:pt>
                <c:pt idx="22">
                  <c:v>0.19650699999999999</c:v>
                </c:pt>
                <c:pt idx="23">
                  <c:v>8.5258E-2</c:v>
                </c:pt>
                <c:pt idx="24">
                  <c:v>7.6382000000000005E-2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F-40B5-B878-3C86381D9542}"/>
            </c:ext>
          </c:extLst>
        </c:ser>
        <c:ser>
          <c:idx val="1"/>
          <c:order val="1"/>
          <c:tx>
            <c:v>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 w="12700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Al2_16_15displacements!$P$26:$P$37</c:f>
              <c:numCache>
                <c:formatCode>General</c:formatCode>
                <c:ptCount val="12"/>
                <c:pt idx="0">
                  <c:v>9.0069859000000001</c:v>
                </c:pt>
                <c:pt idx="1">
                  <c:v>6.4295074999999997</c:v>
                </c:pt>
                <c:pt idx="2">
                  <c:v>3.2292852999999999</c:v>
                </c:pt>
                <c:pt idx="3">
                  <c:v>3.2201564999999999</c:v>
                </c:pt>
                <c:pt idx="4">
                  <c:v>4.0602600999999998</c:v>
                </c:pt>
                <c:pt idx="5">
                  <c:v>5.9883556000000002</c:v>
                </c:pt>
                <c:pt idx="6">
                  <c:v>3.8836165999999999</c:v>
                </c:pt>
                <c:pt idx="7">
                  <c:v>8.9902636999999999</c:v>
                </c:pt>
                <c:pt idx="8">
                  <c:v>6.1761799000000002</c:v>
                </c:pt>
                <c:pt idx="9">
                  <c:v>3.9875137999999999</c:v>
                </c:pt>
                <c:pt idx="10">
                  <c:v>6.0108407000000001</c:v>
                </c:pt>
                <c:pt idx="11">
                  <c:v>4.1635643</c:v>
                </c:pt>
              </c:numCache>
            </c:numRef>
          </c:xVal>
          <c:yVal>
            <c:numRef>
              <c:f>Al2_16_15displacements!$O$26:$O$37</c:f>
              <c:numCache>
                <c:formatCode>General</c:formatCode>
                <c:ptCount val="12"/>
                <c:pt idx="0">
                  <c:v>1.4866000000000001E-2</c:v>
                </c:pt>
                <c:pt idx="1">
                  <c:v>2.2256999999999999E-2</c:v>
                </c:pt>
                <c:pt idx="2">
                  <c:v>0.110473</c:v>
                </c:pt>
                <c:pt idx="3">
                  <c:v>9.6323000000000006E-2</c:v>
                </c:pt>
                <c:pt idx="4">
                  <c:v>6.2122999999999998E-2</c:v>
                </c:pt>
                <c:pt idx="5">
                  <c:v>3.5386000000000001E-2</c:v>
                </c:pt>
                <c:pt idx="6">
                  <c:v>4.5127E-2</c:v>
                </c:pt>
                <c:pt idx="7">
                  <c:v>5.5072000000000003E-2</c:v>
                </c:pt>
                <c:pt idx="8">
                  <c:v>2.7210999999999999E-2</c:v>
                </c:pt>
                <c:pt idx="9">
                  <c:v>4.2643E-2</c:v>
                </c:pt>
                <c:pt idx="10">
                  <c:v>3.7835000000000001E-2</c:v>
                </c:pt>
                <c:pt idx="11">
                  <c:v>9.3121999999999996E-2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0F-40B5-B878-3C86381D9542}"/>
            </c:ext>
          </c:extLst>
        </c:ser>
        <c:ser>
          <c:idx val="2"/>
          <c:order val="2"/>
          <c:tx>
            <c:v>Zr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12700">
                <a:solidFill>
                  <a:srgbClr val="0070C0"/>
                </a:solidFill>
              </a:ln>
              <a:effectLst/>
            </c:spPr>
          </c:marker>
          <c:xVal>
            <c:numRef>
              <c:f>Al2_16_15displacements!$P$38:$P$45</c:f>
              <c:numCache>
                <c:formatCode>General</c:formatCode>
                <c:ptCount val="8"/>
                <c:pt idx="0">
                  <c:v>3.5967986000000001</c:v>
                </c:pt>
                <c:pt idx="1">
                  <c:v>7.3924551999999997</c:v>
                </c:pt>
                <c:pt idx="2">
                  <c:v>5.7282304999999996</c:v>
                </c:pt>
                <c:pt idx="3">
                  <c:v>3.5150480000000002</c:v>
                </c:pt>
                <c:pt idx="4">
                  <c:v>5.7808275</c:v>
                </c:pt>
                <c:pt idx="5">
                  <c:v>3.6306889</c:v>
                </c:pt>
                <c:pt idx="6">
                  <c:v>3.7200153</c:v>
                </c:pt>
                <c:pt idx="7">
                  <c:v>7.3401186999999997</c:v>
                </c:pt>
              </c:numCache>
            </c:numRef>
          </c:xVal>
          <c:yVal>
            <c:numRef>
              <c:f>Al2_16_15displacements!$O$38:$O$45</c:f>
              <c:numCache>
                <c:formatCode>General</c:formatCode>
                <c:ptCount val="8"/>
                <c:pt idx="0">
                  <c:v>4.6786000000000001E-2</c:v>
                </c:pt>
                <c:pt idx="1">
                  <c:v>3.2710000000000003E-2</c:v>
                </c:pt>
                <c:pt idx="2">
                  <c:v>5.2622000000000002E-2</c:v>
                </c:pt>
                <c:pt idx="3">
                  <c:v>8.1219E-2</c:v>
                </c:pt>
                <c:pt idx="4">
                  <c:v>7.4873999999999996E-2</c:v>
                </c:pt>
                <c:pt idx="5">
                  <c:v>9.6276E-2</c:v>
                </c:pt>
                <c:pt idx="6">
                  <c:v>5.4252000000000002E-2</c:v>
                </c:pt>
                <c:pt idx="7">
                  <c:v>5.7611000000000002E-2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0F-40B5-B878-3C86381D9542}"/>
            </c:ext>
          </c:extLst>
        </c:ser>
        <c:ser>
          <c:idx val="3"/>
          <c:order val="3"/>
          <c:tx>
            <c:v>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Al2_16_15displacements!$P$46:$P$93</c:f>
              <c:numCache>
                <c:formatCode>General</c:formatCode>
                <c:ptCount val="48"/>
                <c:pt idx="0">
                  <c:v>4.1117270000000001</c:v>
                </c:pt>
                <c:pt idx="1">
                  <c:v>7.1281129999999999</c:v>
                </c:pt>
                <c:pt idx="2">
                  <c:v>3.7992072000000001</c:v>
                </c:pt>
                <c:pt idx="3">
                  <c:v>4.2196243000000004</c:v>
                </c:pt>
                <c:pt idx="4">
                  <c:v>4.3143897999999998</c:v>
                </c:pt>
                <c:pt idx="5">
                  <c:v>3.8215069000000002</c:v>
                </c:pt>
                <c:pt idx="6">
                  <c:v>6.6139237</c:v>
                </c:pt>
                <c:pt idx="7">
                  <c:v>4.0499954999999996</c:v>
                </c:pt>
                <c:pt idx="8">
                  <c:v>7.8063462000000001</c:v>
                </c:pt>
                <c:pt idx="9">
                  <c:v>4.0771348999999999</c:v>
                </c:pt>
                <c:pt idx="10">
                  <c:v>4.3819530000000002</c:v>
                </c:pt>
                <c:pt idx="11">
                  <c:v>3.8469680999999998</c:v>
                </c:pt>
                <c:pt idx="12">
                  <c:v>3.8277426000000001</c:v>
                </c:pt>
                <c:pt idx="13">
                  <c:v>4.2961586</c:v>
                </c:pt>
                <c:pt idx="14">
                  <c:v>4.1383394999999998</c:v>
                </c:pt>
                <c:pt idx="15">
                  <c:v>6.5122172000000003</c:v>
                </c:pt>
                <c:pt idx="16">
                  <c:v>5.4294460999999998</c:v>
                </c:pt>
                <c:pt idx="17">
                  <c:v>1.7793432</c:v>
                </c:pt>
                <c:pt idx="18">
                  <c:v>7.3026589</c:v>
                </c:pt>
                <c:pt idx="19">
                  <c:v>6.7075107999999997</c:v>
                </c:pt>
                <c:pt idx="20">
                  <c:v>6.7691379999999999</c:v>
                </c:pt>
                <c:pt idx="21">
                  <c:v>5.6117717999999996</c:v>
                </c:pt>
                <c:pt idx="22">
                  <c:v>1.7531669000000001</c:v>
                </c:pt>
                <c:pt idx="23">
                  <c:v>5.3559875999999997</c:v>
                </c:pt>
                <c:pt idx="24">
                  <c:v>1.7568653000000001</c:v>
                </c:pt>
                <c:pt idx="25">
                  <c:v>8.9116344000000005</c:v>
                </c:pt>
                <c:pt idx="26">
                  <c:v>7.5807393000000003</c:v>
                </c:pt>
                <c:pt idx="27">
                  <c:v>5.6863478000000001</c:v>
                </c:pt>
                <c:pt idx="28">
                  <c:v>8.6072181000000008</c:v>
                </c:pt>
                <c:pt idx="29">
                  <c:v>6.2639971000000001</c:v>
                </c:pt>
                <c:pt idx="30">
                  <c:v>7.7340622999999997</c:v>
                </c:pt>
                <c:pt idx="31">
                  <c:v>1.7852361999999999</c:v>
                </c:pt>
                <c:pt idx="32">
                  <c:v>5.8979834999999996</c:v>
                </c:pt>
                <c:pt idx="33">
                  <c:v>4.6213157000000002</c:v>
                </c:pt>
                <c:pt idx="34">
                  <c:v>3.5458549000000001</c:v>
                </c:pt>
                <c:pt idx="35">
                  <c:v>6.4847023000000004</c:v>
                </c:pt>
                <c:pt idx="36">
                  <c:v>6.0031382000000004</c:v>
                </c:pt>
                <c:pt idx="37">
                  <c:v>3.6426226000000002</c:v>
                </c:pt>
                <c:pt idx="38">
                  <c:v>4.5089395000000003</c:v>
                </c:pt>
                <c:pt idx="39">
                  <c:v>5.7440756000000004</c:v>
                </c:pt>
                <c:pt idx="40">
                  <c:v>4.5393815999999996</c:v>
                </c:pt>
                <c:pt idx="41">
                  <c:v>9.1785564999999991</c:v>
                </c:pt>
                <c:pt idx="42">
                  <c:v>8.0645889999999998</c:v>
                </c:pt>
                <c:pt idx="43">
                  <c:v>3.7247075000000001</c:v>
                </c:pt>
                <c:pt idx="44">
                  <c:v>3.6393673999999998</c:v>
                </c:pt>
                <c:pt idx="45">
                  <c:v>5.8172790000000001</c:v>
                </c:pt>
                <c:pt idx="46">
                  <c:v>5.6938373000000002</c:v>
                </c:pt>
                <c:pt idx="47">
                  <c:v>4.6516459000000001</c:v>
                </c:pt>
              </c:numCache>
            </c:numRef>
          </c:xVal>
          <c:yVal>
            <c:numRef>
              <c:f>Al2_16_15displacements!$O$46:$O$93</c:f>
              <c:numCache>
                <c:formatCode>General</c:formatCode>
                <c:ptCount val="48"/>
                <c:pt idx="0">
                  <c:v>0.15263699999999999</c:v>
                </c:pt>
                <c:pt idx="1">
                  <c:v>4.2397999999999998E-2</c:v>
                </c:pt>
                <c:pt idx="2">
                  <c:v>0.12171999999999999</c:v>
                </c:pt>
                <c:pt idx="3">
                  <c:v>7.9798999999999995E-2</c:v>
                </c:pt>
                <c:pt idx="4">
                  <c:v>3.0282E-2</c:v>
                </c:pt>
                <c:pt idx="5">
                  <c:v>2.6414E-2</c:v>
                </c:pt>
                <c:pt idx="6">
                  <c:v>7.3100999999999999E-2</c:v>
                </c:pt>
                <c:pt idx="7">
                  <c:v>0.172593</c:v>
                </c:pt>
                <c:pt idx="8">
                  <c:v>6.5256999999999996E-2</c:v>
                </c:pt>
                <c:pt idx="9">
                  <c:v>3.4625000000000003E-2</c:v>
                </c:pt>
                <c:pt idx="10">
                  <c:v>4.7100999999999997E-2</c:v>
                </c:pt>
                <c:pt idx="11">
                  <c:v>7.2538000000000005E-2</c:v>
                </c:pt>
                <c:pt idx="12">
                  <c:v>0.157606</c:v>
                </c:pt>
                <c:pt idx="13">
                  <c:v>9.7655000000000006E-2</c:v>
                </c:pt>
                <c:pt idx="14">
                  <c:v>1.3938000000000001E-2</c:v>
                </c:pt>
                <c:pt idx="15">
                  <c:v>2.3720999999999999E-2</c:v>
                </c:pt>
                <c:pt idx="16">
                  <c:v>7.3785000000000003E-2</c:v>
                </c:pt>
                <c:pt idx="17">
                  <c:v>0.20443900000000001</c:v>
                </c:pt>
                <c:pt idx="18">
                  <c:v>8.6528999999999995E-2</c:v>
                </c:pt>
                <c:pt idx="19">
                  <c:v>2.1687000000000001E-2</c:v>
                </c:pt>
                <c:pt idx="20">
                  <c:v>4.4719000000000002E-2</c:v>
                </c:pt>
                <c:pt idx="21">
                  <c:v>4.8710000000000003E-2</c:v>
                </c:pt>
                <c:pt idx="22">
                  <c:v>0.13448599999999999</c:v>
                </c:pt>
                <c:pt idx="23">
                  <c:v>2.6807000000000001E-2</c:v>
                </c:pt>
                <c:pt idx="24">
                  <c:v>0.147123</c:v>
                </c:pt>
                <c:pt idx="25">
                  <c:v>3.2791000000000001E-2</c:v>
                </c:pt>
                <c:pt idx="26">
                  <c:v>1.6393999999999999E-2</c:v>
                </c:pt>
                <c:pt idx="27">
                  <c:v>5.2678999999999997E-2</c:v>
                </c:pt>
                <c:pt idx="28">
                  <c:v>9.2801999999999996E-2</c:v>
                </c:pt>
                <c:pt idx="29">
                  <c:v>7.1403999999999995E-2</c:v>
                </c:pt>
                <c:pt idx="30">
                  <c:v>5.9614E-2</c:v>
                </c:pt>
                <c:pt idx="31">
                  <c:v>0.21254999999999999</c:v>
                </c:pt>
                <c:pt idx="32">
                  <c:v>0.108781</c:v>
                </c:pt>
                <c:pt idx="33">
                  <c:v>0.12645400000000001</c:v>
                </c:pt>
                <c:pt idx="34">
                  <c:v>4.2410999999999997E-2</c:v>
                </c:pt>
                <c:pt idx="35">
                  <c:v>0.109301</c:v>
                </c:pt>
                <c:pt idx="36">
                  <c:v>9.9933999999999995E-2</c:v>
                </c:pt>
                <c:pt idx="37">
                  <c:v>8.0763000000000001E-2</c:v>
                </c:pt>
                <c:pt idx="38">
                  <c:v>9.5921999999999993E-2</c:v>
                </c:pt>
                <c:pt idx="39">
                  <c:v>4.9223000000000003E-2</c:v>
                </c:pt>
                <c:pt idx="40">
                  <c:v>9.0090000000000003E-2</c:v>
                </c:pt>
                <c:pt idx="41">
                  <c:v>2.7487000000000001E-2</c:v>
                </c:pt>
                <c:pt idx="42">
                  <c:v>8.6260000000000003E-2</c:v>
                </c:pt>
                <c:pt idx="43">
                  <c:v>4.8314000000000003E-2</c:v>
                </c:pt>
                <c:pt idx="44">
                  <c:v>3.1831999999999999E-2</c:v>
                </c:pt>
                <c:pt idx="45">
                  <c:v>5.6918000000000003E-2</c:v>
                </c:pt>
                <c:pt idx="46">
                  <c:v>9.2763999999999999E-2</c:v>
                </c:pt>
                <c:pt idx="47">
                  <c:v>0.11373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0F-40B5-B878-3C86381D9542}"/>
            </c:ext>
          </c:extLst>
        </c:ser>
        <c:ser>
          <c:idx val="4"/>
          <c:order val="4"/>
          <c:tx>
            <c:v>Al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12700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Al2_16_15displacements!$P$94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Al2_16_15displacements!$O$94</c:f>
              <c:numCache>
                <c:formatCode>General</c:formatCode>
                <c:ptCount val="1"/>
                <c:pt idx="0">
                  <c:v>0.105563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0F-40B5-B878-3C86381D9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baseline="0"/>
                  <a:t> </a:t>
                </a:r>
                <a:r>
                  <a:rPr lang="en-US" sz="900" b="1" i="0" u="none" strike="noStrike" baseline="0">
                    <a:effectLst/>
                  </a:rPr>
                  <a:t>DISTANCE FROM DOPANT SITE (Å)</a:t>
                </a:r>
                <a:endParaRPr lang="en-US" sz="9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dk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  <c:majorUnit val="1"/>
      </c:valAx>
      <c:valAx>
        <c:axId val="6387019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baseline="0"/>
                  <a:t>DISPLACEMENT (Å)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dk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At val="0"/>
        <c:crossBetween val="midCat"/>
      </c:valAx>
      <c:spPr>
        <a:noFill/>
        <a:ln w="25400">
          <a:noFill/>
        </a:ln>
        <a:effectLst/>
      </c:spPr>
    </c:plotArea>
    <c:legend>
      <c:legendPos val="tr"/>
      <c:layout>
        <c:manualLayout>
          <c:xMode val="edge"/>
          <c:yMode val="edge"/>
          <c:x val="0.76933665445810628"/>
          <c:y val="0.1696970208432669"/>
          <c:w val="6.2574233015393624E-2"/>
          <c:h val="0.3750026246719160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noFill/>
      <a:miter lim="800000"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Al2_Li16_Li15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Al2_16_15displacements!$P$1:$P$25</c:f>
              <c:numCache>
                <c:formatCode>General</c:formatCode>
                <c:ptCount val="25"/>
                <c:pt idx="0">
                  <c:v>7.1663752000000001</c:v>
                </c:pt>
                <c:pt idx="1">
                  <c:v>7.2620809</c:v>
                </c:pt>
                <c:pt idx="2">
                  <c:v>9.1290904000000008</c:v>
                </c:pt>
                <c:pt idx="3">
                  <c:v>4.8320518000000003</c:v>
                </c:pt>
                <c:pt idx="4">
                  <c:v>4.5256173000000004</c:v>
                </c:pt>
                <c:pt idx="5">
                  <c:v>4.6010796999999997</c:v>
                </c:pt>
                <c:pt idx="6">
                  <c:v>4.7204158999999999</c:v>
                </c:pt>
                <c:pt idx="7">
                  <c:v>4.2313840000000003</c:v>
                </c:pt>
                <c:pt idx="8">
                  <c:v>4.0745712999999997</c:v>
                </c:pt>
                <c:pt idx="9">
                  <c:v>4.5289197000000003</c:v>
                </c:pt>
                <c:pt idx="10">
                  <c:v>7.8579923999999997</c:v>
                </c:pt>
                <c:pt idx="11">
                  <c:v>8.3465170000000004</c:v>
                </c:pt>
                <c:pt idx="12">
                  <c:v>7.0122182000000004</c:v>
                </c:pt>
                <c:pt idx="13">
                  <c:v>7.1111826999999996</c:v>
                </c:pt>
                <c:pt idx="14">
                  <c:v>5.9004044999999996</c:v>
                </c:pt>
                <c:pt idx="15">
                  <c:v>4.8927500000000004</c:v>
                </c:pt>
                <c:pt idx="16">
                  <c:v>6.2978246000000002</c:v>
                </c:pt>
                <c:pt idx="17">
                  <c:v>4.9129610000000001</c:v>
                </c:pt>
                <c:pt idx="18">
                  <c:v>5.9970455999999999</c:v>
                </c:pt>
                <c:pt idx="19">
                  <c:v>2.7601697000000001</c:v>
                </c:pt>
                <c:pt idx="20">
                  <c:v>6.9405615999999997</c:v>
                </c:pt>
                <c:pt idx="21">
                  <c:v>7.5539034999999997</c:v>
                </c:pt>
                <c:pt idx="22">
                  <c:v>2.7676739000000001</c:v>
                </c:pt>
                <c:pt idx="23">
                  <c:v>6.1328756999999996</c:v>
                </c:pt>
                <c:pt idx="24">
                  <c:v>8.7399295000000006</c:v>
                </c:pt>
              </c:numCache>
            </c:numRef>
          </c:xVal>
          <c:yVal>
            <c:numRef>
              <c:f>Al2_16_15displacements!$O$1:$O$25</c:f>
              <c:numCache>
                <c:formatCode>General</c:formatCode>
                <c:ptCount val="25"/>
                <c:pt idx="0">
                  <c:v>5.0158000000000001E-2</c:v>
                </c:pt>
                <c:pt idx="1">
                  <c:v>5.1440000000000001E-3</c:v>
                </c:pt>
                <c:pt idx="2">
                  <c:v>1.5324000000000001E-2</c:v>
                </c:pt>
                <c:pt idx="3">
                  <c:v>4.5392000000000002E-2</c:v>
                </c:pt>
                <c:pt idx="4">
                  <c:v>0.23172100000000001</c:v>
                </c:pt>
                <c:pt idx="5">
                  <c:v>0.122084</c:v>
                </c:pt>
                <c:pt idx="6">
                  <c:v>0.136907</c:v>
                </c:pt>
                <c:pt idx="7">
                  <c:v>0.39916299999999999</c:v>
                </c:pt>
                <c:pt idx="8">
                  <c:v>0.50210900000000003</c:v>
                </c:pt>
                <c:pt idx="9">
                  <c:v>0.22706399999999999</c:v>
                </c:pt>
                <c:pt idx="10">
                  <c:v>5.7352E-2</c:v>
                </c:pt>
                <c:pt idx="11">
                  <c:v>6.7129999999999995E-2</c:v>
                </c:pt>
                <c:pt idx="12">
                  <c:v>8.4932999999999995E-2</c:v>
                </c:pt>
                <c:pt idx="13">
                  <c:v>7.2000999999999996E-2</c:v>
                </c:pt>
                <c:pt idx="14">
                  <c:v>6.0394999999999997E-2</c:v>
                </c:pt>
                <c:pt idx="15">
                  <c:v>0.10692500000000001</c:v>
                </c:pt>
                <c:pt idx="16">
                  <c:v>0.12275999999999999</c:v>
                </c:pt>
                <c:pt idx="17">
                  <c:v>0.120854</c:v>
                </c:pt>
                <c:pt idx="18">
                  <c:v>0.123806</c:v>
                </c:pt>
                <c:pt idx="19">
                  <c:v>0.17663599999999999</c:v>
                </c:pt>
                <c:pt idx="20">
                  <c:v>6.5596000000000002E-2</c:v>
                </c:pt>
                <c:pt idx="21">
                  <c:v>6.1779000000000001E-2</c:v>
                </c:pt>
                <c:pt idx="22">
                  <c:v>0.19650699999999999</c:v>
                </c:pt>
                <c:pt idx="23">
                  <c:v>8.5258E-2</c:v>
                </c:pt>
                <c:pt idx="24">
                  <c:v>7.6382000000000005E-2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49-4A8B-BA0F-2E0778AE79F7}"/>
            </c:ext>
          </c:extLst>
        </c:ser>
        <c:ser>
          <c:idx val="1"/>
          <c:order val="1"/>
          <c:tx>
            <c:v>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Al2_16_15displacements!$P$26:$P$37</c:f>
              <c:numCache>
                <c:formatCode>General</c:formatCode>
                <c:ptCount val="12"/>
                <c:pt idx="0">
                  <c:v>9.0069859000000001</c:v>
                </c:pt>
                <c:pt idx="1">
                  <c:v>6.4295074999999997</c:v>
                </c:pt>
                <c:pt idx="2">
                  <c:v>3.2292852999999999</c:v>
                </c:pt>
                <c:pt idx="3">
                  <c:v>3.2201564999999999</c:v>
                </c:pt>
                <c:pt idx="4">
                  <c:v>4.0602600999999998</c:v>
                </c:pt>
                <c:pt idx="5">
                  <c:v>5.9883556000000002</c:v>
                </c:pt>
                <c:pt idx="6">
                  <c:v>3.8836165999999999</c:v>
                </c:pt>
                <c:pt idx="7">
                  <c:v>8.9902636999999999</c:v>
                </c:pt>
                <c:pt idx="8">
                  <c:v>6.1761799000000002</c:v>
                </c:pt>
                <c:pt idx="9">
                  <c:v>3.9875137999999999</c:v>
                </c:pt>
                <c:pt idx="10">
                  <c:v>6.0108407000000001</c:v>
                </c:pt>
                <c:pt idx="11">
                  <c:v>4.1635643</c:v>
                </c:pt>
              </c:numCache>
            </c:numRef>
          </c:xVal>
          <c:yVal>
            <c:numRef>
              <c:f>Al2_16_15displacements!$O$26:$O$37</c:f>
              <c:numCache>
                <c:formatCode>General</c:formatCode>
                <c:ptCount val="12"/>
                <c:pt idx="0">
                  <c:v>1.4866000000000001E-2</c:v>
                </c:pt>
                <c:pt idx="1">
                  <c:v>2.2256999999999999E-2</c:v>
                </c:pt>
                <c:pt idx="2">
                  <c:v>0.110473</c:v>
                </c:pt>
                <c:pt idx="3">
                  <c:v>9.6323000000000006E-2</c:v>
                </c:pt>
                <c:pt idx="4">
                  <c:v>6.2122999999999998E-2</c:v>
                </c:pt>
                <c:pt idx="5">
                  <c:v>3.5386000000000001E-2</c:v>
                </c:pt>
                <c:pt idx="6">
                  <c:v>4.5127E-2</c:v>
                </c:pt>
                <c:pt idx="7">
                  <c:v>5.5072000000000003E-2</c:v>
                </c:pt>
                <c:pt idx="8">
                  <c:v>2.7210999999999999E-2</c:v>
                </c:pt>
                <c:pt idx="9">
                  <c:v>4.2643E-2</c:v>
                </c:pt>
                <c:pt idx="10">
                  <c:v>3.7835000000000001E-2</c:v>
                </c:pt>
                <c:pt idx="11">
                  <c:v>9.3121999999999996E-2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49-4A8B-BA0F-2E0778AE79F7}"/>
            </c:ext>
          </c:extLst>
        </c:ser>
        <c:ser>
          <c:idx val="2"/>
          <c:order val="2"/>
          <c:tx>
            <c:v>Zr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Al2_16_15displacements!$P$38:$P$45</c:f>
              <c:numCache>
                <c:formatCode>General</c:formatCode>
                <c:ptCount val="8"/>
                <c:pt idx="0">
                  <c:v>3.5967986000000001</c:v>
                </c:pt>
                <c:pt idx="1">
                  <c:v>7.3924551999999997</c:v>
                </c:pt>
                <c:pt idx="2">
                  <c:v>5.7282304999999996</c:v>
                </c:pt>
                <c:pt idx="3">
                  <c:v>3.5150480000000002</c:v>
                </c:pt>
                <c:pt idx="4">
                  <c:v>5.7808275</c:v>
                </c:pt>
                <c:pt idx="5">
                  <c:v>3.6306889</c:v>
                </c:pt>
                <c:pt idx="6">
                  <c:v>3.7200153</c:v>
                </c:pt>
                <c:pt idx="7">
                  <c:v>7.3401186999999997</c:v>
                </c:pt>
              </c:numCache>
            </c:numRef>
          </c:xVal>
          <c:yVal>
            <c:numRef>
              <c:f>Al2_16_15displacements!$O$38:$O$45</c:f>
              <c:numCache>
                <c:formatCode>General</c:formatCode>
                <c:ptCount val="8"/>
                <c:pt idx="0">
                  <c:v>4.6786000000000001E-2</c:v>
                </c:pt>
                <c:pt idx="1">
                  <c:v>3.2710000000000003E-2</c:v>
                </c:pt>
                <c:pt idx="2">
                  <c:v>5.2622000000000002E-2</c:v>
                </c:pt>
                <c:pt idx="3">
                  <c:v>8.1219E-2</c:v>
                </c:pt>
                <c:pt idx="4">
                  <c:v>7.4873999999999996E-2</c:v>
                </c:pt>
                <c:pt idx="5">
                  <c:v>9.6276E-2</c:v>
                </c:pt>
                <c:pt idx="6">
                  <c:v>5.4252000000000002E-2</c:v>
                </c:pt>
                <c:pt idx="7">
                  <c:v>5.7611000000000002E-2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49-4A8B-BA0F-2E0778AE79F7}"/>
            </c:ext>
          </c:extLst>
        </c:ser>
        <c:ser>
          <c:idx val="3"/>
          <c:order val="3"/>
          <c:tx>
            <c:v>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Al2_16_15displacements!$P$46:$P$93</c:f>
              <c:numCache>
                <c:formatCode>General</c:formatCode>
                <c:ptCount val="48"/>
                <c:pt idx="0">
                  <c:v>4.1117270000000001</c:v>
                </c:pt>
                <c:pt idx="1">
                  <c:v>7.1281129999999999</c:v>
                </c:pt>
                <c:pt idx="2">
                  <c:v>3.7992072000000001</c:v>
                </c:pt>
                <c:pt idx="3">
                  <c:v>4.2196243000000004</c:v>
                </c:pt>
                <c:pt idx="4">
                  <c:v>4.3143897999999998</c:v>
                </c:pt>
                <c:pt idx="5">
                  <c:v>3.8215069000000002</c:v>
                </c:pt>
                <c:pt idx="6">
                  <c:v>6.6139237</c:v>
                </c:pt>
                <c:pt idx="7">
                  <c:v>4.0499954999999996</c:v>
                </c:pt>
                <c:pt idx="8">
                  <c:v>7.8063462000000001</c:v>
                </c:pt>
                <c:pt idx="9">
                  <c:v>4.0771348999999999</c:v>
                </c:pt>
                <c:pt idx="10">
                  <c:v>4.3819530000000002</c:v>
                </c:pt>
                <c:pt idx="11">
                  <c:v>3.8469680999999998</c:v>
                </c:pt>
                <c:pt idx="12">
                  <c:v>3.8277426000000001</c:v>
                </c:pt>
                <c:pt idx="13">
                  <c:v>4.2961586</c:v>
                </c:pt>
                <c:pt idx="14">
                  <c:v>4.1383394999999998</c:v>
                </c:pt>
                <c:pt idx="15">
                  <c:v>6.5122172000000003</c:v>
                </c:pt>
                <c:pt idx="16">
                  <c:v>5.4294460999999998</c:v>
                </c:pt>
                <c:pt idx="17">
                  <c:v>1.7793432</c:v>
                </c:pt>
                <c:pt idx="18">
                  <c:v>7.3026589</c:v>
                </c:pt>
                <c:pt idx="19">
                  <c:v>6.7075107999999997</c:v>
                </c:pt>
                <c:pt idx="20">
                  <c:v>6.7691379999999999</c:v>
                </c:pt>
                <c:pt idx="21">
                  <c:v>5.6117717999999996</c:v>
                </c:pt>
                <c:pt idx="22">
                  <c:v>1.7531669000000001</c:v>
                </c:pt>
                <c:pt idx="23">
                  <c:v>5.3559875999999997</c:v>
                </c:pt>
                <c:pt idx="24">
                  <c:v>1.7568653000000001</c:v>
                </c:pt>
                <c:pt idx="25">
                  <c:v>8.9116344000000005</c:v>
                </c:pt>
                <c:pt idx="26">
                  <c:v>7.5807393000000003</c:v>
                </c:pt>
                <c:pt idx="27">
                  <c:v>5.6863478000000001</c:v>
                </c:pt>
                <c:pt idx="28">
                  <c:v>8.6072181000000008</c:v>
                </c:pt>
                <c:pt idx="29">
                  <c:v>6.2639971000000001</c:v>
                </c:pt>
                <c:pt idx="30">
                  <c:v>7.7340622999999997</c:v>
                </c:pt>
                <c:pt idx="31">
                  <c:v>1.7852361999999999</c:v>
                </c:pt>
                <c:pt idx="32">
                  <c:v>5.8979834999999996</c:v>
                </c:pt>
                <c:pt idx="33">
                  <c:v>4.6213157000000002</c:v>
                </c:pt>
                <c:pt idx="34">
                  <c:v>3.5458549000000001</c:v>
                </c:pt>
                <c:pt idx="35">
                  <c:v>6.4847023000000004</c:v>
                </c:pt>
                <c:pt idx="36">
                  <c:v>6.0031382000000004</c:v>
                </c:pt>
                <c:pt idx="37">
                  <c:v>3.6426226000000002</c:v>
                </c:pt>
                <c:pt idx="38">
                  <c:v>4.5089395000000003</c:v>
                </c:pt>
                <c:pt idx="39">
                  <c:v>5.7440756000000004</c:v>
                </c:pt>
                <c:pt idx="40">
                  <c:v>4.5393815999999996</c:v>
                </c:pt>
                <c:pt idx="41">
                  <c:v>9.1785564999999991</c:v>
                </c:pt>
                <c:pt idx="42">
                  <c:v>8.0645889999999998</c:v>
                </c:pt>
                <c:pt idx="43">
                  <c:v>3.7247075000000001</c:v>
                </c:pt>
                <c:pt idx="44">
                  <c:v>3.6393673999999998</c:v>
                </c:pt>
                <c:pt idx="45">
                  <c:v>5.8172790000000001</c:v>
                </c:pt>
                <c:pt idx="46">
                  <c:v>5.6938373000000002</c:v>
                </c:pt>
                <c:pt idx="47">
                  <c:v>4.6516459000000001</c:v>
                </c:pt>
              </c:numCache>
            </c:numRef>
          </c:xVal>
          <c:yVal>
            <c:numRef>
              <c:f>Al2_16_15displacements!$O$46:$O$93</c:f>
              <c:numCache>
                <c:formatCode>General</c:formatCode>
                <c:ptCount val="48"/>
                <c:pt idx="0">
                  <c:v>0.15263699999999999</c:v>
                </c:pt>
                <c:pt idx="1">
                  <c:v>4.2397999999999998E-2</c:v>
                </c:pt>
                <c:pt idx="2">
                  <c:v>0.12171999999999999</c:v>
                </c:pt>
                <c:pt idx="3">
                  <c:v>7.9798999999999995E-2</c:v>
                </c:pt>
                <c:pt idx="4">
                  <c:v>3.0282E-2</c:v>
                </c:pt>
                <c:pt idx="5">
                  <c:v>2.6414E-2</c:v>
                </c:pt>
                <c:pt idx="6">
                  <c:v>7.3100999999999999E-2</c:v>
                </c:pt>
                <c:pt idx="7">
                  <c:v>0.172593</c:v>
                </c:pt>
                <c:pt idx="8">
                  <c:v>6.5256999999999996E-2</c:v>
                </c:pt>
                <c:pt idx="9">
                  <c:v>3.4625000000000003E-2</c:v>
                </c:pt>
                <c:pt idx="10">
                  <c:v>4.7100999999999997E-2</c:v>
                </c:pt>
                <c:pt idx="11">
                  <c:v>7.2538000000000005E-2</c:v>
                </c:pt>
                <c:pt idx="12">
                  <c:v>0.157606</c:v>
                </c:pt>
                <c:pt idx="13">
                  <c:v>9.7655000000000006E-2</c:v>
                </c:pt>
                <c:pt idx="14">
                  <c:v>1.3938000000000001E-2</c:v>
                </c:pt>
                <c:pt idx="15">
                  <c:v>2.3720999999999999E-2</c:v>
                </c:pt>
                <c:pt idx="16">
                  <c:v>7.3785000000000003E-2</c:v>
                </c:pt>
                <c:pt idx="17">
                  <c:v>0.20443900000000001</c:v>
                </c:pt>
                <c:pt idx="18">
                  <c:v>8.6528999999999995E-2</c:v>
                </c:pt>
                <c:pt idx="19">
                  <c:v>2.1687000000000001E-2</c:v>
                </c:pt>
                <c:pt idx="20">
                  <c:v>4.4719000000000002E-2</c:v>
                </c:pt>
                <c:pt idx="21">
                  <c:v>4.8710000000000003E-2</c:v>
                </c:pt>
                <c:pt idx="22">
                  <c:v>0.13448599999999999</c:v>
                </c:pt>
                <c:pt idx="23">
                  <c:v>2.6807000000000001E-2</c:v>
                </c:pt>
                <c:pt idx="24">
                  <c:v>0.147123</c:v>
                </c:pt>
                <c:pt idx="25">
                  <c:v>3.2791000000000001E-2</c:v>
                </c:pt>
                <c:pt idx="26">
                  <c:v>1.6393999999999999E-2</c:v>
                </c:pt>
                <c:pt idx="27">
                  <c:v>5.2678999999999997E-2</c:v>
                </c:pt>
                <c:pt idx="28">
                  <c:v>9.2801999999999996E-2</c:v>
                </c:pt>
                <c:pt idx="29">
                  <c:v>7.1403999999999995E-2</c:v>
                </c:pt>
                <c:pt idx="30">
                  <c:v>5.9614E-2</c:v>
                </c:pt>
                <c:pt idx="31">
                  <c:v>0.21254999999999999</c:v>
                </c:pt>
                <c:pt idx="32">
                  <c:v>0.108781</c:v>
                </c:pt>
                <c:pt idx="33">
                  <c:v>0.12645400000000001</c:v>
                </c:pt>
                <c:pt idx="34">
                  <c:v>4.2410999999999997E-2</c:v>
                </c:pt>
                <c:pt idx="35">
                  <c:v>0.109301</c:v>
                </c:pt>
                <c:pt idx="36">
                  <c:v>9.9933999999999995E-2</c:v>
                </c:pt>
                <c:pt idx="37">
                  <c:v>8.0763000000000001E-2</c:v>
                </c:pt>
                <c:pt idx="38">
                  <c:v>9.5921999999999993E-2</c:v>
                </c:pt>
                <c:pt idx="39">
                  <c:v>4.9223000000000003E-2</c:v>
                </c:pt>
                <c:pt idx="40">
                  <c:v>9.0090000000000003E-2</c:v>
                </c:pt>
                <c:pt idx="41">
                  <c:v>2.7487000000000001E-2</c:v>
                </c:pt>
                <c:pt idx="42">
                  <c:v>8.6260000000000003E-2</c:v>
                </c:pt>
                <c:pt idx="43">
                  <c:v>4.8314000000000003E-2</c:v>
                </c:pt>
                <c:pt idx="44">
                  <c:v>3.1831999999999999E-2</c:v>
                </c:pt>
                <c:pt idx="45">
                  <c:v>5.6918000000000003E-2</c:v>
                </c:pt>
                <c:pt idx="46">
                  <c:v>9.2763999999999999E-2</c:v>
                </c:pt>
                <c:pt idx="47">
                  <c:v>0.11373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49-4A8B-BA0F-2E0778AE79F7}"/>
            </c:ext>
          </c:extLst>
        </c:ser>
        <c:ser>
          <c:idx val="4"/>
          <c:order val="4"/>
          <c:tx>
            <c:v>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Al2_16_15displacements!$P$94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Al2_16_15displacements!$O$94</c:f>
              <c:numCache>
                <c:formatCode>General</c:formatCode>
                <c:ptCount val="1"/>
                <c:pt idx="0">
                  <c:v>0.105563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49-4A8B-BA0F-2E0778AE7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r>
                  <a:rPr lang="en-US" sz="1000" b="0" i="0" u="none" strike="noStrike" baseline="0">
                    <a:effectLst/>
                  </a:rPr>
                  <a:t>Distance from Dopant site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</c:valAx>
      <c:valAx>
        <c:axId val="63870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Displacement (Å)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 val="autoZero"/>
        <c:crossBetween val="midCat"/>
      </c:valAx>
      <c:spPr>
        <a:noFill/>
        <a:ln>
          <a:solidFill>
            <a:schemeClr val="dk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dk1"/>
      </a:solidFill>
      <a:miter lim="800000"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12700">
                <a:solidFill>
                  <a:srgbClr val="00B050"/>
                </a:solidFill>
              </a:ln>
              <a:effectLst/>
            </c:spPr>
          </c:marker>
          <c:xVal>
            <c:numRef>
              <c:f>Zn2_Li16displacements_!$P$1:$P$26</c:f>
              <c:numCache>
                <c:formatCode>General</c:formatCode>
                <c:ptCount val="26"/>
                <c:pt idx="0">
                  <c:v>7.0785396</c:v>
                </c:pt>
                <c:pt idx="1">
                  <c:v>7.3379498999999999</c:v>
                </c:pt>
                <c:pt idx="2">
                  <c:v>9.0477513999999992</c:v>
                </c:pt>
                <c:pt idx="3">
                  <c:v>4.9529136999999999</c:v>
                </c:pt>
                <c:pt idx="4">
                  <c:v>7.8897275000000002</c:v>
                </c:pt>
                <c:pt idx="5">
                  <c:v>4.551939</c:v>
                </c:pt>
                <c:pt idx="6">
                  <c:v>4.6821270999999998</c:v>
                </c:pt>
                <c:pt idx="7">
                  <c:v>4.7394689999999997</c:v>
                </c:pt>
                <c:pt idx="8">
                  <c:v>4.0605852000000002</c:v>
                </c:pt>
                <c:pt idx="9">
                  <c:v>4.4603589000000001</c:v>
                </c:pt>
                <c:pt idx="10">
                  <c:v>4.8115851999999997</c:v>
                </c:pt>
                <c:pt idx="11">
                  <c:v>8.3263780000000001</c:v>
                </c:pt>
                <c:pt idx="12">
                  <c:v>6.9899981999999996</c:v>
                </c:pt>
                <c:pt idx="13">
                  <c:v>7.2118690000000001</c:v>
                </c:pt>
                <c:pt idx="14">
                  <c:v>2.7299980000000001</c:v>
                </c:pt>
                <c:pt idx="15">
                  <c:v>5.9818791999999998</c:v>
                </c:pt>
                <c:pt idx="16">
                  <c:v>5.0997347</c:v>
                </c:pt>
                <c:pt idx="17">
                  <c:v>6.4260944000000002</c:v>
                </c:pt>
                <c:pt idx="18">
                  <c:v>4.825348</c:v>
                </c:pt>
                <c:pt idx="19">
                  <c:v>6.1323195999999998</c:v>
                </c:pt>
                <c:pt idx="20">
                  <c:v>2.7085127</c:v>
                </c:pt>
                <c:pt idx="21">
                  <c:v>6.8605783000000002</c:v>
                </c:pt>
                <c:pt idx="22">
                  <c:v>7.5148007999999997</c:v>
                </c:pt>
                <c:pt idx="23">
                  <c:v>2.7234357</c:v>
                </c:pt>
                <c:pt idx="24">
                  <c:v>6.1549128</c:v>
                </c:pt>
                <c:pt idx="25">
                  <c:v>8.6293781999999997</c:v>
                </c:pt>
              </c:numCache>
            </c:numRef>
          </c:xVal>
          <c:yVal>
            <c:numRef>
              <c:f>Zn2_Li16displacements_!$O$1:$O$26</c:f>
              <c:numCache>
                <c:formatCode>General</c:formatCode>
                <c:ptCount val="26"/>
                <c:pt idx="0">
                  <c:v>3.0314000000000001E-2</c:v>
                </c:pt>
                <c:pt idx="1">
                  <c:v>1.2593999999999999E-2</c:v>
                </c:pt>
                <c:pt idx="2">
                  <c:v>1.2699E-2</c:v>
                </c:pt>
                <c:pt idx="3">
                  <c:v>3.3808999999999999E-2</c:v>
                </c:pt>
                <c:pt idx="4">
                  <c:v>7.0247000000000004E-2</c:v>
                </c:pt>
                <c:pt idx="5">
                  <c:v>5.6667000000000002E-2</c:v>
                </c:pt>
                <c:pt idx="6">
                  <c:v>6.6037999999999999E-2</c:v>
                </c:pt>
                <c:pt idx="7">
                  <c:v>0.113303</c:v>
                </c:pt>
                <c:pt idx="8">
                  <c:v>0.47330800000000001</c:v>
                </c:pt>
                <c:pt idx="9">
                  <c:v>0.23041600000000001</c:v>
                </c:pt>
                <c:pt idx="10">
                  <c:v>7.3652999999999996E-2</c:v>
                </c:pt>
                <c:pt idx="11">
                  <c:v>3.4015999999999998E-2</c:v>
                </c:pt>
                <c:pt idx="12">
                  <c:v>5.4045999999999997E-2</c:v>
                </c:pt>
                <c:pt idx="13">
                  <c:v>4.5034999999999999E-2</c:v>
                </c:pt>
                <c:pt idx="14">
                  <c:v>0.20812900000000001</c:v>
                </c:pt>
                <c:pt idx="15">
                  <c:v>3.0769999999999999E-2</c:v>
                </c:pt>
                <c:pt idx="16">
                  <c:v>6.2439000000000001E-2</c:v>
                </c:pt>
                <c:pt idx="17">
                  <c:v>8.1930000000000003E-2</c:v>
                </c:pt>
                <c:pt idx="18">
                  <c:v>9.0080999999999994E-2</c:v>
                </c:pt>
                <c:pt idx="19">
                  <c:v>2.1669000000000001E-2</c:v>
                </c:pt>
                <c:pt idx="20">
                  <c:v>0.178977</c:v>
                </c:pt>
                <c:pt idx="21">
                  <c:v>5.7036000000000003E-2</c:v>
                </c:pt>
                <c:pt idx="22">
                  <c:v>2.5600000000000001E-2</c:v>
                </c:pt>
                <c:pt idx="23">
                  <c:v>5.9737999999999999E-2</c:v>
                </c:pt>
                <c:pt idx="24">
                  <c:v>8.5476999999999997E-2</c:v>
                </c:pt>
                <c:pt idx="25">
                  <c:v>5.4038000000000003E-2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25-4CC9-9E0B-C0F7A34AFE10}"/>
            </c:ext>
          </c:extLst>
        </c:ser>
        <c:ser>
          <c:idx val="1"/>
          <c:order val="1"/>
          <c:tx>
            <c:v>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 w="12700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Zn2_Li16displacements_!$P$27:$P$38</c:f>
              <c:numCache>
                <c:formatCode>General</c:formatCode>
                <c:ptCount val="12"/>
                <c:pt idx="0">
                  <c:v>6.3569369</c:v>
                </c:pt>
                <c:pt idx="1">
                  <c:v>8.9431776999999997</c:v>
                </c:pt>
                <c:pt idx="2">
                  <c:v>3.2127699999999999</c:v>
                </c:pt>
                <c:pt idx="3">
                  <c:v>3.1773454000000001</c:v>
                </c:pt>
                <c:pt idx="4">
                  <c:v>3.8490970999999998</c:v>
                </c:pt>
                <c:pt idx="5">
                  <c:v>5.9336048000000003</c:v>
                </c:pt>
                <c:pt idx="6">
                  <c:v>3.8818961999999999</c:v>
                </c:pt>
                <c:pt idx="7">
                  <c:v>8.7021028999999999</c:v>
                </c:pt>
                <c:pt idx="8">
                  <c:v>6.2223958000000001</c:v>
                </c:pt>
                <c:pt idx="9">
                  <c:v>4.0743141999999999</c:v>
                </c:pt>
                <c:pt idx="10">
                  <c:v>5.9785339999999998</c:v>
                </c:pt>
                <c:pt idx="11">
                  <c:v>4.1872227000000004</c:v>
                </c:pt>
              </c:numCache>
            </c:numRef>
          </c:xVal>
          <c:yVal>
            <c:numRef>
              <c:f>Zn2_Li16displacements_!$O$27:$O$38</c:f>
              <c:numCache>
                <c:formatCode>General</c:formatCode>
                <c:ptCount val="12"/>
                <c:pt idx="0">
                  <c:v>1.3462E-2</c:v>
                </c:pt>
                <c:pt idx="1">
                  <c:v>7.8309999999999994E-3</c:v>
                </c:pt>
                <c:pt idx="2">
                  <c:v>6.1120000000000001E-2</c:v>
                </c:pt>
                <c:pt idx="3">
                  <c:v>6.5553E-2</c:v>
                </c:pt>
                <c:pt idx="4">
                  <c:v>6.4634999999999998E-2</c:v>
                </c:pt>
                <c:pt idx="5">
                  <c:v>1.5812E-2</c:v>
                </c:pt>
                <c:pt idx="6">
                  <c:v>2.4608999999999999E-2</c:v>
                </c:pt>
                <c:pt idx="7">
                  <c:v>2.6377000000000001E-2</c:v>
                </c:pt>
                <c:pt idx="8">
                  <c:v>3.7212000000000002E-2</c:v>
                </c:pt>
                <c:pt idx="9">
                  <c:v>1.8522E-2</c:v>
                </c:pt>
                <c:pt idx="10">
                  <c:v>2.6539E-2</c:v>
                </c:pt>
                <c:pt idx="11">
                  <c:v>7.3081999999999994E-2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25-4CC9-9E0B-C0F7A34AFE10}"/>
            </c:ext>
          </c:extLst>
        </c:ser>
        <c:ser>
          <c:idx val="2"/>
          <c:order val="2"/>
          <c:tx>
            <c:v>Zr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12700">
                <a:solidFill>
                  <a:srgbClr val="0070C0"/>
                </a:solidFill>
              </a:ln>
              <a:effectLst/>
            </c:spPr>
          </c:marker>
          <c:xVal>
            <c:numRef>
              <c:f>Zn2_Li16displacements_!$P$39:$P$46</c:f>
              <c:numCache>
                <c:formatCode>General</c:formatCode>
                <c:ptCount val="8"/>
                <c:pt idx="0">
                  <c:v>3.4922075000000001</c:v>
                </c:pt>
                <c:pt idx="1">
                  <c:v>7.3607735999999999</c:v>
                </c:pt>
                <c:pt idx="2">
                  <c:v>5.7058498999999996</c:v>
                </c:pt>
                <c:pt idx="3">
                  <c:v>3.5654919999999999</c:v>
                </c:pt>
                <c:pt idx="4">
                  <c:v>5.678617</c:v>
                </c:pt>
                <c:pt idx="5">
                  <c:v>3.7567328999999998</c:v>
                </c:pt>
                <c:pt idx="6">
                  <c:v>3.7470876</c:v>
                </c:pt>
                <c:pt idx="7">
                  <c:v>7.2516347999999997</c:v>
                </c:pt>
              </c:numCache>
            </c:numRef>
          </c:xVal>
          <c:yVal>
            <c:numRef>
              <c:f>Zn2_Li16displacements_!$O$39:$O$46</c:f>
              <c:numCache>
                <c:formatCode>General</c:formatCode>
                <c:ptCount val="8"/>
                <c:pt idx="0">
                  <c:v>3.7241000000000003E-2</c:v>
                </c:pt>
                <c:pt idx="1">
                  <c:v>2.2754E-2</c:v>
                </c:pt>
                <c:pt idx="2">
                  <c:v>1.2272E-2</c:v>
                </c:pt>
                <c:pt idx="3">
                  <c:v>4.4743999999999999E-2</c:v>
                </c:pt>
                <c:pt idx="4">
                  <c:v>4.1406999999999999E-2</c:v>
                </c:pt>
                <c:pt idx="5">
                  <c:v>2.5343999999999998E-2</c:v>
                </c:pt>
                <c:pt idx="6">
                  <c:v>4.5178000000000003E-2</c:v>
                </c:pt>
                <c:pt idx="7">
                  <c:v>3.3356999999999998E-2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25-4CC9-9E0B-C0F7A34AFE10}"/>
            </c:ext>
          </c:extLst>
        </c:ser>
        <c:ser>
          <c:idx val="3"/>
          <c:order val="3"/>
          <c:tx>
            <c:v>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Zn2_Li16displacements_!$P$47:$P$94</c:f>
              <c:numCache>
                <c:formatCode>General</c:formatCode>
                <c:ptCount val="48"/>
                <c:pt idx="0">
                  <c:v>3.9723837999999998</c:v>
                </c:pt>
                <c:pt idx="1">
                  <c:v>7.2216692</c:v>
                </c:pt>
                <c:pt idx="2">
                  <c:v>3.8192655000000002</c:v>
                </c:pt>
                <c:pt idx="3">
                  <c:v>4.2350249</c:v>
                </c:pt>
                <c:pt idx="4">
                  <c:v>4.2698095</c:v>
                </c:pt>
                <c:pt idx="5">
                  <c:v>3.8745086</c:v>
                </c:pt>
                <c:pt idx="6">
                  <c:v>6.7517769000000003</c:v>
                </c:pt>
                <c:pt idx="7">
                  <c:v>3.9992624000000001</c:v>
                </c:pt>
                <c:pt idx="8">
                  <c:v>7.7287913000000001</c:v>
                </c:pt>
                <c:pt idx="9">
                  <c:v>4.1756285000000002</c:v>
                </c:pt>
                <c:pt idx="10">
                  <c:v>4.4152617999999997</c:v>
                </c:pt>
                <c:pt idx="11">
                  <c:v>3.8572150999999999</c:v>
                </c:pt>
                <c:pt idx="12">
                  <c:v>3.7392327000000001</c:v>
                </c:pt>
                <c:pt idx="13">
                  <c:v>4.4222019000000001</c:v>
                </c:pt>
                <c:pt idx="14">
                  <c:v>4.1287080999999999</c:v>
                </c:pt>
                <c:pt idx="15">
                  <c:v>6.3895324000000002</c:v>
                </c:pt>
                <c:pt idx="16">
                  <c:v>5.3635109999999999</c:v>
                </c:pt>
                <c:pt idx="17">
                  <c:v>1.9936335999999999</c:v>
                </c:pt>
                <c:pt idx="18">
                  <c:v>7.4521813000000003</c:v>
                </c:pt>
                <c:pt idx="19">
                  <c:v>6.7236037</c:v>
                </c:pt>
                <c:pt idx="20">
                  <c:v>6.6571945000000001</c:v>
                </c:pt>
                <c:pt idx="21">
                  <c:v>5.7195948000000003</c:v>
                </c:pt>
                <c:pt idx="22">
                  <c:v>1.9280434</c:v>
                </c:pt>
                <c:pt idx="23">
                  <c:v>5.3062746000000001</c:v>
                </c:pt>
                <c:pt idx="24">
                  <c:v>1.9002144999999999</c:v>
                </c:pt>
                <c:pt idx="25">
                  <c:v>8.8697008999999998</c:v>
                </c:pt>
                <c:pt idx="26">
                  <c:v>7.4703993000000004</c:v>
                </c:pt>
                <c:pt idx="27">
                  <c:v>5.7176983000000003</c:v>
                </c:pt>
                <c:pt idx="28">
                  <c:v>8.6287313999999995</c:v>
                </c:pt>
                <c:pt idx="29">
                  <c:v>6.2352581000000002</c:v>
                </c:pt>
                <c:pt idx="30">
                  <c:v>7.6624490999999999</c:v>
                </c:pt>
                <c:pt idx="31">
                  <c:v>1.9244475000000001</c:v>
                </c:pt>
                <c:pt idx="32">
                  <c:v>5.7342307000000003</c:v>
                </c:pt>
                <c:pt idx="33">
                  <c:v>4.7857308999999999</c:v>
                </c:pt>
                <c:pt idx="34">
                  <c:v>3.5068054000000002</c:v>
                </c:pt>
                <c:pt idx="35">
                  <c:v>6.4773838000000001</c:v>
                </c:pt>
                <c:pt idx="36">
                  <c:v>6.0476415000000001</c:v>
                </c:pt>
                <c:pt idx="37">
                  <c:v>3.7099899000000001</c:v>
                </c:pt>
                <c:pt idx="38">
                  <c:v>4.6704046000000004</c:v>
                </c:pt>
                <c:pt idx="39">
                  <c:v>5.6736237999999997</c:v>
                </c:pt>
                <c:pt idx="40">
                  <c:v>4.5260585999999998</c:v>
                </c:pt>
                <c:pt idx="41">
                  <c:v>9.1615660000000005</c:v>
                </c:pt>
                <c:pt idx="42">
                  <c:v>7.9941192000000001</c:v>
                </c:pt>
                <c:pt idx="43">
                  <c:v>3.7599585000000002</c:v>
                </c:pt>
                <c:pt idx="44">
                  <c:v>3.5037422999999999</c:v>
                </c:pt>
                <c:pt idx="45">
                  <c:v>5.7692009999999998</c:v>
                </c:pt>
                <c:pt idx="46">
                  <c:v>5.6179683000000002</c:v>
                </c:pt>
                <c:pt idx="47">
                  <c:v>4.7019311000000004</c:v>
                </c:pt>
              </c:numCache>
            </c:numRef>
          </c:xVal>
          <c:yVal>
            <c:numRef>
              <c:f>Zn2_Li16displacements_!$O$47:$O$94</c:f>
              <c:numCache>
                <c:formatCode>General</c:formatCode>
                <c:ptCount val="48"/>
                <c:pt idx="0">
                  <c:v>0.15121000000000001</c:v>
                </c:pt>
                <c:pt idx="1">
                  <c:v>1.83E-2</c:v>
                </c:pt>
                <c:pt idx="2">
                  <c:v>5.8058999999999999E-2</c:v>
                </c:pt>
                <c:pt idx="3">
                  <c:v>6.1115999999999997E-2</c:v>
                </c:pt>
                <c:pt idx="4">
                  <c:v>1.558E-2</c:v>
                </c:pt>
                <c:pt idx="5">
                  <c:v>1.9740000000000001E-2</c:v>
                </c:pt>
                <c:pt idx="6">
                  <c:v>1.9189999999999999E-2</c:v>
                </c:pt>
                <c:pt idx="7">
                  <c:v>2.3805E-2</c:v>
                </c:pt>
                <c:pt idx="8">
                  <c:v>4.9453999999999998E-2</c:v>
                </c:pt>
                <c:pt idx="9">
                  <c:v>1.0751E-2</c:v>
                </c:pt>
                <c:pt idx="10">
                  <c:v>2.5654E-2</c:v>
                </c:pt>
                <c:pt idx="11">
                  <c:v>4.2488999999999999E-2</c:v>
                </c:pt>
                <c:pt idx="12">
                  <c:v>0.108672</c:v>
                </c:pt>
                <c:pt idx="13">
                  <c:v>1.9935999999999999E-2</c:v>
                </c:pt>
                <c:pt idx="14">
                  <c:v>2.8146000000000001E-2</c:v>
                </c:pt>
                <c:pt idx="15">
                  <c:v>2.6936000000000002E-2</c:v>
                </c:pt>
                <c:pt idx="16">
                  <c:v>3.5557999999999999E-2</c:v>
                </c:pt>
                <c:pt idx="17">
                  <c:v>5.2514999999999999E-2</c:v>
                </c:pt>
                <c:pt idx="18">
                  <c:v>1.6334999999999999E-2</c:v>
                </c:pt>
                <c:pt idx="19">
                  <c:v>3.6458999999999998E-2</c:v>
                </c:pt>
                <c:pt idx="20">
                  <c:v>3.6294E-2</c:v>
                </c:pt>
                <c:pt idx="21">
                  <c:v>1.1270000000000001E-2</c:v>
                </c:pt>
                <c:pt idx="22">
                  <c:v>4.0760999999999999E-2</c:v>
                </c:pt>
                <c:pt idx="23">
                  <c:v>4.1730999999999997E-2</c:v>
                </c:pt>
                <c:pt idx="24">
                  <c:v>0.19156000000000001</c:v>
                </c:pt>
                <c:pt idx="25">
                  <c:v>3.5000999999999997E-2</c:v>
                </c:pt>
                <c:pt idx="26">
                  <c:v>1.5053E-2</c:v>
                </c:pt>
                <c:pt idx="27">
                  <c:v>2.4892999999999998E-2</c:v>
                </c:pt>
                <c:pt idx="28">
                  <c:v>4.6989000000000003E-2</c:v>
                </c:pt>
                <c:pt idx="29">
                  <c:v>3.6861999999999999E-2</c:v>
                </c:pt>
                <c:pt idx="30">
                  <c:v>3.8959000000000001E-2</c:v>
                </c:pt>
                <c:pt idx="31">
                  <c:v>2.1602E-2</c:v>
                </c:pt>
                <c:pt idx="32">
                  <c:v>4.1148999999999998E-2</c:v>
                </c:pt>
                <c:pt idx="33">
                  <c:v>5.2002E-2</c:v>
                </c:pt>
                <c:pt idx="34">
                  <c:v>3.2131E-2</c:v>
                </c:pt>
                <c:pt idx="35">
                  <c:v>2.1031000000000001E-2</c:v>
                </c:pt>
                <c:pt idx="36">
                  <c:v>0.111553</c:v>
                </c:pt>
                <c:pt idx="37">
                  <c:v>4.1204999999999999E-2</c:v>
                </c:pt>
                <c:pt idx="38">
                  <c:v>1.9633999999999999E-2</c:v>
                </c:pt>
                <c:pt idx="39">
                  <c:v>1.0473E-2</c:v>
                </c:pt>
                <c:pt idx="40">
                  <c:v>3.6774000000000001E-2</c:v>
                </c:pt>
                <c:pt idx="41">
                  <c:v>2.0455999999999998E-2</c:v>
                </c:pt>
                <c:pt idx="42">
                  <c:v>3.1744000000000001E-2</c:v>
                </c:pt>
                <c:pt idx="43">
                  <c:v>2.5224E-2</c:v>
                </c:pt>
                <c:pt idx="44">
                  <c:v>5.1570999999999999E-2</c:v>
                </c:pt>
                <c:pt idx="45">
                  <c:v>4.7537000000000003E-2</c:v>
                </c:pt>
                <c:pt idx="46">
                  <c:v>7.7451000000000006E-2</c:v>
                </c:pt>
                <c:pt idx="47">
                  <c:v>9.0299999999999998E-3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25-4CC9-9E0B-C0F7A34AFE10}"/>
            </c:ext>
          </c:extLst>
        </c:ser>
        <c:ser>
          <c:idx val="4"/>
          <c:order val="4"/>
          <c:tx>
            <c:v>Zn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12700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Zn2_Li16displacements_!$P$95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Zn2_Li16displacements_!$O$95</c:f>
              <c:numCache>
                <c:formatCode>General</c:formatCode>
                <c:ptCount val="1"/>
                <c:pt idx="0">
                  <c:v>0.16881599999999999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25-4CC9-9E0B-C0F7A34AF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baseline="0">
                    <a:effectLst/>
                  </a:rPr>
                  <a:t> DISTANCE FROM DOPANT SITE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dk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  <c:majorUnit val="1"/>
      </c:valAx>
      <c:valAx>
        <c:axId val="638701960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baseline="0">
                    <a:effectLst/>
                  </a:rPr>
                  <a:t>DISPLACEMENT (Å)</a:t>
                </a:r>
                <a:endParaRPr lang="en-US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dk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At val="0"/>
        <c:crossBetween val="midCat"/>
      </c:valAx>
      <c:spPr>
        <a:noFill/>
        <a:ln w="25400">
          <a:noFill/>
        </a:ln>
        <a:effectLst/>
      </c:spPr>
    </c:plotArea>
    <c:legend>
      <c:legendPos val="tr"/>
      <c:layout>
        <c:manualLayout>
          <c:xMode val="edge"/>
          <c:yMode val="edge"/>
          <c:x val="0.76933665445810628"/>
          <c:y val="0.1696970208432669"/>
          <c:w val="6.2873053680094437E-2"/>
          <c:h val="0.376797009169124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noFill/>
      <a:miter lim="800000"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12700">
                <a:solidFill>
                  <a:srgbClr val="00B050"/>
                </a:solidFill>
              </a:ln>
              <a:effectLst/>
            </c:spPr>
          </c:marker>
          <c:xVal>
            <c:numRef>
              <c:f>Mg2_Li16displacements!$P$1:$P$26</c:f>
              <c:numCache>
                <c:formatCode>General</c:formatCode>
                <c:ptCount val="26"/>
                <c:pt idx="0">
                  <c:v>7.0622946999999998</c:v>
                </c:pt>
                <c:pt idx="1">
                  <c:v>7.3380444999999996</c:v>
                </c:pt>
                <c:pt idx="2">
                  <c:v>9.0368873000000001</c:v>
                </c:pt>
                <c:pt idx="3">
                  <c:v>4.9407683999999996</c:v>
                </c:pt>
                <c:pt idx="4">
                  <c:v>7.8942369000000001</c:v>
                </c:pt>
                <c:pt idx="5">
                  <c:v>4.6031399000000004</c:v>
                </c:pt>
                <c:pt idx="6">
                  <c:v>4.7054834000000003</c:v>
                </c:pt>
                <c:pt idx="7">
                  <c:v>4.7837391</c:v>
                </c:pt>
                <c:pt idx="8">
                  <c:v>4.0597545999999998</c:v>
                </c:pt>
                <c:pt idx="9">
                  <c:v>4.4539515999999999</c:v>
                </c:pt>
                <c:pt idx="10">
                  <c:v>4.8265288999999996</c:v>
                </c:pt>
                <c:pt idx="11">
                  <c:v>8.3157388999999995</c:v>
                </c:pt>
                <c:pt idx="12">
                  <c:v>6.9943039000000002</c:v>
                </c:pt>
                <c:pt idx="13">
                  <c:v>7.2002581000000001</c:v>
                </c:pt>
                <c:pt idx="14">
                  <c:v>2.8098041</c:v>
                </c:pt>
                <c:pt idx="15">
                  <c:v>6.0023882999999998</c:v>
                </c:pt>
                <c:pt idx="16">
                  <c:v>5.1293325999999997</c:v>
                </c:pt>
                <c:pt idx="17">
                  <c:v>6.4166524999999996</c:v>
                </c:pt>
                <c:pt idx="18">
                  <c:v>4.8115208999999997</c:v>
                </c:pt>
                <c:pt idx="19">
                  <c:v>6.1338656</c:v>
                </c:pt>
                <c:pt idx="20">
                  <c:v>2.7971332000000002</c:v>
                </c:pt>
                <c:pt idx="21">
                  <c:v>6.8463982999999997</c:v>
                </c:pt>
                <c:pt idx="22">
                  <c:v>7.5104110000000004</c:v>
                </c:pt>
                <c:pt idx="23">
                  <c:v>2.7671464000000001</c:v>
                </c:pt>
                <c:pt idx="24">
                  <c:v>6.1484633999999998</c:v>
                </c:pt>
                <c:pt idx="25">
                  <c:v>8.6020649999999996</c:v>
                </c:pt>
              </c:numCache>
            </c:numRef>
          </c:xVal>
          <c:yVal>
            <c:numRef>
              <c:f>Mg2_Li16displacements!$O$1:$O$26</c:f>
              <c:numCache>
                <c:formatCode>General</c:formatCode>
                <c:ptCount val="26"/>
                <c:pt idx="0">
                  <c:v>3.4755000000000001E-2</c:v>
                </c:pt>
                <c:pt idx="1">
                  <c:v>1.5744000000000001E-2</c:v>
                </c:pt>
                <c:pt idx="2">
                  <c:v>1.5834999999999998E-2</c:v>
                </c:pt>
                <c:pt idx="3">
                  <c:v>2.6411E-2</c:v>
                </c:pt>
                <c:pt idx="4">
                  <c:v>8.2961999999999994E-2</c:v>
                </c:pt>
                <c:pt idx="5">
                  <c:v>8.2063999999999998E-2</c:v>
                </c:pt>
                <c:pt idx="6">
                  <c:v>7.7413999999999997E-2</c:v>
                </c:pt>
                <c:pt idx="7">
                  <c:v>0.156384</c:v>
                </c:pt>
                <c:pt idx="8">
                  <c:v>0.46081100000000003</c:v>
                </c:pt>
                <c:pt idx="9">
                  <c:v>0.22608700000000001</c:v>
                </c:pt>
                <c:pt idx="10">
                  <c:v>0.100699</c:v>
                </c:pt>
                <c:pt idx="11">
                  <c:v>4.0866E-2</c:v>
                </c:pt>
                <c:pt idx="12">
                  <c:v>7.1703000000000003E-2</c:v>
                </c:pt>
                <c:pt idx="13">
                  <c:v>4.5032999999999997E-2</c:v>
                </c:pt>
                <c:pt idx="14">
                  <c:v>0.28860799999999998</c:v>
                </c:pt>
                <c:pt idx="15">
                  <c:v>3.3070000000000002E-2</c:v>
                </c:pt>
                <c:pt idx="16">
                  <c:v>8.9314000000000004E-2</c:v>
                </c:pt>
                <c:pt idx="17">
                  <c:v>7.6804999999999998E-2</c:v>
                </c:pt>
                <c:pt idx="18">
                  <c:v>9.4843999999999998E-2</c:v>
                </c:pt>
                <c:pt idx="19">
                  <c:v>3.8196000000000001E-2</c:v>
                </c:pt>
                <c:pt idx="20">
                  <c:v>0.25814100000000001</c:v>
                </c:pt>
                <c:pt idx="21">
                  <c:v>6.8849999999999995E-2</c:v>
                </c:pt>
                <c:pt idx="22">
                  <c:v>2.3635E-2</c:v>
                </c:pt>
                <c:pt idx="23">
                  <c:v>0.115162</c:v>
                </c:pt>
                <c:pt idx="24">
                  <c:v>6.88E-2</c:v>
                </c:pt>
                <c:pt idx="25">
                  <c:v>8.3667000000000005E-2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50-4408-9E6B-468572C75803}"/>
            </c:ext>
          </c:extLst>
        </c:ser>
        <c:ser>
          <c:idx val="1"/>
          <c:order val="1"/>
          <c:tx>
            <c:v>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 w="12700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Mg2_Li16displacements!$P$27:$P$38</c:f>
              <c:numCache>
                <c:formatCode>General</c:formatCode>
                <c:ptCount val="12"/>
                <c:pt idx="0">
                  <c:v>6.3505161000000001</c:v>
                </c:pt>
                <c:pt idx="1">
                  <c:v>8.9426539999999992</c:v>
                </c:pt>
                <c:pt idx="2">
                  <c:v>3.2490923</c:v>
                </c:pt>
                <c:pt idx="3">
                  <c:v>3.2067470999999999</c:v>
                </c:pt>
                <c:pt idx="4">
                  <c:v>3.8346062999999999</c:v>
                </c:pt>
                <c:pt idx="5">
                  <c:v>5.9196036000000003</c:v>
                </c:pt>
                <c:pt idx="6">
                  <c:v>3.8743183000000001</c:v>
                </c:pt>
                <c:pt idx="7">
                  <c:v>8.7279593999999996</c:v>
                </c:pt>
                <c:pt idx="8">
                  <c:v>6.2083171999999998</c:v>
                </c:pt>
                <c:pt idx="9">
                  <c:v>4.0573977000000001</c:v>
                </c:pt>
                <c:pt idx="10">
                  <c:v>5.9819177999999997</c:v>
                </c:pt>
                <c:pt idx="11">
                  <c:v>4.1849591000000004</c:v>
                </c:pt>
              </c:numCache>
            </c:numRef>
          </c:xVal>
          <c:yVal>
            <c:numRef>
              <c:f>Mg2_Li16displacements!$O$27:$O$38</c:f>
              <c:numCache>
                <c:formatCode>General</c:formatCode>
                <c:ptCount val="12"/>
                <c:pt idx="0">
                  <c:v>1.0884E-2</c:v>
                </c:pt>
                <c:pt idx="1">
                  <c:v>1.2076999999999999E-2</c:v>
                </c:pt>
                <c:pt idx="2">
                  <c:v>7.6951000000000006E-2</c:v>
                </c:pt>
                <c:pt idx="3">
                  <c:v>9.0339000000000003E-2</c:v>
                </c:pt>
                <c:pt idx="4">
                  <c:v>7.4786000000000005E-2</c:v>
                </c:pt>
                <c:pt idx="5">
                  <c:v>9.6030000000000004E-3</c:v>
                </c:pt>
                <c:pt idx="6">
                  <c:v>1.6657000000000002E-2</c:v>
                </c:pt>
                <c:pt idx="7">
                  <c:v>3.1085999999999999E-2</c:v>
                </c:pt>
                <c:pt idx="8">
                  <c:v>3.1511999999999998E-2</c:v>
                </c:pt>
                <c:pt idx="9">
                  <c:v>1.1705999999999999E-2</c:v>
                </c:pt>
                <c:pt idx="10">
                  <c:v>2.7843E-2</c:v>
                </c:pt>
                <c:pt idx="11">
                  <c:v>6.6511000000000001E-2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50-4408-9E6B-468572C75803}"/>
            </c:ext>
          </c:extLst>
        </c:ser>
        <c:ser>
          <c:idx val="2"/>
          <c:order val="2"/>
          <c:tx>
            <c:v>Zr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12700">
                <a:solidFill>
                  <a:srgbClr val="0070C0"/>
                </a:solidFill>
              </a:ln>
              <a:effectLst/>
            </c:spPr>
          </c:marker>
          <c:xVal>
            <c:numRef>
              <c:f>Mg2_Li16displacements!$P$39:$P$46</c:f>
              <c:numCache>
                <c:formatCode>General</c:formatCode>
                <c:ptCount val="8"/>
                <c:pt idx="0">
                  <c:v>3.4970199000000002</c:v>
                </c:pt>
                <c:pt idx="1">
                  <c:v>7.3509314999999997</c:v>
                </c:pt>
                <c:pt idx="2">
                  <c:v>5.7319085000000003</c:v>
                </c:pt>
                <c:pt idx="3">
                  <c:v>3.5477221000000001</c:v>
                </c:pt>
                <c:pt idx="4">
                  <c:v>5.6775704999999999</c:v>
                </c:pt>
                <c:pt idx="5">
                  <c:v>3.7349730000000001</c:v>
                </c:pt>
                <c:pt idx="6">
                  <c:v>3.7300129000000002</c:v>
                </c:pt>
                <c:pt idx="7">
                  <c:v>7.2387739</c:v>
                </c:pt>
              </c:numCache>
            </c:numRef>
          </c:xVal>
          <c:yVal>
            <c:numRef>
              <c:f>Mg2_Li16displacements!$O$39:$O$46</c:f>
              <c:numCache>
                <c:formatCode>General</c:formatCode>
                <c:ptCount val="8"/>
                <c:pt idx="0">
                  <c:v>2.6776999999999999E-2</c:v>
                </c:pt>
                <c:pt idx="1">
                  <c:v>1.847E-2</c:v>
                </c:pt>
                <c:pt idx="2">
                  <c:v>1.7079E-2</c:v>
                </c:pt>
                <c:pt idx="3">
                  <c:v>3.0889E-2</c:v>
                </c:pt>
                <c:pt idx="4">
                  <c:v>4.4142000000000001E-2</c:v>
                </c:pt>
                <c:pt idx="5">
                  <c:v>2.6945E-2</c:v>
                </c:pt>
                <c:pt idx="6">
                  <c:v>3.1005000000000001E-2</c:v>
                </c:pt>
                <c:pt idx="7">
                  <c:v>3.8184999999999997E-2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50-4408-9E6B-468572C75803}"/>
            </c:ext>
          </c:extLst>
        </c:ser>
        <c:ser>
          <c:idx val="3"/>
          <c:order val="3"/>
          <c:tx>
            <c:v>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Mg2_Li16displacements!$P$47:$P$94</c:f>
              <c:numCache>
                <c:formatCode>General</c:formatCode>
                <c:ptCount val="48"/>
                <c:pt idx="0">
                  <c:v>3.9620470000000001</c:v>
                </c:pt>
                <c:pt idx="1">
                  <c:v>7.2333572000000004</c:v>
                </c:pt>
                <c:pt idx="2">
                  <c:v>3.8477522</c:v>
                </c:pt>
                <c:pt idx="3">
                  <c:v>4.2385653000000003</c:v>
                </c:pt>
                <c:pt idx="4">
                  <c:v>4.2976064000000003</c:v>
                </c:pt>
                <c:pt idx="5">
                  <c:v>3.8854812000000001</c:v>
                </c:pt>
                <c:pt idx="6">
                  <c:v>6.7403748999999999</c:v>
                </c:pt>
                <c:pt idx="7">
                  <c:v>3.9975426000000001</c:v>
                </c:pt>
                <c:pt idx="8">
                  <c:v>7.7278501000000004</c:v>
                </c:pt>
                <c:pt idx="9">
                  <c:v>4.1597080999999996</c:v>
                </c:pt>
                <c:pt idx="10">
                  <c:v>4.4173874</c:v>
                </c:pt>
                <c:pt idx="11">
                  <c:v>3.8893111999999999</c:v>
                </c:pt>
                <c:pt idx="12">
                  <c:v>3.7348629999999998</c:v>
                </c:pt>
                <c:pt idx="13">
                  <c:v>4.4343328</c:v>
                </c:pt>
                <c:pt idx="14">
                  <c:v>4.1329957999999998</c:v>
                </c:pt>
                <c:pt idx="15">
                  <c:v>6.3834457000000002</c:v>
                </c:pt>
                <c:pt idx="16">
                  <c:v>5.3742215</c:v>
                </c:pt>
                <c:pt idx="17">
                  <c:v>1.9636537999999999</c:v>
                </c:pt>
                <c:pt idx="18">
                  <c:v>7.4459118000000002</c:v>
                </c:pt>
                <c:pt idx="19">
                  <c:v>6.7447590999999996</c:v>
                </c:pt>
                <c:pt idx="20">
                  <c:v>6.6496180000000003</c:v>
                </c:pt>
                <c:pt idx="21">
                  <c:v>5.7058964999999997</c:v>
                </c:pt>
                <c:pt idx="22">
                  <c:v>1.9179870000000001</c:v>
                </c:pt>
                <c:pt idx="23">
                  <c:v>5.337631</c:v>
                </c:pt>
                <c:pt idx="24">
                  <c:v>1.9033005000000001</c:v>
                </c:pt>
                <c:pt idx="25">
                  <c:v>8.8573103</c:v>
                </c:pt>
                <c:pt idx="26">
                  <c:v>7.4611631000000003</c:v>
                </c:pt>
                <c:pt idx="27">
                  <c:v>5.7108423000000004</c:v>
                </c:pt>
                <c:pt idx="28">
                  <c:v>8.6216653000000001</c:v>
                </c:pt>
                <c:pt idx="29">
                  <c:v>6.2347592000000001</c:v>
                </c:pt>
                <c:pt idx="30">
                  <c:v>7.6490096999999997</c:v>
                </c:pt>
                <c:pt idx="31">
                  <c:v>1.917683</c:v>
                </c:pt>
                <c:pt idx="32">
                  <c:v>5.7290776000000001</c:v>
                </c:pt>
                <c:pt idx="33">
                  <c:v>4.7769525000000002</c:v>
                </c:pt>
                <c:pt idx="34">
                  <c:v>3.4895915</c:v>
                </c:pt>
                <c:pt idx="35">
                  <c:v>6.4951089</c:v>
                </c:pt>
                <c:pt idx="36">
                  <c:v>6.0415574999999997</c:v>
                </c:pt>
                <c:pt idx="37">
                  <c:v>3.7077013999999999</c:v>
                </c:pt>
                <c:pt idx="38">
                  <c:v>4.6718904999999999</c:v>
                </c:pt>
                <c:pt idx="39">
                  <c:v>5.6892417000000002</c:v>
                </c:pt>
                <c:pt idx="40">
                  <c:v>4.5427512999999999</c:v>
                </c:pt>
                <c:pt idx="41">
                  <c:v>9.1558673000000006</c:v>
                </c:pt>
                <c:pt idx="42">
                  <c:v>8.0014374999999998</c:v>
                </c:pt>
                <c:pt idx="43">
                  <c:v>3.7527789</c:v>
                </c:pt>
                <c:pt idx="44">
                  <c:v>3.5096400000000001</c:v>
                </c:pt>
                <c:pt idx="45">
                  <c:v>5.7565545</c:v>
                </c:pt>
                <c:pt idx="46">
                  <c:v>5.6092285999999998</c:v>
                </c:pt>
                <c:pt idx="47">
                  <c:v>4.7068243000000001</c:v>
                </c:pt>
              </c:numCache>
            </c:numRef>
          </c:xVal>
          <c:yVal>
            <c:numRef>
              <c:f>Mg2_Li16displacements!$O$47:$O$94</c:f>
              <c:numCache>
                <c:formatCode>General</c:formatCode>
                <c:ptCount val="48"/>
                <c:pt idx="0">
                  <c:v>0.14618100000000001</c:v>
                </c:pt>
                <c:pt idx="1">
                  <c:v>1.9594E-2</c:v>
                </c:pt>
                <c:pt idx="2">
                  <c:v>7.3347999999999997E-2</c:v>
                </c:pt>
                <c:pt idx="3">
                  <c:v>5.203E-2</c:v>
                </c:pt>
                <c:pt idx="4">
                  <c:v>1.6701000000000001E-2</c:v>
                </c:pt>
                <c:pt idx="5">
                  <c:v>2.1127E-2</c:v>
                </c:pt>
                <c:pt idx="6">
                  <c:v>1.5143E-2</c:v>
                </c:pt>
                <c:pt idx="7">
                  <c:v>2.3820999999999998E-2</c:v>
                </c:pt>
                <c:pt idx="8">
                  <c:v>5.2257999999999999E-2</c:v>
                </c:pt>
                <c:pt idx="9">
                  <c:v>7.6889999999999997E-3</c:v>
                </c:pt>
                <c:pt idx="10">
                  <c:v>2.7764E-2</c:v>
                </c:pt>
                <c:pt idx="11">
                  <c:v>4.8857999999999999E-2</c:v>
                </c:pt>
                <c:pt idx="12">
                  <c:v>0.11154699999999999</c:v>
                </c:pt>
                <c:pt idx="13">
                  <c:v>1.6971E-2</c:v>
                </c:pt>
                <c:pt idx="14">
                  <c:v>3.4749000000000002E-2</c:v>
                </c:pt>
                <c:pt idx="15">
                  <c:v>2.9673999999999999E-2</c:v>
                </c:pt>
                <c:pt idx="16">
                  <c:v>4.7248999999999999E-2</c:v>
                </c:pt>
                <c:pt idx="17">
                  <c:v>8.5080000000000003E-2</c:v>
                </c:pt>
                <c:pt idx="18">
                  <c:v>2.3789000000000001E-2</c:v>
                </c:pt>
                <c:pt idx="19">
                  <c:v>3.1008000000000001E-2</c:v>
                </c:pt>
                <c:pt idx="20">
                  <c:v>3.8712999999999997E-2</c:v>
                </c:pt>
                <c:pt idx="21">
                  <c:v>2.0337999999999998E-2</c:v>
                </c:pt>
                <c:pt idx="22">
                  <c:v>3.9703000000000002E-2</c:v>
                </c:pt>
                <c:pt idx="23">
                  <c:v>3.8959000000000001E-2</c:v>
                </c:pt>
                <c:pt idx="24">
                  <c:v>0.19552800000000001</c:v>
                </c:pt>
                <c:pt idx="25">
                  <c:v>2.9513999999999999E-2</c:v>
                </c:pt>
                <c:pt idx="26">
                  <c:v>1.78E-2</c:v>
                </c:pt>
                <c:pt idx="27">
                  <c:v>3.0332000000000001E-2</c:v>
                </c:pt>
                <c:pt idx="28">
                  <c:v>4.4394999999999997E-2</c:v>
                </c:pt>
                <c:pt idx="29">
                  <c:v>3.8205000000000003E-2</c:v>
                </c:pt>
                <c:pt idx="30">
                  <c:v>4.3319000000000003E-2</c:v>
                </c:pt>
                <c:pt idx="31">
                  <c:v>3.5503E-2</c:v>
                </c:pt>
                <c:pt idx="32">
                  <c:v>4.1831E-2</c:v>
                </c:pt>
                <c:pt idx="33">
                  <c:v>5.9379000000000001E-2</c:v>
                </c:pt>
                <c:pt idx="34">
                  <c:v>2.4236000000000001E-2</c:v>
                </c:pt>
                <c:pt idx="35">
                  <c:v>2.3906E-2</c:v>
                </c:pt>
                <c:pt idx="36">
                  <c:v>0.107266</c:v>
                </c:pt>
                <c:pt idx="37">
                  <c:v>5.4823999999999998E-2</c:v>
                </c:pt>
                <c:pt idx="38">
                  <c:v>1.7231E-2</c:v>
                </c:pt>
                <c:pt idx="39">
                  <c:v>1.0475E-2</c:v>
                </c:pt>
                <c:pt idx="40">
                  <c:v>3.2039999999999999E-2</c:v>
                </c:pt>
                <c:pt idx="41">
                  <c:v>1.7455999999999999E-2</c:v>
                </c:pt>
                <c:pt idx="42">
                  <c:v>3.2825E-2</c:v>
                </c:pt>
                <c:pt idx="43">
                  <c:v>2.3740000000000001E-2</c:v>
                </c:pt>
                <c:pt idx="44">
                  <c:v>5.4248999999999999E-2</c:v>
                </c:pt>
                <c:pt idx="45">
                  <c:v>3.9757000000000001E-2</c:v>
                </c:pt>
                <c:pt idx="46">
                  <c:v>7.6612E-2</c:v>
                </c:pt>
                <c:pt idx="47">
                  <c:v>1.49E-2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50-4408-9E6B-468572C75803}"/>
            </c:ext>
          </c:extLst>
        </c:ser>
        <c:ser>
          <c:idx val="4"/>
          <c:order val="4"/>
          <c:tx>
            <c:v>Mg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12700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Mg2_Li16displacements!$P$95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Mg2_Li16displacements!$O$95</c:f>
              <c:numCache>
                <c:formatCode>General</c:formatCode>
                <c:ptCount val="1"/>
                <c:pt idx="0">
                  <c:v>0.16836699999999999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50-4408-9E6B-468572C75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baseline="0"/>
                  <a:t> </a:t>
                </a:r>
                <a:r>
                  <a:rPr lang="en-US" sz="900" b="1" i="0" u="none" strike="noStrike" baseline="0">
                    <a:effectLst/>
                  </a:rPr>
                  <a:t>DISTANCE FROM DOPANT SITE (Å)</a:t>
                </a:r>
                <a:endParaRPr lang="en-US" sz="9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dk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  <c:majorUnit val="1"/>
      </c:valAx>
      <c:valAx>
        <c:axId val="638701960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baseline="0"/>
                  <a:t>DISPLACEMENT (Å)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dk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At val="0"/>
        <c:crossBetween val="midCat"/>
      </c:valAx>
      <c:spPr>
        <a:noFill/>
        <a:ln w="25400">
          <a:noFill/>
        </a:ln>
        <a:effectLst/>
      </c:spPr>
    </c:plotArea>
    <c:legend>
      <c:legendPos val="tr"/>
      <c:layout>
        <c:manualLayout>
          <c:xMode val="edge"/>
          <c:yMode val="edge"/>
          <c:x val="0.76933665445810628"/>
          <c:y val="0.1696970208432669"/>
          <c:w val="6.2873053680094437E-2"/>
          <c:h val="0.376797009169124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noFill/>
      <a:miter lim="800000"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Al2_Li16_Li15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Mg2_Li16displacements!$P$1:$P$25</c:f>
              <c:numCache>
                <c:formatCode>General</c:formatCode>
                <c:ptCount val="25"/>
                <c:pt idx="0">
                  <c:v>7.0622946999999998</c:v>
                </c:pt>
                <c:pt idx="1">
                  <c:v>7.3380444999999996</c:v>
                </c:pt>
                <c:pt idx="2">
                  <c:v>9.0368873000000001</c:v>
                </c:pt>
                <c:pt idx="3">
                  <c:v>4.9407683999999996</c:v>
                </c:pt>
                <c:pt idx="4">
                  <c:v>7.8942369000000001</c:v>
                </c:pt>
                <c:pt idx="5">
                  <c:v>4.6031399000000004</c:v>
                </c:pt>
                <c:pt idx="6">
                  <c:v>4.7054834000000003</c:v>
                </c:pt>
                <c:pt idx="7">
                  <c:v>4.7837391</c:v>
                </c:pt>
                <c:pt idx="8">
                  <c:v>4.0597545999999998</c:v>
                </c:pt>
                <c:pt idx="9">
                  <c:v>4.4539515999999999</c:v>
                </c:pt>
                <c:pt idx="10">
                  <c:v>4.8265288999999996</c:v>
                </c:pt>
                <c:pt idx="11">
                  <c:v>8.3157388999999995</c:v>
                </c:pt>
                <c:pt idx="12">
                  <c:v>6.9943039000000002</c:v>
                </c:pt>
                <c:pt idx="13">
                  <c:v>7.2002581000000001</c:v>
                </c:pt>
                <c:pt idx="14">
                  <c:v>2.8098041</c:v>
                </c:pt>
                <c:pt idx="15">
                  <c:v>6.0023882999999998</c:v>
                </c:pt>
                <c:pt idx="16">
                  <c:v>5.1293325999999997</c:v>
                </c:pt>
                <c:pt idx="17">
                  <c:v>6.4166524999999996</c:v>
                </c:pt>
                <c:pt idx="18">
                  <c:v>4.8115208999999997</c:v>
                </c:pt>
                <c:pt idx="19">
                  <c:v>6.1338656</c:v>
                </c:pt>
                <c:pt idx="20">
                  <c:v>2.7971332000000002</c:v>
                </c:pt>
                <c:pt idx="21">
                  <c:v>6.8463982999999997</c:v>
                </c:pt>
                <c:pt idx="22">
                  <c:v>7.5104110000000004</c:v>
                </c:pt>
                <c:pt idx="23">
                  <c:v>2.7671464000000001</c:v>
                </c:pt>
                <c:pt idx="24">
                  <c:v>6.1484633999999998</c:v>
                </c:pt>
              </c:numCache>
            </c:numRef>
          </c:xVal>
          <c:yVal>
            <c:numRef>
              <c:f>Mg2_Li16displacements!$O$1:$O$25</c:f>
              <c:numCache>
                <c:formatCode>General</c:formatCode>
                <c:ptCount val="25"/>
                <c:pt idx="0">
                  <c:v>3.4755000000000001E-2</c:v>
                </c:pt>
                <c:pt idx="1">
                  <c:v>1.5744000000000001E-2</c:v>
                </c:pt>
                <c:pt idx="2">
                  <c:v>1.5834999999999998E-2</c:v>
                </c:pt>
                <c:pt idx="3">
                  <c:v>2.6411E-2</c:v>
                </c:pt>
                <c:pt idx="4">
                  <c:v>8.2961999999999994E-2</c:v>
                </c:pt>
                <c:pt idx="5">
                  <c:v>8.2063999999999998E-2</c:v>
                </c:pt>
                <c:pt idx="6">
                  <c:v>7.7413999999999997E-2</c:v>
                </c:pt>
                <c:pt idx="7">
                  <c:v>0.156384</c:v>
                </c:pt>
                <c:pt idx="8">
                  <c:v>0.46081100000000003</c:v>
                </c:pt>
                <c:pt idx="9">
                  <c:v>0.22608700000000001</c:v>
                </c:pt>
                <c:pt idx="10">
                  <c:v>0.100699</c:v>
                </c:pt>
                <c:pt idx="11">
                  <c:v>4.0866E-2</c:v>
                </c:pt>
                <c:pt idx="12">
                  <c:v>7.1703000000000003E-2</c:v>
                </c:pt>
                <c:pt idx="13">
                  <c:v>4.5032999999999997E-2</c:v>
                </c:pt>
                <c:pt idx="14">
                  <c:v>0.28860799999999998</c:v>
                </c:pt>
                <c:pt idx="15">
                  <c:v>3.3070000000000002E-2</c:v>
                </c:pt>
                <c:pt idx="16">
                  <c:v>8.9314000000000004E-2</c:v>
                </c:pt>
                <c:pt idx="17">
                  <c:v>7.6804999999999998E-2</c:v>
                </c:pt>
                <c:pt idx="18">
                  <c:v>9.4843999999999998E-2</c:v>
                </c:pt>
                <c:pt idx="19">
                  <c:v>3.8196000000000001E-2</c:v>
                </c:pt>
                <c:pt idx="20">
                  <c:v>0.25814100000000001</c:v>
                </c:pt>
                <c:pt idx="21">
                  <c:v>6.8849999999999995E-2</c:v>
                </c:pt>
                <c:pt idx="22">
                  <c:v>2.3635E-2</c:v>
                </c:pt>
                <c:pt idx="23">
                  <c:v>0.115162</c:v>
                </c:pt>
                <c:pt idx="24">
                  <c:v>6.88E-2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FF-47F0-9330-961EC6446E3A}"/>
            </c:ext>
          </c:extLst>
        </c:ser>
        <c:ser>
          <c:idx val="1"/>
          <c:order val="1"/>
          <c:tx>
            <c:v>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Mg2_Li16displacements!$P$26:$P$37</c:f>
              <c:numCache>
                <c:formatCode>General</c:formatCode>
                <c:ptCount val="12"/>
                <c:pt idx="0">
                  <c:v>8.6020649999999996</c:v>
                </c:pt>
                <c:pt idx="1">
                  <c:v>6.3505161000000001</c:v>
                </c:pt>
                <c:pt idx="2">
                  <c:v>8.9426539999999992</c:v>
                </c:pt>
                <c:pt idx="3">
                  <c:v>3.2490923</c:v>
                </c:pt>
                <c:pt idx="4">
                  <c:v>3.2067470999999999</c:v>
                </c:pt>
                <c:pt idx="5">
                  <c:v>3.8346062999999999</c:v>
                </c:pt>
                <c:pt idx="6">
                  <c:v>5.9196036000000003</c:v>
                </c:pt>
                <c:pt idx="7">
                  <c:v>3.8743183000000001</c:v>
                </c:pt>
                <c:pt idx="8">
                  <c:v>8.7279593999999996</c:v>
                </c:pt>
                <c:pt idx="9">
                  <c:v>6.2083171999999998</c:v>
                </c:pt>
                <c:pt idx="10">
                  <c:v>4.0573977000000001</c:v>
                </c:pt>
                <c:pt idx="11">
                  <c:v>5.9819177999999997</c:v>
                </c:pt>
              </c:numCache>
            </c:numRef>
          </c:xVal>
          <c:yVal>
            <c:numRef>
              <c:f>Mg2_Li16displacements!$O$26:$O$37</c:f>
              <c:numCache>
                <c:formatCode>General</c:formatCode>
                <c:ptCount val="12"/>
                <c:pt idx="0">
                  <c:v>8.3667000000000005E-2</c:v>
                </c:pt>
                <c:pt idx="1">
                  <c:v>1.0884E-2</c:v>
                </c:pt>
                <c:pt idx="2">
                  <c:v>1.2076999999999999E-2</c:v>
                </c:pt>
                <c:pt idx="3">
                  <c:v>7.6951000000000006E-2</c:v>
                </c:pt>
                <c:pt idx="4">
                  <c:v>9.0339000000000003E-2</c:v>
                </c:pt>
                <c:pt idx="5">
                  <c:v>7.4786000000000005E-2</c:v>
                </c:pt>
                <c:pt idx="6">
                  <c:v>9.6030000000000004E-3</c:v>
                </c:pt>
                <c:pt idx="7">
                  <c:v>1.6657000000000002E-2</c:v>
                </c:pt>
                <c:pt idx="8">
                  <c:v>3.1085999999999999E-2</c:v>
                </c:pt>
                <c:pt idx="9">
                  <c:v>3.1511999999999998E-2</c:v>
                </c:pt>
                <c:pt idx="10">
                  <c:v>1.1705999999999999E-2</c:v>
                </c:pt>
                <c:pt idx="11">
                  <c:v>2.7843E-2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FF-47F0-9330-961EC6446E3A}"/>
            </c:ext>
          </c:extLst>
        </c:ser>
        <c:ser>
          <c:idx val="2"/>
          <c:order val="2"/>
          <c:tx>
            <c:v>Zr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Mg2_Li16displacements!$P$38:$P$45</c:f>
              <c:numCache>
                <c:formatCode>General</c:formatCode>
                <c:ptCount val="8"/>
                <c:pt idx="0">
                  <c:v>4.1849591000000004</c:v>
                </c:pt>
                <c:pt idx="1">
                  <c:v>3.4970199000000002</c:v>
                </c:pt>
                <c:pt idx="2">
                  <c:v>7.3509314999999997</c:v>
                </c:pt>
                <c:pt idx="3">
                  <c:v>5.7319085000000003</c:v>
                </c:pt>
                <c:pt idx="4">
                  <c:v>3.5477221000000001</c:v>
                </c:pt>
                <c:pt idx="5">
                  <c:v>5.6775704999999999</c:v>
                </c:pt>
                <c:pt idx="6">
                  <c:v>3.7349730000000001</c:v>
                </c:pt>
                <c:pt idx="7">
                  <c:v>3.7300129000000002</c:v>
                </c:pt>
              </c:numCache>
            </c:numRef>
          </c:xVal>
          <c:yVal>
            <c:numRef>
              <c:f>Mg2_Li16displacements!$O$38:$O$45</c:f>
              <c:numCache>
                <c:formatCode>General</c:formatCode>
                <c:ptCount val="8"/>
                <c:pt idx="0">
                  <c:v>6.6511000000000001E-2</c:v>
                </c:pt>
                <c:pt idx="1">
                  <c:v>2.6776999999999999E-2</c:v>
                </c:pt>
                <c:pt idx="2">
                  <c:v>1.847E-2</c:v>
                </c:pt>
                <c:pt idx="3">
                  <c:v>1.7079E-2</c:v>
                </c:pt>
                <c:pt idx="4">
                  <c:v>3.0889E-2</c:v>
                </c:pt>
                <c:pt idx="5">
                  <c:v>4.4142000000000001E-2</c:v>
                </c:pt>
                <c:pt idx="6">
                  <c:v>2.6945E-2</c:v>
                </c:pt>
                <c:pt idx="7">
                  <c:v>3.1005000000000001E-2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FF-47F0-9330-961EC6446E3A}"/>
            </c:ext>
          </c:extLst>
        </c:ser>
        <c:ser>
          <c:idx val="3"/>
          <c:order val="3"/>
          <c:tx>
            <c:v>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Mg2_Li16displacements!$P$46:$P$93</c:f>
              <c:numCache>
                <c:formatCode>General</c:formatCode>
                <c:ptCount val="48"/>
                <c:pt idx="0">
                  <c:v>7.2387739</c:v>
                </c:pt>
                <c:pt idx="1">
                  <c:v>3.9620470000000001</c:v>
                </c:pt>
                <c:pt idx="2">
                  <c:v>7.2333572000000004</c:v>
                </c:pt>
                <c:pt idx="3">
                  <c:v>3.8477522</c:v>
                </c:pt>
                <c:pt idx="4">
                  <c:v>4.2385653000000003</c:v>
                </c:pt>
                <c:pt idx="5">
                  <c:v>4.2976064000000003</c:v>
                </c:pt>
                <c:pt idx="6">
                  <c:v>3.8854812000000001</c:v>
                </c:pt>
                <c:pt idx="7">
                  <c:v>6.7403748999999999</c:v>
                </c:pt>
                <c:pt idx="8">
                  <c:v>3.9975426000000001</c:v>
                </c:pt>
                <c:pt idx="9">
                  <c:v>7.7278501000000004</c:v>
                </c:pt>
                <c:pt idx="10">
                  <c:v>4.1597080999999996</c:v>
                </c:pt>
                <c:pt idx="11">
                  <c:v>4.4173874</c:v>
                </c:pt>
                <c:pt idx="12">
                  <c:v>3.8893111999999999</c:v>
                </c:pt>
                <c:pt idx="13">
                  <c:v>3.7348629999999998</c:v>
                </c:pt>
                <c:pt idx="14">
                  <c:v>4.4343328</c:v>
                </c:pt>
                <c:pt idx="15">
                  <c:v>4.1329957999999998</c:v>
                </c:pt>
                <c:pt idx="16">
                  <c:v>6.3834457000000002</c:v>
                </c:pt>
                <c:pt idx="17">
                  <c:v>5.3742215</c:v>
                </c:pt>
                <c:pt idx="18">
                  <c:v>1.9636537999999999</c:v>
                </c:pt>
                <c:pt idx="19">
                  <c:v>7.4459118000000002</c:v>
                </c:pt>
                <c:pt idx="20">
                  <c:v>6.7447590999999996</c:v>
                </c:pt>
                <c:pt idx="21">
                  <c:v>6.6496180000000003</c:v>
                </c:pt>
                <c:pt idx="22">
                  <c:v>5.7058964999999997</c:v>
                </c:pt>
                <c:pt idx="23">
                  <c:v>1.9179870000000001</c:v>
                </c:pt>
                <c:pt idx="24">
                  <c:v>5.337631</c:v>
                </c:pt>
                <c:pt idx="25">
                  <c:v>1.9033005000000001</c:v>
                </c:pt>
                <c:pt idx="26">
                  <c:v>8.8573103</c:v>
                </c:pt>
                <c:pt idx="27">
                  <c:v>7.4611631000000003</c:v>
                </c:pt>
                <c:pt idx="28">
                  <c:v>5.7108423000000004</c:v>
                </c:pt>
                <c:pt idx="29">
                  <c:v>8.6216653000000001</c:v>
                </c:pt>
                <c:pt idx="30">
                  <c:v>6.2347592000000001</c:v>
                </c:pt>
                <c:pt idx="31">
                  <c:v>7.6490096999999997</c:v>
                </c:pt>
                <c:pt idx="32">
                  <c:v>1.917683</c:v>
                </c:pt>
                <c:pt idx="33">
                  <c:v>5.7290776000000001</c:v>
                </c:pt>
                <c:pt idx="34">
                  <c:v>4.7769525000000002</c:v>
                </c:pt>
                <c:pt idx="35">
                  <c:v>3.4895915</c:v>
                </c:pt>
                <c:pt idx="36">
                  <c:v>6.4951089</c:v>
                </c:pt>
                <c:pt idx="37">
                  <c:v>6.0415574999999997</c:v>
                </c:pt>
                <c:pt idx="38">
                  <c:v>3.7077013999999999</c:v>
                </c:pt>
                <c:pt idx="39">
                  <c:v>4.6718904999999999</c:v>
                </c:pt>
                <c:pt idx="40">
                  <c:v>5.6892417000000002</c:v>
                </c:pt>
                <c:pt idx="41">
                  <c:v>4.5427512999999999</c:v>
                </c:pt>
                <c:pt idx="42">
                  <c:v>9.1558673000000006</c:v>
                </c:pt>
                <c:pt idx="43">
                  <c:v>8.0014374999999998</c:v>
                </c:pt>
                <c:pt idx="44">
                  <c:v>3.7527789</c:v>
                </c:pt>
                <c:pt idx="45">
                  <c:v>3.5096400000000001</c:v>
                </c:pt>
                <c:pt idx="46">
                  <c:v>5.7565545</c:v>
                </c:pt>
                <c:pt idx="47">
                  <c:v>5.6092285999999998</c:v>
                </c:pt>
              </c:numCache>
            </c:numRef>
          </c:xVal>
          <c:yVal>
            <c:numRef>
              <c:f>Mg2_Li16displacements!$O$46:$O$93</c:f>
              <c:numCache>
                <c:formatCode>General</c:formatCode>
                <c:ptCount val="48"/>
                <c:pt idx="0">
                  <c:v>3.8184999999999997E-2</c:v>
                </c:pt>
                <c:pt idx="1">
                  <c:v>0.14618100000000001</c:v>
                </c:pt>
                <c:pt idx="2">
                  <c:v>1.9594E-2</c:v>
                </c:pt>
                <c:pt idx="3">
                  <c:v>7.3347999999999997E-2</c:v>
                </c:pt>
                <c:pt idx="4">
                  <c:v>5.203E-2</c:v>
                </c:pt>
                <c:pt idx="5">
                  <c:v>1.6701000000000001E-2</c:v>
                </c:pt>
                <c:pt idx="6">
                  <c:v>2.1127E-2</c:v>
                </c:pt>
                <c:pt idx="7">
                  <c:v>1.5143E-2</c:v>
                </c:pt>
                <c:pt idx="8">
                  <c:v>2.3820999999999998E-2</c:v>
                </c:pt>
                <c:pt idx="9">
                  <c:v>5.2257999999999999E-2</c:v>
                </c:pt>
                <c:pt idx="10">
                  <c:v>7.6889999999999997E-3</c:v>
                </c:pt>
                <c:pt idx="11">
                  <c:v>2.7764E-2</c:v>
                </c:pt>
                <c:pt idx="12">
                  <c:v>4.8857999999999999E-2</c:v>
                </c:pt>
                <c:pt idx="13">
                  <c:v>0.11154699999999999</c:v>
                </c:pt>
                <c:pt idx="14">
                  <c:v>1.6971E-2</c:v>
                </c:pt>
                <c:pt idx="15">
                  <c:v>3.4749000000000002E-2</c:v>
                </c:pt>
                <c:pt idx="16">
                  <c:v>2.9673999999999999E-2</c:v>
                </c:pt>
                <c:pt idx="17">
                  <c:v>4.7248999999999999E-2</c:v>
                </c:pt>
                <c:pt idx="18">
                  <c:v>8.5080000000000003E-2</c:v>
                </c:pt>
                <c:pt idx="19">
                  <c:v>2.3789000000000001E-2</c:v>
                </c:pt>
                <c:pt idx="20">
                  <c:v>3.1008000000000001E-2</c:v>
                </c:pt>
                <c:pt idx="21">
                  <c:v>3.8712999999999997E-2</c:v>
                </c:pt>
                <c:pt idx="22">
                  <c:v>2.0337999999999998E-2</c:v>
                </c:pt>
                <c:pt idx="23">
                  <c:v>3.9703000000000002E-2</c:v>
                </c:pt>
                <c:pt idx="24">
                  <c:v>3.8959000000000001E-2</c:v>
                </c:pt>
                <c:pt idx="25">
                  <c:v>0.19552800000000001</c:v>
                </c:pt>
                <c:pt idx="26">
                  <c:v>2.9513999999999999E-2</c:v>
                </c:pt>
                <c:pt idx="27">
                  <c:v>1.78E-2</c:v>
                </c:pt>
                <c:pt idx="28">
                  <c:v>3.0332000000000001E-2</c:v>
                </c:pt>
                <c:pt idx="29">
                  <c:v>4.4394999999999997E-2</c:v>
                </c:pt>
                <c:pt idx="30">
                  <c:v>3.8205000000000003E-2</c:v>
                </c:pt>
                <c:pt idx="31">
                  <c:v>4.3319000000000003E-2</c:v>
                </c:pt>
                <c:pt idx="32">
                  <c:v>3.5503E-2</c:v>
                </c:pt>
                <c:pt idx="33">
                  <c:v>4.1831E-2</c:v>
                </c:pt>
                <c:pt idx="34">
                  <c:v>5.9379000000000001E-2</c:v>
                </c:pt>
                <c:pt idx="35">
                  <c:v>2.4236000000000001E-2</c:v>
                </c:pt>
                <c:pt idx="36">
                  <c:v>2.3906E-2</c:v>
                </c:pt>
                <c:pt idx="37">
                  <c:v>0.107266</c:v>
                </c:pt>
                <c:pt idx="38">
                  <c:v>5.4823999999999998E-2</c:v>
                </c:pt>
                <c:pt idx="39">
                  <c:v>1.7231E-2</c:v>
                </c:pt>
                <c:pt idx="40">
                  <c:v>1.0475E-2</c:v>
                </c:pt>
                <c:pt idx="41">
                  <c:v>3.2039999999999999E-2</c:v>
                </c:pt>
                <c:pt idx="42">
                  <c:v>1.7455999999999999E-2</c:v>
                </c:pt>
                <c:pt idx="43">
                  <c:v>3.2825E-2</c:v>
                </c:pt>
                <c:pt idx="44">
                  <c:v>2.3740000000000001E-2</c:v>
                </c:pt>
                <c:pt idx="45">
                  <c:v>5.4248999999999999E-2</c:v>
                </c:pt>
                <c:pt idx="46">
                  <c:v>3.9757000000000001E-2</c:v>
                </c:pt>
                <c:pt idx="47">
                  <c:v>7.6612E-2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FF-47F0-9330-961EC6446E3A}"/>
            </c:ext>
          </c:extLst>
        </c:ser>
        <c:ser>
          <c:idx val="4"/>
          <c:order val="4"/>
          <c:tx>
            <c:v>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Mg2_Li16displacements!$P$94</c:f>
              <c:numCache>
                <c:formatCode>General</c:formatCode>
                <c:ptCount val="1"/>
                <c:pt idx="0">
                  <c:v>4.7068243000000001</c:v>
                </c:pt>
              </c:numCache>
            </c:numRef>
          </c:xVal>
          <c:yVal>
            <c:numRef>
              <c:f>Mg2_Li16displacements!$O$94</c:f>
              <c:numCache>
                <c:formatCode>General</c:formatCode>
                <c:ptCount val="1"/>
                <c:pt idx="0">
                  <c:v>1.49E-2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FF-47F0-9330-961EC6446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r>
                  <a:rPr lang="en-US" sz="1000" b="0" i="0" u="none" strike="noStrike" baseline="0">
                    <a:effectLst/>
                  </a:rPr>
                  <a:t>Distance from Dopant site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</c:valAx>
      <c:valAx>
        <c:axId val="63870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Displacement (Å)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 val="autoZero"/>
        <c:crossBetween val="midCat"/>
      </c:valAx>
      <c:spPr>
        <a:noFill/>
        <a:ln>
          <a:solidFill>
            <a:schemeClr val="dk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dk1"/>
      </a:solidFill>
      <a:miter lim="800000"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12700">
                <a:solidFill>
                  <a:srgbClr val="00B050"/>
                </a:solidFill>
              </a:ln>
              <a:effectLst/>
            </c:spPr>
          </c:marker>
          <c:xVal>
            <c:numRef>
              <c:f>'Zn45+Li10+Li15'!$M$1:$M$30</c:f>
              <c:numCache>
                <c:formatCode>General</c:formatCode>
                <c:ptCount val="30"/>
                <c:pt idx="0">
                  <c:v>7.4377582999999996</c:v>
                </c:pt>
                <c:pt idx="1">
                  <c:v>3.6892914999999999</c:v>
                </c:pt>
                <c:pt idx="2">
                  <c:v>3.6494499</c:v>
                </c:pt>
                <c:pt idx="3">
                  <c:v>7.3469937999999999</c:v>
                </c:pt>
                <c:pt idx="4">
                  <c:v>2.7756071000000002</c:v>
                </c:pt>
                <c:pt idx="5">
                  <c:v>4.5100578000000002</c:v>
                </c:pt>
                <c:pt idx="6">
                  <c:v>8.4198784999999994</c:v>
                </c:pt>
                <c:pt idx="7">
                  <c:v>5.3046971999999997</c:v>
                </c:pt>
                <c:pt idx="8">
                  <c:v>2.7390368</c:v>
                </c:pt>
                <c:pt idx="9">
                  <c:v>4.4166075999999999</c:v>
                </c:pt>
                <c:pt idx="10">
                  <c:v>8.0179779999999994</c:v>
                </c:pt>
                <c:pt idx="11">
                  <c:v>5.9083430999999997</c:v>
                </c:pt>
                <c:pt idx="12">
                  <c:v>5.9095107999999996</c:v>
                </c:pt>
                <c:pt idx="13">
                  <c:v>4.1033334999999997</c:v>
                </c:pt>
                <c:pt idx="14">
                  <c:v>4.8988065000000001</c:v>
                </c:pt>
                <c:pt idx="15">
                  <c:v>3.2146414000000001</c:v>
                </c:pt>
                <c:pt idx="16">
                  <c:v>6.0460263999999997</c:v>
                </c:pt>
                <c:pt idx="17">
                  <c:v>4.5801926000000002</c:v>
                </c:pt>
                <c:pt idx="18">
                  <c:v>5.0381128000000004</c:v>
                </c:pt>
                <c:pt idx="19">
                  <c:v>3.0227826000000002</c:v>
                </c:pt>
                <c:pt idx="20">
                  <c:v>8.0062546999999995</c:v>
                </c:pt>
                <c:pt idx="21">
                  <c:v>2.7245161000000002</c:v>
                </c:pt>
                <c:pt idx="22">
                  <c:v>4.6186255000000003</c:v>
                </c:pt>
                <c:pt idx="23">
                  <c:v>7.5879861999999996</c:v>
                </c:pt>
                <c:pt idx="24">
                  <c:v>7.8477296000000001</c:v>
                </c:pt>
                <c:pt idx="25">
                  <c:v>2.7019657000000001</c:v>
                </c:pt>
                <c:pt idx="26">
                  <c:v>4.8499002000000004</c:v>
                </c:pt>
                <c:pt idx="27">
                  <c:v>7.8915839999999999</c:v>
                </c:pt>
                <c:pt idx="28">
                  <c:v>7.7023657999999999</c:v>
                </c:pt>
                <c:pt idx="29">
                  <c:v>3.7007295999999998</c:v>
                </c:pt>
              </c:numCache>
            </c:numRef>
          </c:xVal>
          <c:yVal>
            <c:numRef>
              <c:f>'Zn45+Li10+Li15'!$E$1:$E$30</c:f>
              <c:numCache>
                <c:formatCode>General</c:formatCode>
                <c:ptCount val="30"/>
                <c:pt idx="0">
                  <c:v>5.1638999999999997E-2</c:v>
                </c:pt>
                <c:pt idx="1">
                  <c:v>0.14680399999999999</c:v>
                </c:pt>
                <c:pt idx="2">
                  <c:v>4.1903000000000003E-2</c:v>
                </c:pt>
                <c:pt idx="3">
                  <c:v>0.17241999999999999</c:v>
                </c:pt>
                <c:pt idx="4">
                  <c:v>0.21137300000000001</c:v>
                </c:pt>
                <c:pt idx="5">
                  <c:v>0.122527</c:v>
                </c:pt>
                <c:pt idx="6">
                  <c:v>0.938724</c:v>
                </c:pt>
                <c:pt idx="7">
                  <c:v>5.0021999999999997E-2</c:v>
                </c:pt>
                <c:pt idx="8">
                  <c:v>0.47875400000000001</c:v>
                </c:pt>
                <c:pt idx="9">
                  <c:v>4.4068000000000003E-2</c:v>
                </c:pt>
                <c:pt idx="10">
                  <c:v>0.129771</c:v>
                </c:pt>
                <c:pt idx="11">
                  <c:v>0.52126600000000001</c:v>
                </c:pt>
                <c:pt idx="12">
                  <c:v>0.15112500000000001</c:v>
                </c:pt>
                <c:pt idx="13">
                  <c:v>7.8295000000000003E-2</c:v>
                </c:pt>
                <c:pt idx="14">
                  <c:v>2.0317999999999999E-2</c:v>
                </c:pt>
                <c:pt idx="15">
                  <c:v>0.14590400000000001</c:v>
                </c:pt>
                <c:pt idx="16">
                  <c:v>3.5118000000000003E-2</c:v>
                </c:pt>
                <c:pt idx="17">
                  <c:v>0.63370899999999997</c:v>
                </c:pt>
                <c:pt idx="18">
                  <c:v>6.1030000000000001E-2</c:v>
                </c:pt>
                <c:pt idx="19">
                  <c:v>9.4418000000000002E-2</c:v>
                </c:pt>
                <c:pt idx="20">
                  <c:v>2.2194999999999999E-2</c:v>
                </c:pt>
                <c:pt idx="21">
                  <c:v>0.563998</c:v>
                </c:pt>
                <c:pt idx="22">
                  <c:v>0.40718399999999999</c:v>
                </c:pt>
                <c:pt idx="23">
                  <c:v>4.1744999999999997E-2</c:v>
                </c:pt>
                <c:pt idx="24">
                  <c:v>9.8334000000000005E-2</c:v>
                </c:pt>
                <c:pt idx="25">
                  <c:v>0.22126399999999999</c:v>
                </c:pt>
                <c:pt idx="26">
                  <c:v>6.5067E-2</c:v>
                </c:pt>
                <c:pt idx="27">
                  <c:v>0.25173299999999998</c:v>
                </c:pt>
                <c:pt idx="28">
                  <c:v>0.92346899999999998</c:v>
                </c:pt>
                <c:pt idx="29">
                  <c:v>0.335922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25-4CC9-9E0B-C0F7A34AFE10}"/>
            </c:ext>
          </c:extLst>
        </c:ser>
        <c:ser>
          <c:idx val="1"/>
          <c:order val="1"/>
          <c:tx>
            <c:v>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 w="12700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'Zn45+Li10+Li15'!$M$31:$M$42</c:f>
              <c:numCache>
                <c:formatCode>General</c:formatCode>
                <c:ptCount val="12"/>
                <c:pt idx="0">
                  <c:v>3.5704639</c:v>
                </c:pt>
                <c:pt idx="1">
                  <c:v>5.7885559000000004</c:v>
                </c:pt>
                <c:pt idx="2">
                  <c:v>3.4887541999999998</c:v>
                </c:pt>
                <c:pt idx="3">
                  <c:v>5.7187045000000003</c:v>
                </c:pt>
                <c:pt idx="4">
                  <c:v>5.7496953</c:v>
                </c:pt>
                <c:pt idx="5">
                  <c:v>3.4897879000000001</c:v>
                </c:pt>
                <c:pt idx="6">
                  <c:v>5.953684</c:v>
                </c:pt>
                <c:pt idx="7">
                  <c:v>5.8106929999999997</c:v>
                </c:pt>
                <c:pt idx="8">
                  <c:v>5.6661137000000004</c:v>
                </c:pt>
                <c:pt idx="9">
                  <c:v>3.377151</c:v>
                </c:pt>
                <c:pt idx="10">
                  <c:v>3.5896026999999999</c:v>
                </c:pt>
                <c:pt idx="11">
                  <c:v>3.5244151000000001</c:v>
                </c:pt>
              </c:numCache>
            </c:numRef>
          </c:xVal>
          <c:yVal>
            <c:numRef>
              <c:f>'Zn45+Li10+Li15'!$E$31:$E$42</c:f>
              <c:numCache>
                <c:formatCode>General</c:formatCode>
                <c:ptCount val="12"/>
                <c:pt idx="0">
                  <c:v>8.0142000000000005E-2</c:v>
                </c:pt>
                <c:pt idx="1">
                  <c:v>6.8376999999999993E-2</c:v>
                </c:pt>
                <c:pt idx="2">
                  <c:v>0.162688</c:v>
                </c:pt>
                <c:pt idx="3">
                  <c:v>5.5037000000000003E-2</c:v>
                </c:pt>
                <c:pt idx="4">
                  <c:v>5.2706000000000003E-2</c:v>
                </c:pt>
                <c:pt idx="5">
                  <c:v>0.100827</c:v>
                </c:pt>
                <c:pt idx="6">
                  <c:v>1.984E-2</c:v>
                </c:pt>
                <c:pt idx="7">
                  <c:v>7.7293000000000001E-2</c:v>
                </c:pt>
                <c:pt idx="8">
                  <c:v>3.7383E-2</c:v>
                </c:pt>
                <c:pt idx="9">
                  <c:v>0.23204</c:v>
                </c:pt>
                <c:pt idx="10">
                  <c:v>7.2616E-2</c:v>
                </c:pt>
                <c:pt idx="11">
                  <c:v>5.1008999999999999E-2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25-4CC9-9E0B-C0F7A34AFE10}"/>
            </c:ext>
          </c:extLst>
        </c:ser>
        <c:ser>
          <c:idx val="2"/>
          <c:order val="2"/>
          <c:tx>
            <c:v>Zr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12700">
                <a:solidFill>
                  <a:srgbClr val="0070C0"/>
                </a:solidFill>
              </a:ln>
              <a:effectLst/>
            </c:spPr>
          </c:marker>
          <c:xVal>
            <c:numRef>
              <c:f>'Zn45+Li10+Li15'!$M$43:$M$49</c:f>
              <c:numCache>
                <c:formatCode>General</c:formatCode>
                <c:ptCount val="7"/>
                <c:pt idx="0">
                  <c:v>6.5664360999999998</c:v>
                </c:pt>
                <c:pt idx="1">
                  <c:v>9.1286377000000005</c:v>
                </c:pt>
                <c:pt idx="2">
                  <c:v>5.6051666999999998</c:v>
                </c:pt>
                <c:pt idx="3">
                  <c:v>5.4996108000000001</c:v>
                </c:pt>
                <c:pt idx="4">
                  <c:v>6.4111463999999998</c:v>
                </c:pt>
                <c:pt idx="5">
                  <c:v>5.5712266000000001</c:v>
                </c:pt>
                <c:pt idx="6">
                  <c:v>10.603422999999999</c:v>
                </c:pt>
              </c:numCache>
            </c:numRef>
          </c:xVal>
          <c:yVal>
            <c:numRef>
              <c:f>'Zn45+Li10+Li15'!$E$43:$E$49</c:f>
              <c:numCache>
                <c:formatCode>General</c:formatCode>
                <c:ptCount val="7"/>
                <c:pt idx="0">
                  <c:v>6.2447000000000003E-2</c:v>
                </c:pt>
                <c:pt idx="1">
                  <c:v>6.1705999999999997E-2</c:v>
                </c:pt>
                <c:pt idx="2">
                  <c:v>2.1852E-2</c:v>
                </c:pt>
                <c:pt idx="3">
                  <c:v>8.0597000000000002E-2</c:v>
                </c:pt>
                <c:pt idx="4">
                  <c:v>2.8615999999999999E-2</c:v>
                </c:pt>
                <c:pt idx="5">
                  <c:v>7.4520000000000003E-2</c:v>
                </c:pt>
                <c:pt idx="6">
                  <c:v>6.3291E-2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25-4CC9-9E0B-C0F7A34AFE10}"/>
            </c:ext>
          </c:extLst>
        </c:ser>
        <c:ser>
          <c:idx val="3"/>
          <c:order val="3"/>
          <c:tx>
            <c:v>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'Zn45+Li10+Li15'!$M$50:$M$97</c:f>
              <c:numCache>
                <c:formatCode>General</c:formatCode>
                <c:ptCount val="48"/>
                <c:pt idx="0">
                  <c:v>8.2348368000000001</c:v>
                </c:pt>
                <c:pt idx="1">
                  <c:v>4.6158131999999998</c:v>
                </c:pt>
                <c:pt idx="2">
                  <c:v>4.016813</c:v>
                </c:pt>
                <c:pt idx="3">
                  <c:v>4.9264578999999999</c:v>
                </c:pt>
                <c:pt idx="4">
                  <c:v>8.3538969000000005</c:v>
                </c:pt>
                <c:pt idx="5">
                  <c:v>4.4266898000000001</c:v>
                </c:pt>
                <c:pt idx="6">
                  <c:v>3.9580853</c:v>
                </c:pt>
                <c:pt idx="7">
                  <c:v>5.1236854000000003</c:v>
                </c:pt>
                <c:pt idx="8">
                  <c:v>7.3194603000000003</c:v>
                </c:pt>
                <c:pt idx="9">
                  <c:v>2.1417671999999999</c:v>
                </c:pt>
                <c:pt idx="10">
                  <c:v>6.2976302999999998</c:v>
                </c:pt>
                <c:pt idx="11">
                  <c:v>4.5811149000000002</c:v>
                </c:pt>
                <c:pt idx="12">
                  <c:v>7.2965799000000002</c:v>
                </c:pt>
                <c:pt idx="13">
                  <c:v>2.2049915000000002</c:v>
                </c:pt>
                <c:pt idx="14">
                  <c:v>6.3882577999999999</c:v>
                </c:pt>
                <c:pt idx="15">
                  <c:v>4.7481483000000004</c:v>
                </c:pt>
                <c:pt idx="16">
                  <c:v>8.1860982999999994</c:v>
                </c:pt>
                <c:pt idx="17">
                  <c:v>2.2365724999999999</c:v>
                </c:pt>
                <c:pt idx="18">
                  <c:v>3.8876916000000001</c:v>
                </c:pt>
                <c:pt idx="19">
                  <c:v>6.3322703999999996</c:v>
                </c:pt>
                <c:pt idx="20">
                  <c:v>8.2362363999999992</c:v>
                </c:pt>
                <c:pt idx="21">
                  <c:v>2.2686014000000001</c:v>
                </c:pt>
                <c:pt idx="22">
                  <c:v>4.0285377000000002</c:v>
                </c:pt>
                <c:pt idx="23">
                  <c:v>6.3449</c:v>
                </c:pt>
                <c:pt idx="24">
                  <c:v>4.7055809999999996</c:v>
                </c:pt>
                <c:pt idx="25">
                  <c:v>7.2989370999999998</c:v>
                </c:pt>
                <c:pt idx="26">
                  <c:v>4.6312825999999996</c:v>
                </c:pt>
                <c:pt idx="27">
                  <c:v>5.0191203</c:v>
                </c:pt>
                <c:pt idx="28">
                  <c:v>4.7352629000000004</c:v>
                </c:pt>
                <c:pt idx="29">
                  <c:v>7.4801187999999996</c:v>
                </c:pt>
                <c:pt idx="30">
                  <c:v>4.6403096000000001</c:v>
                </c:pt>
                <c:pt idx="31">
                  <c:v>5.0229211999999999</c:v>
                </c:pt>
                <c:pt idx="32">
                  <c:v>4.5992198000000002</c:v>
                </c:pt>
                <c:pt idx="33">
                  <c:v>2.1310628</c:v>
                </c:pt>
                <c:pt idx="34">
                  <c:v>6.5211866000000001</c:v>
                </c:pt>
                <c:pt idx="35">
                  <c:v>5.0591122000000004</c:v>
                </c:pt>
                <c:pt idx="36">
                  <c:v>4.5456431000000004</c:v>
                </c:pt>
                <c:pt idx="37">
                  <c:v>2.1913488999999999</c:v>
                </c:pt>
                <c:pt idx="38">
                  <c:v>6.4126706000000002</c:v>
                </c:pt>
                <c:pt idx="39">
                  <c:v>4.9974850000000002</c:v>
                </c:pt>
                <c:pt idx="40">
                  <c:v>7.1599183999999996</c:v>
                </c:pt>
                <c:pt idx="41">
                  <c:v>8.2112846000000008</c:v>
                </c:pt>
                <c:pt idx="42">
                  <c:v>4.5627177000000003</c:v>
                </c:pt>
                <c:pt idx="43">
                  <c:v>4.0192870999999997</c:v>
                </c:pt>
                <c:pt idx="44">
                  <c:v>7.1712594000000003</c:v>
                </c:pt>
                <c:pt idx="45">
                  <c:v>8.3209812999999997</c:v>
                </c:pt>
                <c:pt idx="46">
                  <c:v>4.5708124999999997</c:v>
                </c:pt>
                <c:pt idx="47">
                  <c:v>3.9516260999999999</c:v>
                </c:pt>
              </c:numCache>
            </c:numRef>
          </c:xVal>
          <c:yVal>
            <c:numRef>
              <c:f>'Zn45+Li10+Li15'!$E$50:$E$97</c:f>
              <c:numCache>
                <c:formatCode>General</c:formatCode>
                <c:ptCount val="48"/>
                <c:pt idx="0">
                  <c:v>2.4638E-2</c:v>
                </c:pt>
                <c:pt idx="1">
                  <c:v>0.16837199999999999</c:v>
                </c:pt>
                <c:pt idx="2">
                  <c:v>2.0108999999999998E-2</c:v>
                </c:pt>
                <c:pt idx="3">
                  <c:v>4.9006000000000001E-2</c:v>
                </c:pt>
                <c:pt idx="4">
                  <c:v>0.23801600000000001</c:v>
                </c:pt>
                <c:pt idx="5">
                  <c:v>3.1718999999999997E-2</c:v>
                </c:pt>
                <c:pt idx="6">
                  <c:v>3.1905999999999997E-2</c:v>
                </c:pt>
                <c:pt idx="7">
                  <c:v>8.6388999999999994E-2</c:v>
                </c:pt>
                <c:pt idx="8">
                  <c:v>2.2311999999999999E-2</c:v>
                </c:pt>
                <c:pt idx="9">
                  <c:v>5.8562999999999997E-2</c:v>
                </c:pt>
                <c:pt idx="10">
                  <c:v>3.6859999999999997E-2</c:v>
                </c:pt>
                <c:pt idx="11">
                  <c:v>0.119753</c:v>
                </c:pt>
                <c:pt idx="12">
                  <c:v>1.9137999999999999E-2</c:v>
                </c:pt>
                <c:pt idx="13">
                  <c:v>6.4932000000000004E-2</c:v>
                </c:pt>
                <c:pt idx="14">
                  <c:v>4.7007E-2</c:v>
                </c:pt>
                <c:pt idx="15">
                  <c:v>5.9868999999999999E-2</c:v>
                </c:pt>
                <c:pt idx="16">
                  <c:v>7.3496000000000006E-2</c:v>
                </c:pt>
                <c:pt idx="17">
                  <c:v>0.173933</c:v>
                </c:pt>
                <c:pt idx="18">
                  <c:v>0.103627</c:v>
                </c:pt>
                <c:pt idx="19">
                  <c:v>6.9375999999999993E-2</c:v>
                </c:pt>
                <c:pt idx="20">
                  <c:v>3.4467999999999999E-2</c:v>
                </c:pt>
                <c:pt idx="21">
                  <c:v>0.187919</c:v>
                </c:pt>
                <c:pt idx="22">
                  <c:v>8.3128999999999995E-2</c:v>
                </c:pt>
                <c:pt idx="23">
                  <c:v>8.7258000000000002E-2</c:v>
                </c:pt>
                <c:pt idx="24">
                  <c:v>1.3303000000000001E-2</c:v>
                </c:pt>
                <c:pt idx="25">
                  <c:v>0.113313</c:v>
                </c:pt>
                <c:pt idx="26">
                  <c:v>5.0384999999999999E-2</c:v>
                </c:pt>
                <c:pt idx="27">
                  <c:v>7.7146999999999993E-2</c:v>
                </c:pt>
                <c:pt idx="28">
                  <c:v>9.6158999999999994E-2</c:v>
                </c:pt>
                <c:pt idx="29">
                  <c:v>7.4312000000000003E-2</c:v>
                </c:pt>
                <c:pt idx="30">
                  <c:v>8.2719000000000001E-2</c:v>
                </c:pt>
                <c:pt idx="31">
                  <c:v>6.9078000000000001E-2</c:v>
                </c:pt>
                <c:pt idx="32">
                  <c:v>4.7799000000000001E-2</c:v>
                </c:pt>
                <c:pt idx="33">
                  <c:v>9.9487999999999993E-2</c:v>
                </c:pt>
                <c:pt idx="34">
                  <c:v>3.0308999999999999E-2</c:v>
                </c:pt>
                <c:pt idx="35">
                  <c:v>0.12609799999999999</c:v>
                </c:pt>
                <c:pt idx="36">
                  <c:v>4.5656000000000002E-2</c:v>
                </c:pt>
                <c:pt idx="37">
                  <c:v>8.9690000000000006E-2</c:v>
                </c:pt>
                <c:pt idx="38">
                  <c:v>0.12636500000000001</c:v>
                </c:pt>
                <c:pt idx="39">
                  <c:v>7.3279999999999998E-2</c:v>
                </c:pt>
                <c:pt idx="40">
                  <c:v>4.8246999999999998E-2</c:v>
                </c:pt>
                <c:pt idx="41">
                  <c:v>0.14193800000000001</c:v>
                </c:pt>
                <c:pt idx="42">
                  <c:v>5.0727000000000001E-2</c:v>
                </c:pt>
                <c:pt idx="43">
                  <c:v>6.9219000000000003E-2</c:v>
                </c:pt>
                <c:pt idx="44">
                  <c:v>0.18174699999999999</c:v>
                </c:pt>
                <c:pt idx="45">
                  <c:v>5.8867999999999997E-2</c:v>
                </c:pt>
                <c:pt idx="46">
                  <c:v>8.7945999999999996E-2</c:v>
                </c:pt>
                <c:pt idx="47">
                  <c:v>0.12870500000000001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25-4CC9-9E0B-C0F7A34AFE10}"/>
            </c:ext>
          </c:extLst>
        </c:ser>
        <c:ser>
          <c:idx val="4"/>
          <c:order val="4"/>
          <c:tx>
            <c:v>Zn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12700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'Zn45+Li10+Li15'!$M$98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'Zn45+Li10+Li15'!$E$98</c:f>
              <c:numCache>
                <c:formatCode>General</c:formatCode>
                <c:ptCount val="1"/>
                <c:pt idx="0">
                  <c:v>6.0821E-2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25-4CC9-9E0B-C0F7A34AF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DISTANCE</a:t>
                </a:r>
                <a:r>
                  <a:rPr lang="en-US" sz="900" b="1" baseline="0"/>
                  <a:t> FROM DOPANT SITE </a:t>
                </a:r>
                <a:r>
                  <a:rPr lang="en-US" sz="900" b="1" i="0" u="none" strike="noStrike" baseline="0">
                    <a:effectLst/>
                  </a:rPr>
                  <a:t>(Å)</a:t>
                </a:r>
                <a:endParaRPr lang="en-US" sz="9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dk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  <c:majorUnit val="1"/>
      </c:valAx>
      <c:valAx>
        <c:axId val="6387019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DISPLACEMENT (Å)</a:t>
                </a:r>
                <a:endParaRPr lang="en-US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dk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At val="0"/>
        <c:crossBetween val="midCat"/>
      </c:valAx>
      <c:spPr>
        <a:noFill/>
        <a:ln w="25400">
          <a:noFill/>
        </a:ln>
        <a:effectLst/>
      </c:spPr>
    </c:plotArea>
    <c:legend>
      <c:legendPos val="tr"/>
      <c:layout>
        <c:manualLayout>
          <c:xMode val="edge"/>
          <c:yMode val="edge"/>
          <c:x val="0.76933665445810628"/>
          <c:y val="0.1696970208432669"/>
          <c:w val="6.2873053680094437E-2"/>
          <c:h val="0.376797009169124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noFill/>
      <a:miter lim="800000"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Zn39+Li14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'Zn39+Li14'!$M$1:$M$97</c:f>
              <c:numCache>
                <c:formatCode>General</c:formatCode>
                <c:ptCount val="97"/>
                <c:pt idx="0">
                  <c:v>4.1766785999999998</c:v>
                </c:pt>
                <c:pt idx="1">
                  <c:v>6.0867921000000003</c:v>
                </c:pt>
                <c:pt idx="2">
                  <c:v>4.3365876999999999</c:v>
                </c:pt>
                <c:pt idx="3">
                  <c:v>5.7182344000000001</c:v>
                </c:pt>
                <c:pt idx="4">
                  <c:v>2.6689869000000002</c:v>
                </c:pt>
                <c:pt idx="5">
                  <c:v>5.8315032999999996</c:v>
                </c:pt>
                <c:pt idx="6">
                  <c:v>4.2446238999999997</c:v>
                </c:pt>
                <c:pt idx="7">
                  <c:v>4.9310676999999998</c:v>
                </c:pt>
                <c:pt idx="8">
                  <c:v>5.8932029000000004</c:v>
                </c:pt>
                <c:pt idx="9">
                  <c:v>2.575742</c:v>
                </c:pt>
                <c:pt idx="10">
                  <c:v>4.7006535999999999</c:v>
                </c:pt>
                <c:pt idx="11">
                  <c:v>4.7176895999999999</c:v>
                </c:pt>
                <c:pt idx="12">
                  <c:v>5.7794018999999999</c:v>
                </c:pt>
                <c:pt idx="13">
                  <c:v>5.0694454000000002</c:v>
                </c:pt>
                <c:pt idx="14">
                  <c:v>3.6337255000000002</c:v>
                </c:pt>
                <c:pt idx="15">
                  <c:v>5.5795598999999996</c:v>
                </c:pt>
                <c:pt idx="16">
                  <c:v>4.8760728999999996</c:v>
                </c:pt>
                <c:pt idx="17">
                  <c:v>5.8174108000000002</c:v>
                </c:pt>
                <c:pt idx="18">
                  <c:v>5.4524511999999996</c:v>
                </c:pt>
                <c:pt idx="19">
                  <c:v>3.6086993999999999</c:v>
                </c:pt>
                <c:pt idx="20">
                  <c:v>3.2164464000000001</c:v>
                </c:pt>
                <c:pt idx="21">
                  <c:v>6.0247899</c:v>
                </c:pt>
                <c:pt idx="22">
                  <c:v>3.0842198999999999</c:v>
                </c:pt>
                <c:pt idx="23">
                  <c:v>7.6712585999999998</c:v>
                </c:pt>
                <c:pt idx="24">
                  <c:v>5.4984741000000001</c:v>
                </c:pt>
                <c:pt idx="25">
                  <c:v>3.2375413000000002</c:v>
                </c:pt>
                <c:pt idx="26">
                  <c:v>5.8042235</c:v>
                </c:pt>
                <c:pt idx="27">
                  <c:v>3.1247398999999998</c:v>
                </c:pt>
                <c:pt idx="28">
                  <c:v>7.7005062000000004</c:v>
                </c:pt>
                <c:pt idx="29">
                  <c:v>8.7314729</c:v>
                </c:pt>
                <c:pt idx="30">
                  <c:v>4.0987439999999999</c:v>
                </c:pt>
                <c:pt idx="31">
                  <c:v>4.1861724000000002</c:v>
                </c:pt>
                <c:pt idx="32">
                  <c:v>5.6931411000000001</c:v>
                </c:pt>
                <c:pt idx="33">
                  <c:v>6.3317550000000002</c:v>
                </c:pt>
                <c:pt idx="34">
                  <c:v>3.6575804999999999</c:v>
                </c:pt>
                <c:pt idx="35">
                  <c:v>6.7862843000000002</c:v>
                </c:pt>
                <c:pt idx="36">
                  <c:v>6.0716463000000003</c:v>
                </c:pt>
                <c:pt idx="37">
                  <c:v>3.6807246999999998</c:v>
                </c:pt>
                <c:pt idx="38">
                  <c:v>8.4277403999999994</c:v>
                </c:pt>
                <c:pt idx="39">
                  <c:v>7.0746387000000004</c:v>
                </c:pt>
                <c:pt idx="40">
                  <c:v>6.3252341000000003</c:v>
                </c:pt>
                <c:pt idx="41">
                  <c:v>7.1338170999999999</c:v>
                </c:pt>
                <c:pt idx="42">
                  <c:v>7.5512547000000003</c:v>
                </c:pt>
                <c:pt idx="43">
                  <c:v>5.3542915999999998</c:v>
                </c:pt>
                <c:pt idx="44">
                  <c:v>3.4747276999999999</c:v>
                </c:pt>
                <c:pt idx="45">
                  <c:v>3.5410276999999999</c:v>
                </c:pt>
                <c:pt idx="46">
                  <c:v>3.7437765999999999</c:v>
                </c:pt>
                <c:pt idx="47">
                  <c:v>3.5900780000000001</c:v>
                </c:pt>
                <c:pt idx="48">
                  <c:v>7.3748063999999998</c:v>
                </c:pt>
                <c:pt idx="49">
                  <c:v>6.0328546000000003</c:v>
                </c:pt>
                <c:pt idx="50">
                  <c:v>6.1688023999999997</c:v>
                </c:pt>
                <c:pt idx="51">
                  <c:v>4.1763751999999998</c:v>
                </c:pt>
                <c:pt idx="52">
                  <c:v>5.6817522</c:v>
                </c:pt>
                <c:pt idx="53">
                  <c:v>8.1036432000000005</c:v>
                </c:pt>
                <c:pt idx="54">
                  <c:v>4.2374622999999998</c:v>
                </c:pt>
                <c:pt idx="55">
                  <c:v>7.0215664000000002</c:v>
                </c:pt>
                <c:pt idx="56">
                  <c:v>4.2077897000000002</c:v>
                </c:pt>
                <c:pt idx="57">
                  <c:v>3.9675617999999999</c:v>
                </c:pt>
                <c:pt idx="58">
                  <c:v>5.4003332000000004</c:v>
                </c:pt>
                <c:pt idx="59">
                  <c:v>2.6742214999999998</c:v>
                </c:pt>
                <c:pt idx="60">
                  <c:v>3.8907533000000001</c:v>
                </c:pt>
                <c:pt idx="61">
                  <c:v>4.2469409000000002</c:v>
                </c:pt>
                <c:pt idx="62">
                  <c:v>2.9645614999999998</c:v>
                </c:pt>
                <c:pt idx="63">
                  <c:v>8.7931939999999997</c:v>
                </c:pt>
                <c:pt idx="64">
                  <c:v>5.0746732000000003</c:v>
                </c:pt>
                <c:pt idx="65">
                  <c:v>3.0612104000000002</c:v>
                </c:pt>
                <c:pt idx="66">
                  <c:v>4.9084171000000003</c:v>
                </c:pt>
                <c:pt idx="67">
                  <c:v>8.8235118999999997</c:v>
                </c:pt>
                <c:pt idx="68">
                  <c:v>2.8459406</c:v>
                </c:pt>
                <c:pt idx="69">
                  <c:v>7.1955853000000003</c:v>
                </c:pt>
                <c:pt idx="70">
                  <c:v>6.4593549000000001</c:v>
                </c:pt>
                <c:pt idx="71">
                  <c:v>6.4547695999999997</c:v>
                </c:pt>
                <c:pt idx="72">
                  <c:v>5.371893</c:v>
                </c:pt>
                <c:pt idx="73">
                  <c:v>6.3112184999999998</c:v>
                </c:pt>
                <c:pt idx="74">
                  <c:v>4.2840648999999997</c:v>
                </c:pt>
                <c:pt idx="75">
                  <c:v>4.2962591999999997</c:v>
                </c:pt>
                <c:pt idx="76">
                  <c:v>7.0999147000000002</c:v>
                </c:pt>
                <c:pt idx="77">
                  <c:v>7.7417293000000003</c:v>
                </c:pt>
                <c:pt idx="78">
                  <c:v>4.1864606000000002</c:v>
                </c:pt>
                <c:pt idx="79">
                  <c:v>4.3230570999999998</c:v>
                </c:pt>
                <c:pt idx="80">
                  <c:v>5.3380951999999997</c:v>
                </c:pt>
                <c:pt idx="81">
                  <c:v>2.0317447</c:v>
                </c:pt>
                <c:pt idx="82">
                  <c:v>4.5066655000000004</c:v>
                </c:pt>
                <c:pt idx="83">
                  <c:v>7.3074982999999998</c:v>
                </c:pt>
                <c:pt idx="84">
                  <c:v>2.0483707</c:v>
                </c:pt>
                <c:pt idx="85">
                  <c:v>5.4246121</c:v>
                </c:pt>
                <c:pt idx="86">
                  <c:v>7.2275612000000002</c:v>
                </c:pt>
                <c:pt idx="87">
                  <c:v>8.3126566999999998</c:v>
                </c:pt>
                <c:pt idx="88">
                  <c:v>7.8040289999999999</c:v>
                </c:pt>
                <c:pt idx="89">
                  <c:v>5.0833288999999997</c:v>
                </c:pt>
                <c:pt idx="90">
                  <c:v>7.1153776000000004</c:v>
                </c:pt>
                <c:pt idx="91">
                  <c:v>2.3873712</c:v>
                </c:pt>
                <c:pt idx="92">
                  <c:v>5.0644336000000001</c:v>
                </c:pt>
                <c:pt idx="93">
                  <c:v>5.7468516000000003</c:v>
                </c:pt>
                <c:pt idx="94">
                  <c:v>2.3604341</c:v>
                </c:pt>
                <c:pt idx="95">
                  <c:v>5.5726421000000004</c:v>
                </c:pt>
                <c:pt idx="96">
                  <c:v>0</c:v>
                </c:pt>
              </c:numCache>
            </c:numRef>
          </c:xVal>
          <c:yVal>
            <c:numRef>
              <c:f>'Zn39+Li14'!$E$1:$E$97</c:f>
              <c:numCache>
                <c:formatCode>General</c:formatCode>
                <c:ptCount val="97"/>
                <c:pt idx="0">
                  <c:v>8.4775000000000003E-2</c:v>
                </c:pt>
                <c:pt idx="1">
                  <c:v>3.5404999999999999E-2</c:v>
                </c:pt>
                <c:pt idx="2">
                  <c:v>0.102876</c:v>
                </c:pt>
                <c:pt idx="3">
                  <c:v>8.5050000000000004E-3</c:v>
                </c:pt>
                <c:pt idx="4">
                  <c:v>0.18143599999999999</c:v>
                </c:pt>
                <c:pt idx="5">
                  <c:v>0.11438</c:v>
                </c:pt>
                <c:pt idx="6">
                  <c:v>1.0479350000000001</c:v>
                </c:pt>
                <c:pt idx="7">
                  <c:v>5.7724999999999999E-2</c:v>
                </c:pt>
                <c:pt idx="8">
                  <c:v>3.5393000000000001E-2</c:v>
                </c:pt>
                <c:pt idx="9">
                  <c:v>0.16139999999999999</c:v>
                </c:pt>
                <c:pt idx="10">
                  <c:v>5.4862000000000001E-2</c:v>
                </c:pt>
                <c:pt idx="11">
                  <c:v>9.4907000000000005E-2</c:v>
                </c:pt>
                <c:pt idx="12">
                  <c:v>4.7514000000000001E-2</c:v>
                </c:pt>
                <c:pt idx="13">
                  <c:v>6.3576999999999995E-2</c:v>
                </c:pt>
                <c:pt idx="14">
                  <c:v>3.5217999999999999E-2</c:v>
                </c:pt>
                <c:pt idx="15">
                  <c:v>3.9453000000000002E-2</c:v>
                </c:pt>
                <c:pt idx="16">
                  <c:v>6.6757999999999998E-2</c:v>
                </c:pt>
                <c:pt idx="17">
                  <c:v>7.8076999999999994E-2</c:v>
                </c:pt>
                <c:pt idx="18">
                  <c:v>3.1851999999999998E-2</c:v>
                </c:pt>
                <c:pt idx="19">
                  <c:v>8.3449999999999996E-2</c:v>
                </c:pt>
                <c:pt idx="20">
                  <c:v>8.5177000000000003E-2</c:v>
                </c:pt>
                <c:pt idx="21">
                  <c:v>5.5863999999999997E-2</c:v>
                </c:pt>
                <c:pt idx="22">
                  <c:v>0.35604799999999998</c:v>
                </c:pt>
                <c:pt idx="23">
                  <c:v>5.6430000000000001E-2</c:v>
                </c:pt>
                <c:pt idx="24">
                  <c:v>4.3421000000000001E-2</c:v>
                </c:pt>
                <c:pt idx="25">
                  <c:v>0.20768300000000001</c:v>
                </c:pt>
                <c:pt idx="26">
                  <c:v>6.1719999999999997E-2</c:v>
                </c:pt>
                <c:pt idx="27">
                  <c:v>0.20066400000000001</c:v>
                </c:pt>
                <c:pt idx="28">
                  <c:v>0.84950199999999998</c:v>
                </c:pt>
                <c:pt idx="29">
                  <c:v>3.5360999999999997E-2</c:v>
                </c:pt>
                <c:pt idx="30">
                  <c:v>3.0297000000000001E-2</c:v>
                </c:pt>
                <c:pt idx="31">
                  <c:v>0.11231099999999999</c:v>
                </c:pt>
                <c:pt idx="32">
                  <c:v>4.7631E-2</c:v>
                </c:pt>
                <c:pt idx="33">
                  <c:v>5.6709000000000002E-2</c:v>
                </c:pt>
                <c:pt idx="34">
                  <c:v>7.6841999999999994E-2</c:v>
                </c:pt>
                <c:pt idx="35">
                  <c:v>1.3764999999999999E-2</c:v>
                </c:pt>
                <c:pt idx="36">
                  <c:v>4.6364000000000002E-2</c:v>
                </c:pt>
                <c:pt idx="37">
                  <c:v>6.1330999999999997E-2</c:v>
                </c:pt>
                <c:pt idx="38">
                  <c:v>0.24399699999999999</c:v>
                </c:pt>
                <c:pt idx="39">
                  <c:v>2.58E-2</c:v>
                </c:pt>
                <c:pt idx="40">
                  <c:v>0.115785</c:v>
                </c:pt>
                <c:pt idx="41">
                  <c:v>3.5611999999999998E-2</c:v>
                </c:pt>
                <c:pt idx="42">
                  <c:v>3.4248000000000001E-2</c:v>
                </c:pt>
                <c:pt idx="43">
                  <c:v>6.2099000000000001E-2</c:v>
                </c:pt>
                <c:pt idx="44">
                  <c:v>6.9259000000000001E-2</c:v>
                </c:pt>
                <c:pt idx="45">
                  <c:v>5.0964000000000002E-2</c:v>
                </c:pt>
                <c:pt idx="46">
                  <c:v>6.1523000000000001E-2</c:v>
                </c:pt>
                <c:pt idx="47">
                  <c:v>8.6496000000000003E-2</c:v>
                </c:pt>
                <c:pt idx="48">
                  <c:v>2.6886E-2</c:v>
                </c:pt>
                <c:pt idx="49">
                  <c:v>5.0924999999999998E-2</c:v>
                </c:pt>
                <c:pt idx="50">
                  <c:v>4.9683999999999999E-2</c:v>
                </c:pt>
                <c:pt idx="51">
                  <c:v>5.2699999999999997E-2</c:v>
                </c:pt>
                <c:pt idx="52">
                  <c:v>2.7810999999999999E-2</c:v>
                </c:pt>
                <c:pt idx="53">
                  <c:v>4.4958999999999999E-2</c:v>
                </c:pt>
                <c:pt idx="54">
                  <c:v>5.4894999999999999E-2</c:v>
                </c:pt>
                <c:pt idx="55">
                  <c:v>2.7699000000000001E-2</c:v>
                </c:pt>
                <c:pt idx="56">
                  <c:v>2.8396999999999999E-2</c:v>
                </c:pt>
                <c:pt idx="57">
                  <c:v>6.4235E-2</c:v>
                </c:pt>
                <c:pt idx="58">
                  <c:v>2.0052E-2</c:v>
                </c:pt>
                <c:pt idx="59">
                  <c:v>0.14718100000000001</c:v>
                </c:pt>
                <c:pt idx="60">
                  <c:v>4.1463E-2</c:v>
                </c:pt>
                <c:pt idx="61">
                  <c:v>5.4358999999999998E-2</c:v>
                </c:pt>
                <c:pt idx="62">
                  <c:v>0.140184</c:v>
                </c:pt>
                <c:pt idx="63">
                  <c:v>3.8469000000000003E-2</c:v>
                </c:pt>
                <c:pt idx="64">
                  <c:v>5.4141000000000002E-2</c:v>
                </c:pt>
                <c:pt idx="65">
                  <c:v>0.30460199999999998</c:v>
                </c:pt>
                <c:pt idx="66">
                  <c:v>8.3287E-2</c:v>
                </c:pt>
                <c:pt idx="67">
                  <c:v>5.9168999999999999E-2</c:v>
                </c:pt>
                <c:pt idx="68">
                  <c:v>0.227106</c:v>
                </c:pt>
                <c:pt idx="69">
                  <c:v>2.6962E-2</c:v>
                </c:pt>
                <c:pt idx="70">
                  <c:v>6.5128000000000005E-2</c:v>
                </c:pt>
                <c:pt idx="71">
                  <c:v>5.8785999999999998E-2</c:v>
                </c:pt>
                <c:pt idx="72">
                  <c:v>9.2648999999999995E-2</c:v>
                </c:pt>
                <c:pt idx="73">
                  <c:v>2.4983000000000002E-2</c:v>
                </c:pt>
                <c:pt idx="74">
                  <c:v>6.0405E-2</c:v>
                </c:pt>
                <c:pt idx="75">
                  <c:v>5.0243999999999997E-2</c:v>
                </c:pt>
                <c:pt idx="76">
                  <c:v>1.3408E-2</c:v>
                </c:pt>
                <c:pt idx="77">
                  <c:v>7.3552000000000006E-2</c:v>
                </c:pt>
                <c:pt idx="78">
                  <c:v>5.4814000000000002E-2</c:v>
                </c:pt>
                <c:pt idx="79">
                  <c:v>6.0663000000000002E-2</c:v>
                </c:pt>
                <c:pt idx="80">
                  <c:v>4.3764999999999998E-2</c:v>
                </c:pt>
                <c:pt idx="81">
                  <c:v>0.138465</c:v>
                </c:pt>
                <c:pt idx="82">
                  <c:v>4.8576000000000001E-2</c:v>
                </c:pt>
                <c:pt idx="83">
                  <c:v>6.9868E-2</c:v>
                </c:pt>
                <c:pt idx="84">
                  <c:v>0.11636299999999999</c:v>
                </c:pt>
                <c:pt idx="85">
                  <c:v>4.3968E-2</c:v>
                </c:pt>
                <c:pt idx="86">
                  <c:v>4.1284000000000001E-2</c:v>
                </c:pt>
                <c:pt idx="87">
                  <c:v>3.4257000000000003E-2</c:v>
                </c:pt>
                <c:pt idx="88">
                  <c:v>7.3539999999999994E-2</c:v>
                </c:pt>
                <c:pt idx="89">
                  <c:v>0.11658</c:v>
                </c:pt>
                <c:pt idx="90">
                  <c:v>9.5699000000000006E-2</c:v>
                </c:pt>
                <c:pt idx="91">
                  <c:v>0.176121</c:v>
                </c:pt>
                <c:pt idx="92">
                  <c:v>0.115382</c:v>
                </c:pt>
                <c:pt idx="93">
                  <c:v>5.9334999999999999E-2</c:v>
                </c:pt>
                <c:pt idx="94">
                  <c:v>8.5166000000000006E-2</c:v>
                </c:pt>
                <c:pt idx="95">
                  <c:v>3.8678999999999998E-2</c:v>
                </c:pt>
                <c:pt idx="96">
                  <c:v>0.37858399999999998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C0-4316-A77A-0B19B5CD8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Distance from Dopant site (Å)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</c:valAx>
      <c:valAx>
        <c:axId val="63870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Displacement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12700">
                <a:solidFill>
                  <a:srgbClr val="00B050"/>
                </a:solidFill>
              </a:ln>
              <a:effectLst/>
            </c:spPr>
          </c:marker>
          <c:xVal>
            <c:numRef>
              <c:f>'Mg45+Li10+Li15'!$M$1:$M$30</c:f>
              <c:numCache>
                <c:formatCode>General</c:formatCode>
                <c:ptCount val="30"/>
                <c:pt idx="0">
                  <c:v>7.4292638000000002</c:v>
                </c:pt>
                <c:pt idx="1">
                  <c:v>3.6738971999999999</c:v>
                </c:pt>
                <c:pt idx="2">
                  <c:v>3.6480879000000002</c:v>
                </c:pt>
                <c:pt idx="3">
                  <c:v>7.3616942999999999</c:v>
                </c:pt>
                <c:pt idx="4">
                  <c:v>2.8153831999999999</c:v>
                </c:pt>
                <c:pt idx="5">
                  <c:v>4.4941668999999997</c:v>
                </c:pt>
                <c:pt idx="6">
                  <c:v>8.4018891999999994</c:v>
                </c:pt>
                <c:pt idx="7">
                  <c:v>5.3300447000000002</c:v>
                </c:pt>
                <c:pt idx="8">
                  <c:v>2.7478798000000002</c:v>
                </c:pt>
                <c:pt idx="9">
                  <c:v>4.4210877000000002</c:v>
                </c:pt>
                <c:pt idx="10">
                  <c:v>8.0187629999999999</c:v>
                </c:pt>
                <c:pt idx="11">
                  <c:v>5.8766338999999999</c:v>
                </c:pt>
                <c:pt idx="12">
                  <c:v>5.8953664999999997</c:v>
                </c:pt>
                <c:pt idx="13">
                  <c:v>4.0921938000000004</c:v>
                </c:pt>
                <c:pt idx="14">
                  <c:v>4.9132753999999998</c:v>
                </c:pt>
                <c:pt idx="15">
                  <c:v>3.2054163</c:v>
                </c:pt>
                <c:pt idx="16">
                  <c:v>6.0463244999999999</c:v>
                </c:pt>
                <c:pt idx="17">
                  <c:v>4.5665598000000003</c:v>
                </c:pt>
                <c:pt idx="18">
                  <c:v>5.0336936000000003</c:v>
                </c:pt>
                <c:pt idx="19">
                  <c:v>3.0309446000000002</c:v>
                </c:pt>
                <c:pt idx="20">
                  <c:v>7.9849664000000002</c:v>
                </c:pt>
                <c:pt idx="21">
                  <c:v>2.7700657</c:v>
                </c:pt>
                <c:pt idx="22">
                  <c:v>4.6287906999999997</c:v>
                </c:pt>
                <c:pt idx="23">
                  <c:v>7.6041797999999998</c:v>
                </c:pt>
                <c:pt idx="24">
                  <c:v>7.8632093000000003</c:v>
                </c:pt>
                <c:pt idx="25">
                  <c:v>2.7448592999999999</c:v>
                </c:pt>
                <c:pt idx="26">
                  <c:v>4.8326995999999998</c:v>
                </c:pt>
                <c:pt idx="27">
                  <c:v>7.8675854999999997</c:v>
                </c:pt>
                <c:pt idx="28">
                  <c:v>7.6963146</c:v>
                </c:pt>
                <c:pt idx="29">
                  <c:v>3.6629201</c:v>
                </c:pt>
              </c:numCache>
            </c:numRef>
          </c:xVal>
          <c:yVal>
            <c:numRef>
              <c:f>'Mg45+Li10+Li15'!$E$1:$E$30</c:f>
              <c:numCache>
                <c:formatCode>General</c:formatCode>
                <c:ptCount val="30"/>
                <c:pt idx="0">
                  <c:v>5.3595999999999998E-2</c:v>
                </c:pt>
                <c:pt idx="1">
                  <c:v>0.15013699999999999</c:v>
                </c:pt>
                <c:pt idx="2">
                  <c:v>3.4430000000000002E-2</c:v>
                </c:pt>
                <c:pt idx="3">
                  <c:v>0.16953099999999999</c:v>
                </c:pt>
                <c:pt idx="4">
                  <c:v>0.17743600000000001</c:v>
                </c:pt>
                <c:pt idx="5">
                  <c:v>0.121794</c:v>
                </c:pt>
                <c:pt idx="6">
                  <c:v>0.93617700000000004</c:v>
                </c:pt>
                <c:pt idx="7">
                  <c:v>4.2596000000000002E-2</c:v>
                </c:pt>
                <c:pt idx="8">
                  <c:v>0.47468900000000003</c:v>
                </c:pt>
                <c:pt idx="9">
                  <c:v>4.8543999999999997E-2</c:v>
                </c:pt>
                <c:pt idx="10">
                  <c:v>0.129994</c:v>
                </c:pt>
                <c:pt idx="11">
                  <c:v>0.50616499999999998</c:v>
                </c:pt>
                <c:pt idx="12">
                  <c:v>0.15281</c:v>
                </c:pt>
                <c:pt idx="13">
                  <c:v>9.1000999999999999E-2</c:v>
                </c:pt>
                <c:pt idx="14">
                  <c:v>1.8915999999999999E-2</c:v>
                </c:pt>
                <c:pt idx="15">
                  <c:v>0.14508799999999999</c:v>
                </c:pt>
                <c:pt idx="16">
                  <c:v>3.091E-2</c:v>
                </c:pt>
                <c:pt idx="17">
                  <c:v>0.62670199999999998</c:v>
                </c:pt>
                <c:pt idx="18">
                  <c:v>6.6774E-2</c:v>
                </c:pt>
                <c:pt idx="19">
                  <c:v>8.8537000000000005E-2</c:v>
                </c:pt>
                <c:pt idx="20">
                  <c:v>2.6157E-2</c:v>
                </c:pt>
                <c:pt idx="21">
                  <c:v>0.56473799999999996</c:v>
                </c:pt>
                <c:pt idx="22">
                  <c:v>0.40482600000000002</c:v>
                </c:pt>
                <c:pt idx="23">
                  <c:v>4.0566999999999999E-2</c:v>
                </c:pt>
                <c:pt idx="24">
                  <c:v>0.104326</c:v>
                </c:pt>
                <c:pt idx="25">
                  <c:v>0.19576399999999999</c:v>
                </c:pt>
                <c:pt idx="26">
                  <c:v>5.9735999999999997E-2</c:v>
                </c:pt>
                <c:pt idx="27">
                  <c:v>0.24130399999999999</c:v>
                </c:pt>
                <c:pt idx="28">
                  <c:v>0.93126399999999998</c:v>
                </c:pt>
                <c:pt idx="29">
                  <c:v>0.33921299999999999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A-467D-9490-70D609BA3817}"/>
            </c:ext>
          </c:extLst>
        </c:ser>
        <c:ser>
          <c:idx val="1"/>
          <c:order val="1"/>
          <c:tx>
            <c:v>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 w="12700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'Mg45+Li10+Li15'!$M$31:$M$42</c:f>
              <c:numCache>
                <c:formatCode>General</c:formatCode>
                <c:ptCount val="12"/>
                <c:pt idx="0">
                  <c:v>3.5529560999999998</c:v>
                </c:pt>
                <c:pt idx="1">
                  <c:v>5.7831728</c:v>
                </c:pt>
                <c:pt idx="2">
                  <c:v>3.4837541000000001</c:v>
                </c:pt>
                <c:pt idx="3">
                  <c:v>5.7320491999999996</c:v>
                </c:pt>
                <c:pt idx="4">
                  <c:v>5.7336581999999998</c:v>
                </c:pt>
                <c:pt idx="5">
                  <c:v>3.4801885000000001</c:v>
                </c:pt>
                <c:pt idx="6">
                  <c:v>5.9490746999999997</c:v>
                </c:pt>
                <c:pt idx="7">
                  <c:v>5.8167472</c:v>
                </c:pt>
                <c:pt idx="8">
                  <c:v>5.6906360999999999</c:v>
                </c:pt>
                <c:pt idx="9">
                  <c:v>3.3806501</c:v>
                </c:pt>
                <c:pt idx="10">
                  <c:v>3.5617831999999998</c:v>
                </c:pt>
                <c:pt idx="11">
                  <c:v>3.5296544999999999</c:v>
                </c:pt>
              </c:numCache>
            </c:numRef>
          </c:xVal>
          <c:yVal>
            <c:numRef>
              <c:f>'Mg45+Li10+Li15'!$E$31:$E$42</c:f>
              <c:numCache>
                <c:formatCode>General</c:formatCode>
                <c:ptCount val="12"/>
                <c:pt idx="0">
                  <c:v>9.2159000000000005E-2</c:v>
                </c:pt>
                <c:pt idx="1">
                  <c:v>6.6769999999999996E-2</c:v>
                </c:pt>
                <c:pt idx="2">
                  <c:v>0.167325</c:v>
                </c:pt>
                <c:pt idx="3">
                  <c:v>5.3074999999999997E-2</c:v>
                </c:pt>
                <c:pt idx="4">
                  <c:v>4.9808999999999999E-2</c:v>
                </c:pt>
                <c:pt idx="5">
                  <c:v>0.102203</c:v>
                </c:pt>
                <c:pt idx="6">
                  <c:v>2.0420000000000001E-2</c:v>
                </c:pt>
                <c:pt idx="7">
                  <c:v>7.4619000000000005E-2</c:v>
                </c:pt>
                <c:pt idx="8">
                  <c:v>3.6428000000000002E-2</c:v>
                </c:pt>
                <c:pt idx="9">
                  <c:v>0.227017</c:v>
                </c:pt>
                <c:pt idx="10">
                  <c:v>7.9205999999999999E-2</c:v>
                </c:pt>
                <c:pt idx="11">
                  <c:v>5.9711E-2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A-467D-9490-70D609BA3817}"/>
            </c:ext>
          </c:extLst>
        </c:ser>
        <c:ser>
          <c:idx val="2"/>
          <c:order val="2"/>
          <c:tx>
            <c:v>Zr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12700">
                <a:solidFill>
                  <a:srgbClr val="0070C0"/>
                </a:solidFill>
              </a:ln>
              <a:effectLst/>
            </c:spPr>
          </c:marker>
          <c:xVal>
            <c:numRef>
              <c:f>'Mg45+Li10+Li15'!$M$43:$M$49</c:f>
              <c:numCache>
                <c:formatCode>General</c:formatCode>
                <c:ptCount val="7"/>
                <c:pt idx="0">
                  <c:v>6.5707732999999999</c:v>
                </c:pt>
                <c:pt idx="1">
                  <c:v>9.1387029000000002</c:v>
                </c:pt>
                <c:pt idx="2">
                  <c:v>5.5957480000000004</c:v>
                </c:pt>
                <c:pt idx="3">
                  <c:v>5.5019062999999999</c:v>
                </c:pt>
                <c:pt idx="4">
                  <c:v>6.4273062999999997</c:v>
                </c:pt>
                <c:pt idx="5">
                  <c:v>5.5421236</c:v>
                </c:pt>
                <c:pt idx="6">
                  <c:v>10.6224463</c:v>
                </c:pt>
              </c:numCache>
            </c:numRef>
          </c:xVal>
          <c:yVal>
            <c:numRef>
              <c:f>'Mg45+Li10+Li15'!$E$43:$E$49</c:f>
              <c:numCache>
                <c:formatCode>General</c:formatCode>
                <c:ptCount val="7"/>
                <c:pt idx="0">
                  <c:v>6.3133999999999996E-2</c:v>
                </c:pt>
                <c:pt idx="1">
                  <c:v>5.9275000000000001E-2</c:v>
                </c:pt>
                <c:pt idx="2">
                  <c:v>1.9543999999999999E-2</c:v>
                </c:pt>
                <c:pt idx="3">
                  <c:v>7.8530000000000003E-2</c:v>
                </c:pt>
                <c:pt idx="4">
                  <c:v>2.9374999999999998E-2</c:v>
                </c:pt>
                <c:pt idx="5">
                  <c:v>6.9039000000000003E-2</c:v>
                </c:pt>
                <c:pt idx="6">
                  <c:v>6.0754000000000002E-2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AA-467D-9490-70D609BA3817}"/>
            </c:ext>
          </c:extLst>
        </c:ser>
        <c:ser>
          <c:idx val="3"/>
          <c:order val="3"/>
          <c:tx>
            <c:v>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'Mg45+Li10+Li15'!$M$50:$M$97</c:f>
              <c:numCache>
                <c:formatCode>General</c:formatCode>
                <c:ptCount val="48"/>
                <c:pt idx="0">
                  <c:v>8.2192348000000006</c:v>
                </c:pt>
                <c:pt idx="1">
                  <c:v>4.5915318000000003</c:v>
                </c:pt>
                <c:pt idx="2">
                  <c:v>4.0116180999999997</c:v>
                </c:pt>
                <c:pt idx="3">
                  <c:v>4.9350544000000003</c:v>
                </c:pt>
                <c:pt idx="4">
                  <c:v>8.3728777000000001</c:v>
                </c:pt>
                <c:pt idx="5">
                  <c:v>4.4406366999999998</c:v>
                </c:pt>
                <c:pt idx="6">
                  <c:v>3.9668439000000002</c:v>
                </c:pt>
                <c:pt idx="7">
                  <c:v>5.1076920000000001</c:v>
                </c:pt>
                <c:pt idx="8">
                  <c:v>7.3061166999999996</c:v>
                </c:pt>
                <c:pt idx="9">
                  <c:v>2.1223597000000001</c:v>
                </c:pt>
                <c:pt idx="10">
                  <c:v>6.3154211</c:v>
                </c:pt>
                <c:pt idx="11">
                  <c:v>4.5921640000000004</c:v>
                </c:pt>
                <c:pt idx="12">
                  <c:v>7.3039901</c:v>
                </c:pt>
                <c:pt idx="13">
                  <c:v>2.1554331000000002</c:v>
                </c:pt>
                <c:pt idx="14">
                  <c:v>6.3729516000000004</c:v>
                </c:pt>
                <c:pt idx="15">
                  <c:v>4.7235142999999997</c:v>
                </c:pt>
                <c:pt idx="16">
                  <c:v>8.1989620999999993</c:v>
                </c:pt>
                <c:pt idx="17">
                  <c:v>2.2163905000000002</c:v>
                </c:pt>
                <c:pt idx="18">
                  <c:v>3.8904567000000001</c:v>
                </c:pt>
                <c:pt idx="19">
                  <c:v>6.3211874999999997</c:v>
                </c:pt>
                <c:pt idx="20">
                  <c:v>8.2260551999999993</c:v>
                </c:pt>
                <c:pt idx="21">
                  <c:v>2.2139158999999999</c:v>
                </c:pt>
                <c:pt idx="22">
                  <c:v>4.0302347999999997</c:v>
                </c:pt>
                <c:pt idx="23">
                  <c:v>6.3579879000000004</c:v>
                </c:pt>
                <c:pt idx="24">
                  <c:v>4.7052867999999997</c:v>
                </c:pt>
                <c:pt idx="25">
                  <c:v>7.3112808999999999</c:v>
                </c:pt>
                <c:pt idx="26">
                  <c:v>4.6189065999999999</c:v>
                </c:pt>
                <c:pt idx="27">
                  <c:v>4.9894316999999999</c:v>
                </c:pt>
                <c:pt idx="28">
                  <c:v>4.7268879999999998</c:v>
                </c:pt>
                <c:pt idx="29">
                  <c:v>7.4669112999999996</c:v>
                </c:pt>
                <c:pt idx="30">
                  <c:v>4.6358056000000003</c:v>
                </c:pt>
                <c:pt idx="31">
                  <c:v>5.0276040000000002</c:v>
                </c:pt>
                <c:pt idx="32">
                  <c:v>4.5745471000000002</c:v>
                </c:pt>
                <c:pt idx="33">
                  <c:v>2.1320458000000002</c:v>
                </c:pt>
                <c:pt idx="34">
                  <c:v>6.5190869999999999</c:v>
                </c:pt>
                <c:pt idx="35">
                  <c:v>5.0361568999999999</c:v>
                </c:pt>
                <c:pt idx="36">
                  <c:v>4.563288</c:v>
                </c:pt>
                <c:pt idx="37">
                  <c:v>2.1593141999999999</c:v>
                </c:pt>
                <c:pt idx="38">
                  <c:v>6.4105026000000001</c:v>
                </c:pt>
                <c:pt idx="39">
                  <c:v>5.0013287000000002</c:v>
                </c:pt>
                <c:pt idx="40">
                  <c:v>7.1771042999999999</c:v>
                </c:pt>
                <c:pt idx="41">
                  <c:v>8.2145541000000009</c:v>
                </c:pt>
                <c:pt idx="42">
                  <c:v>4.5503374000000001</c:v>
                </c:pt>
                <c:pt idx="43">
                  <c:v>4.0411938000000003</c:v>
                </c:pt>
                <c:pt idx="44">
                  <c:v>7.1524539000000003</c:v>
                </c:pt>
                <c:pt idx="45">
                  <c:v>8.3167057999999994</c:v>
                </c:pt>
                <c:pt idx="46">
                  <c:v>4.5822922999999998</c:v>
                </c:pt>
                <c:pt idx="47">
                  <c:v>3.9392133</c:v>
                </c:pt>
              </c:numCache>
            </c:numRef>
          </c:xVal>
          <c:yVal>
            <c:numRef>
              <c:f>'Mg45+Li10+Li15'!$E$50:$E$97</c:f>
              <c:numCache>
                <c:formatCode>General</c:formatCode>
                <c:ptCount val="48"/>
                <c:pt idx="0">
                  <c:v>2.3945000000000001E-2</c:v>
                </c:pt>
                <c:pt idx="1">
                  <c:v>0.160689</c:v>
                </c:pt>
                <c:pt idx="2">
                  <c:v>2.1194000000000001E-2</c:v>
                </c:pt>
                <c:pt idx="3">
                  <c:v>4.6725999999999997E-2</c:v>
                </c:pt>
                <c:pt idx="4">
                  <c:v>0.23699000000000001</c:v>
                </c:pt>
                <c:pt idx="5">
                  <c:v>2.8458000000000001E-2</c:v>
                </c:pt>
                <c:pt idx="6">
                  <c:v>3.1565999999999997E-2</c:v>
                </c:pt>
                <c:pt idx="7">
                  <c:v>7.8352000000000005E-2</c:v>
                </c:pt>
                <c:pt idx="8">
                  <c:v>2.0604999999999998E-2</c:v>
                </c:pt>
                <c:pt idx="9">
                  <c:v>3.9324999999999999E-2</c:v>
                </c:pt>
                <c:pt idx="10">
                  <c:v>3.7097999999999999E-2</c:v>
                </c:pt>
                <c:pt idx="11">
                  <c:v>0.117256</c:v>
                </c:pt>
                <c:pt idx="12">
                  <c:v>1.9757E-2</c:v>
                </c:pt>
                <c:pt idx="13">
                  <c:v>4.5629999999999997E-2</c:v>
                </c:pt>
                <c:pt idx="14">
                  <c:v>4.6715E-2</c:v>
                </c:pt>
                <c:pt idx="15">
                  <c:v>5.2888999999999999E-2</c:v>
                </c:pt>
                <c:pt idx="16">
                  <c:v>7.1867E-2</c:v>
                </c:pt>
                <c:pt idx="17">
                  <c:v>0.142459</c:v>
                </c:pt>
                <c:pt idx="18">
                  <c:v>9.8352999999999996E-2</c:v>
                </c:pt>
                <c:pt idx="19">
                  <c:v>6.7127000000000006E-2</c:v>
                </c:pt>
                <c:pt idx="20">
                  <c:v>4.1196999999999998E-2</c:v>
                </c:pt>
                <c:pt idx="21">
                  <c:v>0.150197</c:v>
                </c:pt>
                <c:pt idx="22">
                  <c:v>8.0010999999999999E-2</c:v>
                </c:pt>
                <c:pt idx="23">
                  <c:v>8.2230999999999999E-2</c:v>
                </c:pt>
                <c:pt idx="24">
                  <c:v>1.0917E-2</c:v>
                </c:pt>
                <c:pt idx="25">
                  <c:v>0.112313</c:v>
                </c:pt>
                <c:pt idx="26">
                  <c:v>4.3034000000000003E-2</c:v>
                </c:pt>
                <c:pt idx="27">
                  <c:v>7.5476000000000001E-2</c:v>
                </c:pt>
                <c:pt idx="28">
                  <c:v>9.4718999999999998E-2</c:v>
                </c:pt>
                <c:pt idx="29">
                  <c:v>6.7636000000000002E-2</c:v>
                </c:pt>
                <c:pt idx="30">
                  <c:v>8.2038E-2</c:v>
                </c:pt>
                <c:pt idx="31">
                  <c:v>6.2355000000000001E-2</c:v>
                </c:pt>
                <c:pt idx="32">
                  <c:v>5.3011999999999997E-2</c:v>
                </c:pt>
                <c:pt idx="33">
                  <c:v>9.3597E-2</c:v>
                </c:pt>
                <c:pt idx="34">
                  <c:v>2.9492999999999998E-2</c:v>
                </c:pt>
                <c:pt idx="35">
                  <c:v>0.12632099999999999</c:v>
                </c:pt>
                <c:pt idx="36">
                  <c:v>4.4757999999999999E-2</c:v>
                </c:pt>
                <c:pt idx="37">
                  <c:v>7.8321000000000002E-2</c:v>
                </c:pt>
                <c:pt idx="38">
                  <c:v>0.120771</c:v>
                </c:pt>
                <c:pt idx="39">
                  <c:v>6.1429999999999998E-2</c:v>
                </c:pt>
                <c:pt idx="40">
                  <c:v>4.9764000000000003E-2</c:v>
                </c:pt>
                <c:pt idx="41">
                  <c:v>0.13467299999999999</c:v>
                </c:pt>
                <c:pt idx="42">
                  <c:v>5.4521E-2</c:v>
                </c:pt>
                <c:pt idx="43">
                  <c:v>7.1465000000000001E-2</c:v>
                </c:pt>
                <c:pt idx="44">
                  <c:v>0.18074599999999999</c:v>
                </c:pt>
                <c:pt idx="45">
                  <c:v>5.9905E-2</c:v>
                </c:pt>
                <c:pt idx="46">
                  <c:v>8.9634000000000005E-2</c:v>
                </c:pt>
                <c:pt idx="47">
                  <c:v>0.121653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AA-467D-9490-70D609BA3817}"/>
            </c:ext>
          </c:extLst>
        </c:ser>
        <c:ser>
          <c:idx val="4"/>
          <c:order val="4"/>
          <c:tx>
            <c:v>Mg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12700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'Mg45+Li10+Li15'!$M$98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'Mg45+Li10+Li15'!$E$98</c:f>
              <c:numCache>
                <c:formatCode>General</c:formatCode>
                <c:ptCount val="1"/>
                <c:pt idx="0">
                  <c:v>4.2026000000000001E-2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AA-467D-9490-70D609BA3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DISTANCE</a:t>
                </a:r>
                <a:r>
                  <a:rPr lang="en-US" sz="900" b="1" baseline="0"/>
                  <a:t> FROM DOPANT SITE </a:t>
                </a:r>
                <a:r>
                  <a:rPr lang="en-US" sz="900" b="1" i="0" u="none" strike="noStrike" baseline="0">
                    <a:effectLst/>
                  </a:rPr>
                  <a:t>(Å)</a:t>
                </a:r>
                <a:endParaRPr lang="en-US" sz="9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dk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  <c:majorUnit val="1"/>
      </c:valAx>
      <c:valAx>
        <c:axId val="6387019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DISPLACEMENT (Å)</a:t>
                </a:r>
                <a:endParaRPr lang="en-US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dk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At val="0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6439829396325454"/>
          <c:y val="0.17968613298337704"/>
          <c:w val="7.2439099409448815E-2"/>
          <c:h val="0.3750024934374476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noFill/>
      <a:miter lim="800000"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12700">
                <a:solidFill>
                  <a:srgbClr val="00B050"/>
                </a:solidFill>
              </a:ln>
              <a:effectLst/>
            </c:spPr>
          </c:marker>
          <c:xVal>
            <c:numRef>
              <c:f>'Al45+Li10'!$O$1:$O$29</c:f>
              <c:numCache>
                <c:formatCode>General</c:formatCode>
                <c:ptCount val="29"/>
                <c:pt idx="0">
                  <c:v>7.3913995999999997</c:v>
                </c:pt>
                <c:pt idx="1">
                  <c:v>3.6801067000000001</c:v>
                </c:pt>
                <c:pt idx="2">
                  <c:v>3.6037271</c:v>
                </c:pt>
                <c:pt idx="3">
                  <c:v>7.3830812000000003</c:v>
                </c:pt>
                <c:pt idx="4">
                  <c:v>2.7665639999999998</c:v>
                </c:pt>
                <c:pt idx="5">
                  <c:v>4.5001769999999999</c:v>
                </c:pt>
                <c:pt idx="6">
                  <c:v>7.9502791999999998</c:v>
                </c:pt>
                <c:pt idx="7">
                  <c:v>5.2424499999999998</c:v>
                </c:pt>
                <c:pt idx="8">
                  <c:v>2.7365346000000002</c:v>
                </c:pt>
                <c:pt idx="9">
                  <c:v>4.5475323000000003</c:v>
                </c:pt>
                <c:pt idx="10">
                  <c:v>7.9458707000000004</c:v>
                </c:pt>
                <c:pt idx="11">
                  <c:v>5.7902914000000001</c:v>
                </c:pt>
                <c:pt idx="12">
                  <c:v>6.0267290999999998</c:v>
                </c:pt>
                <c:pt idx="13">
                  <c:v>3.9953645999999998</c:v>
                </c:pt>
                <c:pt idx="14">
                  <c:v>4.8937282</c:v>
                </c:pt>
                <c:pt idx="15">
                  <c:v>3.0805682999999999</c:v>
                </c:pt>
                <c:pt idx="16">
                  <c:v>5.9700262000000004</c:v>
                </c:pt>
                <c:pt idx="17">
                  <c:v>4.5960492999999998</c:v>
                </c:pt>
                <c:pt idx="18">
                  <c:v>4.9860125000000002</c:v>
                </c:pt>
                <c:pt idx="19">
                  <c:v>3.0098506</c:v>
                </c:pt>
                <c:pt idx="20">
                  <c:v>7.9620863000000002</c:v>
                </c:pt>
                <c:pt idx="21">
                  <c:v>2.7621365</c:v>
                </c:pt>
                <c:pt idx="22">
                  <c:v>4.8205594999999999</c:v>
                </c:pt>
                <c:pt idx="23">
                  <c:v>7.5432456999999999</c:v>
                </c:pt>
                <c:pt idx="24">
                  <c:v>7.9376151000000004</c:v>
                </c:pt>
                <c:pt idx="25">
                  <c:v>2.7290445999999999</c:v>
                </c:pt>
                <c:pt idx="26">
                  <c:v>4.8671005999999997</c:v>
                </c:pt>
                <c:pt idx="27">
                  <c:v>7.7570033</c:v>
                </c:pt>
                <c:pt idx="28">
                  <c:v>3.5905314000000002</c:v>
                </c:pt>
              </c:numCache>
            </c:numRef>
          </c:xVal>
          <c:yVal>
            <c:numRef>
              <c:f>'Al45+Li10'!$P$1:$P$29</c:f>
              <c:numCache>
                <c:formatCode>General</c:formatCode>
                <c:ptCount val="29"/>
                <c:pt idx="0">
                  <c:v>3.1067000000000001E-2</c:v>
                </c:pt>
                <c:pt idx="1">
                  <c:v>0.13644400000000001</c:v>
                </c:pt>
                <c:pt idx="2">
                  <c:v>3.9435999999999999E-2</c:v>
                </c:pt>
                <c:pt idx="3">
                  <c:v>0.19398199999999999</c:v>
                </c:pt>
                <c:pt idx="4">
                  <c:v>0.209727</c:v>
                </c:pt>
                <c:pt idx="5">
                  <c:v>4.3901999999999997E-2</c:v>
                </c:pt>
                <c:pt idx="6">
                  <c:v>2.9876E-2</c:v>
                </c:pt>
                <c:pt idx="7">
                  <c:v>6.9166000000000005E-2</c:v>
                </c:pt>
                <c:pt idx="8">
                  <c:v>0.49505300000000002</c:v>
                </c:pt>
                <c:pt idx="9">
                  <c:v>5.3129000000000003E-2</c:v>
                </c:pt>
                <c:pt idx="10">
                  <c:v>5.6304E-2</c:v>
                </c:pt>
                <c:pt idx="11">
                  <c:v>0.441494</c:v>
                </c:pt>
                <c:pt idx="12">
                  <c:v>5.1990000000000001E-2</c:v>
                </c:pt>
                <c:pt idx="13">
                  <c:v>0.11409</c:v>
                </c:pt>
                <c:pt idx="14">
                  <c:v>3.5741000000000002E-2</c:v>
                </c:pt>
                <c:pt idx="15">
                  <c:v>0.192858</c:v>
                </c:pt>
                <c:pt idx="16">
                  <c:v>3.4896000000000003E-2</c:v>
                </c:pt>
                <c:pt idx="17">
                  <c:v>0.66455500000000001</c:v>
                </c:pt>
                <c:pt idx="18">
                  <c:v>4.9842999999999998E-2</c:v>
                </c:pt>
                <c:pt idx="19">
                  <c:v>0.121945</c:v>
                </c:pt>
                <c:pt idx="20">
                  <c:v>2.0323999999999998E-2</c:v>
                </c:pt>
                <c:pt idx="21">
                  <c:v>0.54521600000000003</c:v>
                </c:pt>
                <c:pt idx="22">
                  <c:v>6.5420000000000006E-2</c:v>
                </c:pt>
                <c:pt idx="23">
                  <c:v>4.6260999999999997E-2</c:v>
                </c:pt>
                <c:pt idx="24">
                  <c:v>6.6559999999999994E-2</c:v>
                </c:pt>
                <c:pt idx="25">
                  <c:v>0.13636899999999999</c:v>
                </c:pt>
                <c:pt idx="26">
                  <c:v>4.5450999999999998E-2</c:v>
                </c:pt>
                <c:pt idx="27">
                  <c:v>0.14319299999999999</c:v>
                </c:pt>
                <c:pt idx="28">
                  <c:v>0.34313399999999999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25-4CC9-9E0B-C0F7A34AFE10}"/>
            </c:ext>
          </c:extLst>
        </c:ser>
        <c:ser>
          <c:idx val="1"/>
          <c:order val="1"/>
          <c:tx>
            <c:v>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 w="12700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'Al45+Li10'!$O$29:$O$40</c:f>
              <c:numCache>
                <c:formatCode>General</c:formatCode>
                <c:ptCount val="12"/>
                <c:pt idx="0">
                  <c:v>3.5905314000000002</c:v>
                </c:pt>
                <c:pt idx="1">
                  <c:v>3.5357185000000002</c:v>
                </c:pt>
                <c:pt idx="2">
                  <c:v>5.7574199999999998</c:v>
                </c:pt>
                <c:pt idx="3">
                  <c:v>3.5579491999999999</c:v>
                </c:pt>
                <c:pt idx="4">
                  <c:v>5.6900250999999997</c:v>
                </c:pt>
                <c:pt idx="5">
                  <c:v>5.7299543000000002</c:v>
                </c:pt>
                <c:pt idx="6">
                  <c:v>3.4673433</c:v>
                </c:pt>
                <c:pt idx="7">
                  <c:v>5.9098286</c:v>
                </c:pt>
                <c:pt idx="8">
                  <c:v>5.8283868999999999</c:v>
                </c:pt>
                <c:pt idx="9">
                  <c:v>5.6991468999999997</c:v>
                </c:pt>
                <c:pt idx="10">
                  <c:v>3.4410986000000001</c:v>
                </c:pt>
                <c:pt idx="11">
                  <c:v>3.5375500999999998</c:v>
                </c:pt>
              </c:numCache>
            </c:numRef>
          </c:xVal>
          <c:yVal>
            <c:numRef>
              <c:f>'Al45+Li10'!$P$29:$P$40</c:f>
              <c:numCache>
                <c:formatCode>General</c:formatCode>
                <c:ptCount val="12"/>
                <c:pt idx="0">
                  <c:v>0.34313399999999999</c:v>
                </c:pt>
                <c:pt idx="1">
                  <c:v>4.9954999999999999E-2</c:v>
                </c:pt>
                <c:pt idx="2">
                  <c:v>3.7100000000000001E-2</c:v>
                </c:pt>
                <c:pt idx="3">
                  <c:v>0.11097</c:v>
                </c:pt>
                <c:pt idx="4">
                  <c:v>3.5764999999999998E-2</c:v>
                </c:pt>
                <c:pt idx="5">
                  <c:v>3.3840000000000002E-2</c:v>
                </c:pt>
                <c:pt idx="6">
                  <c:v>0.12860099999999999</c:v>
                </c:pt>
                <c:pt idx="7">
                  <c:v>3.2509000000000003E-2</c:v>
                </c:pt>
                <c:pt idx="8">
                  <c:v>5.7033E-2</c:v>
                </c:pt>
                <c:pt idx="9">
                  <c:v>3.5256000000000003E-2</c:v>
                </c:pt>
                <c:pt idx="10">
                  <c:v>6.1857000000000002E-2</c:v>
                </c:pt>
                <c:pt idx="11">
                  <c:v>5.0671000000000001E-2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25-4CC9-9E0B-C0F7A34AFE10}"/>
            </c:ext>
          </c:extLst>
        </c:ser>
        <c:ser>
          <c:idx val="2"/>
          <c:order val="2"/>
          <c:tx>
            <c:v>Zr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12700">
                <a:solidFill>
                  <a:srgbClr val="0070C0"/>
                </a:solidFill>
              </a:ln>
              <a:effectLst/>
            </c:spPr>
          </c:marker>
          <c:xVal>
            <c:numRef>
              <c:f>'Al45+Li10'!$O$41:$O$47</c:f>
              <c:numCache>
                <c:formatCode>General</c:formatCode>
                <c:ptCount val="7"/>
                <c:pt idx="0">
                  <c:v>3.5279946</c:v>
                </c:pt>
                <c:pt idx="1">
                  <c:v>6.5234860000000001</c:v>
                </c:pt>
                <c:pt idx="2">
                  <c:v>6.2146577000000001</c:v>
                </c:pt>
                <c:pt idx="3">
                  <c:v>5.5313829999999999</c:v>
                </c:pt>
                <c:pt idx="4">
                  <c:v>5.5195613000000003</c:v>
                </c:pt>
                <c:pt idx="5">
                  <c:v>6.4299530000000003</c:v>
                </c:pt>
                <c:pt idx="6">
                  <c:v>5.5654244999999998</c:v>
                </c:pt>
              </c:numCache>
            </c:numRef>
          </c:xVal>
          <c:yVal>
            <c:numRef>
              <c:f>'Al45+Li10'!$P$41:$P$47</c:f>
              <c:numCache>
                <c:formatCode>General</c:formatCode>
                <c:ptCount val="7"/>
                <c:pt idx="0">
                  <c:v>9.0683E-2</c:v>
                </c:pt>
                <c:pt idx="1">
                  <c:v>2.5839000000000001E-2</c:v>
                </c:pt>
                <c:pt idx="2">
                  <c:v>2.4771999999999999E-2</c:v>
                </c:pt>
                <c:pt idx="3">
                  <c:v>2.4636999999999999E-2</c:v>
                </c:pt>
                <c:pt idx="4">
                  <c:v>5.2281000000000001E-2</c:v>
                </c:pt>
                <c:pt idx="5">
                  <c:v>2.7352000000000001E-2</c:v>
                </c:pt>
                <c:pt idx="6">
                  <c:v>1.6633999999999999E-2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25-4CC9-9E0B-C0F7A34AFE10}"/>
            </c:ext>
          </c:extLst>
        </c:ser>
        <c:ser>
          <c:idx val="3"/>
          <c:order val="3"/>
          <c:tx>
            <c:v>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'Al45+Li10'!$O$48:$O$96</c:f>
              <c:numCache>
                <c:formatCode>General</c:formatCode>
                <c:ptCount val="49"/>
                <c:pt idx="0">
                  <c:v>10.4132424</c:v>
                </c:pt>
                <c:pt idx="1">
                  <c:v>8.1927306000000009</c:v>
                </c:pt>
                <c:pt idx="2">
                  <c:v>4.5029206999999998</c:v>
                </c:pt>
                <c:pt idx="3">
                  <c:v>3.9906887000000002</c:v>
                </c:pt>
                <c:pt idx="4">
                  <c:v>4.9359944000000002</c:v>
                </c:pt>
                <c:pt idx="5">
                  <c:v>8.1649039999999999</c:v>
                </c:pt>
                <c:pt idx="6">
                  <c:v>4.3638940000000002</c:v>
                </c:pt>
                <c:pt idx="7">
                  <c:v>3.9338554000000001</c:v>
                </c:pt>
                <c:pt idx="8">
                  <c:v>5.0186184999999996</c:v>
                </c:pt>
                <c:pt idx="9">
                  <c:v>7.2547907</c:v>
                </c:pt>
                <c:pt idx="10">
                  <c:v>1.9851723999999999</c:v>
                </c:pt>
                <c:pt idx="11">
                  <c:v>6.2684062999999997</c:v>
                </c:pt>
                <c:pt idx="12">
                  <c:v>4.6320581000000001</c:v>
                </c:pt>
                <c:pt idx="13">
                  <c:v>7.2548551000000003</c:v>
                </c:pt>
                <c:pt idx="14">
                  <c:v>1.9723853</c:v>
                </c:pt>
                <c:pt idx="15">
                  <c:v>6.3717506000000004</c:v>
                </c:pt>
                <c:pt idx="16">
                  <c:v>4.6455368999999997</c:v>
                </c:pt>
                <c:pt idx="17">
                  <c:v>8.1520019999999995</c:v>
                </c:pt>
                <c:pt idx="18">
                  <c:v>1.995133</c:v>
                </c:pt>
                <c:pt idx="19">
                  <c:v>3.8904459999999998</c:v>
                </c:pt>
                <c:pt idx="20">
                  <c:v>6.3135766999999996</c:v>
                </c:pt>
                <c:pt idx="21">
                  <c:v>8.1906809000000003</c:v>
                </c:pt>
                <c:pt idx="22">
                  <c:v>2.0270762000000002</c:v>
                </c:pt>
                <c:pt idx="23">
                  <c:v>3.9696850000000001</c:v>
                </c:pt>
                <c:pt idx="24">
                  <c:v>6.3330292999999998</c:v>
                </c:pt>
                <c:pt idx="25">
                  <c:v>4.6684136000000001</c:v>
                </c:pt>
                <c:pt idx="26">
                  <c:v>7.3439534999999996</c:v>
                </c:pt>
                <c:pt idx="27">
                  <c:v>4.5574136000000003</c:v>
                </c:pt>
                <c:pt idx="28">
                  <c:v>4.9523351</c:v>
                </c:pt>
                <c:pt idx="29">
                  <c:v>4.6989621000000001</c:v>
                </c:pt>
                <c:pt idx="30">
                  <c:v>7.3827473000000001</c:v>
                </c:pt>
                <c:pt idx="31">
                  <c:v>4.5847859</c:v>
                </c:pt>
                <c:pt idx="32">
                  <c:v>5.0184455999999997</c:v>
                </c:pt>
                <c:pt idx="33">
                  <c:v>4.5126648999999999</c:v>
                </c:pt>
                <c:pt idx="34">
                  <c:v>1.9527823</c:v>
                </c:pt>
                <c:pt idx="35">
                  <c:v>6.4733505999999998</c:v>
                </c:pt>
                <c:pt idx="36">
                  <c:v>4.9783238000000001</c:v>
                </c:pt>
                <c:pt idx="37">
                  <c:v>4.5671837000000002</c:v>
                </c:pt>
                <c:pt idx="38">
                  <c:v>1.9851498000000001</c:v>
                </c:pt>
                <c:pt idx="39">
                  <c:v>6.4307780000000001</c:v>
                </c:pt>
                <c:pt idx="40">
                  <c:v>4.9524944</c:v>
                </c:pt>
                <c:pt idx="41">
                  <c:v>7.1757245999999997</c:v>
                </c:pt>
                <c:pt idx="42">
                  <c:v>8.2560035999999997</c:v>
                </c:pt>
                <c:pt idx="43">
                  <c:v>4.5163658</c:v>
                </c:pt>
                <c:pt idx="44">
                  <c:v>3.9955318000000002</c:v>
                </c:pt>
                <c:pt idx="45">
                  <c:v>7.1849805</c:v>
                </c:pt>
                <c:pt idx="46">
                  <c:v>8.2610475999999995</c:v>
                </c:pt>
                <c:pt idx="47">
                  <c:v>4.5365748999999997</c:v>
                </c:pt>
                <c:pt idx="48">
                  <c:v>3.9387417999999998</c:v>
                </c:pt>
              </c:numCache>
            </c:numRef>
          </c:xVal>
          <c:yVal>
            <c:numRef>
              <c:f>'Al45+Li10'!$P$48:$P$96</c:f>
              <c:numCache>
                <c:formatCode>General</c:formatCode>
                <c:ptCount val="49"/>
                <c:pt idx="0">
                  <c:v>5.3858999999999997E-2</c:v>
                </c:pt>
                <c:pt idx="1">
                  <c:v>3.0172999999999998E-2</c:v>
                </c:pt>
                <c:pt idx="2">
                  <c:v>0.11583</c:v>
                </c:pt>
                <c:pt idx="3">
                  <c:v>4.0723000000000002E-2</c:v>
                </c:pt>
                <c:pt idx="4">
                  <c:v>5.3950999999999999E-2</c:v>
                </c:pt>
                <c:pt idx="5">
                  <c:v>9.5359999999999993E-3</c:v>
                </c:pt>
                <c:pt idx="6">
                  <c:v>3.0995000000000002E-2</c:v>
                </c:pt>
                <c:pt idx="7">
                  <c:v>2.6492000000000002E-2</c:v>
                </c:pt>
                <c:pt idx="8">
                  <c:v>4.0003999999999998E-2</c:v>
                </c:pt>
                <c:pt idx="9">
                  <c:v>2.7038E-2</c:v>
                </c:pt>
                <c:pt idx="10">
                  <c:v>8.2137000000000002E-2</c:v>
                </c:pt>
                <c:pt idx="11">
                  <c:v>3.0231999999999998E-2</c:v>
                </c:pt>
                <c:pt idx="12">
                  <c:v>5.5024000000000003E-2</c:v>
                </c:pt>
                <c:pt idx="13">
                  <c:v>2.8781999999999999E-2</c:v>
                </c:pt>
                <c:pt idx="14">
                  <c:v>0.22961500000000001</c:v>
                </c:pt>
                <c:pt idx="15">
                  <c:v>4.2148999999999999E-2</c:v>
                </c:pt>
                <c:pt idx="16">
                  <c:v>4.2035999999999997E-2</c:v>
                </c:pt>
                <c:pt idx="17">
                  <c:v>9.2460000000000001E-2</c:v>
                </c:pt>
                <c:pt idx="18">
                  <c:v>0.13727800000000001</c:v>
                </c:pt>
                <c:pt idx="19">
                  <c:v>9.4981999999999997E-2</c:v>
                </c:pt>
                <c:pt idx="20">
                  <c:v>5.7564999999999998E-2</c:v>
                </c:pt>
                <c:pt idx="21">
                  <c:v>2.8916000000000001E-2</c:v>
                </c:pt>
                <c:pt idx="22">
                  <c:v>0.13612099999999999</c:v>
                </c:pt>
                <c:pt idx="23">
                  <c:v>4.7615999999999999E-2</c:v>
                </c:pt>
                <c:pt idx="24">
                  <c:v>8.2924999999999999E-2</c:v>
                </c:pt>
                <c:pt idx="25">
                  <c:v>4.2201000000000002E-2</c:v>
                </c:pt>
                <c:pt idx="26">
                  <c:v>0.124016</c:v>
                </c:pt>
                <c:pt idx="27">
                  <c:v>4.1444000000000002E-2</c:v>
                </c:pt>
                <c:pt idx="28">
                  <c:v>4.6726999999999998E-2</c:v>
                </c:pt>
                <c:pt idx="29">
                  <c:v>6.6050999999999999E-2</c:v>
                </c:pt>
                <c:pt idx="30">
                  <c:v>1.2952999999999999E-2</c:v>
                </c:pt>
                <c:pt idx="31">
                  <c:v>9.9099000000000007E-2</c:v>
                </c:pt>
                <c:pt idx="32">
                  <c:v>5.5323999999999998E-2</c:v>
                </c:pt>
                <c:pt idx="33">
                  <c:v>6.9750000000000006E-2</c:v>
                </c:pt>
                <c:pt idx="34">
                  <c:v>0.15876699999999999</c:v>
                </c:pt>
                <c:pt idx="35">
                  <c:v>3.5503E-2</c:v>
                </c:pt>
                <c:pt idx="36">
                  <c:v>0.112576</c:v>
                </c:pt>
                <c:pt idx="37">
                  <c:v>2.6113000000000001E-2</c:v>
                </c:pt>
                <c:pt idx="38">
                  <c:v>9.2327000000000006E-2</c:v>
                </c:pt>
                <c:pt idx="39">
                  <c:v>3.9911000000000002E-2</c:v>
                </c:pt>
                <c:pt idx="40">
                  <c:v>4.1168000000000003E-2</c:v>
                </c:pt>
                <c:pt idx="41">
                  <c:v>1.4397E-2</c:v>
                </c:pt>
                <c:pt idx="42">
                  <c:v>4.7592000000000002E-2</c:v>
                </c:pt>
                <c:pt idx="43">
                  <c:v>2.8511999999999999E-2</c:v>
                </c:pt>
                <c:pt idx="44">
                  <c:v>1.9647000000000001E-2</c:v>
                </c:pt>
                <c:pt idx="45">
                  <c:v>5.4004999999999997E-2</c:v>
                </c:pt>
                <c:pt idx="46">
                  <c:v>1.6079E-2</c:v>
                </c:pt>
                <c:pt idx="47">
                  <c:v>3.2307000000000002E-2</c:v>
                </c:pt>
                <c:pt idx="48">
                  <c:v>9.4681000000000001E-2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25-4CC9-9E0B-C0F7A34AFE10}"/>
            </c:ext>
          </c:extLst>
        </c:ser>
        <c:ser>
          <c:idx val="4"/>
          <c:order val="4"/>
          <c:tx>
            <c:v>Al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12700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'Al45+Li10'!$O$97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'Al45+Li10'!$P$97</c:f>
              <c:numCache>
                <c:formatCode>General</c:formatCode>
                <c:ptCount val="1"/>
                <c:pt idx="0">
                  <c:v>4.8536000000000003E-2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25-4CC9-9E0B-C0F7A34AF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baseline="0">
                    <a:effectLst/>
                  </a:rPr>
                  <a:t>DISTANCE FROM DOPANT SITE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dk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  <c:majorUnit val="1"/>
      </c:valAx>
      <c:valAx>
        <c:axId val="638701960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DISPLACEMENT (Å)</a:t>
                </a:r>
                <a:endParaRPr lang="en-US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dk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At val="0"/>
        <c:crossBetween val="midCat"/>
      </c:valAx>
      <c:spPr>
        <a:noFill/>
        <a:ln w="25400">
          <a:noFill/>
        </a:ln>
        <a:effectLst/>
      </c:spPr>
    </c:plotArea>
    <c:legend>
      <c:legendPos val="tr"/>
      <c:layout>
        <c:manualLayout>
          <c:xMode val="edge"/>
          <c:yMode val="edge"/>
          <c:x val="0.76933665445810628"/>
          <c:y val="0.1696970208432669"/>
          <c:w val="6.2873053680094437E-2"/>
          <c:h val="0.376797009169124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noFill/>
      <a:miter lim="800000"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12700">
                <a:solidFill>
                  <a:srgbClr val="00B050"/>
                </a:solidFill>
              </a:ln>
              <a:effectLst/>
            </c:spPr>
          </c:marker>
          <c:xVal>
            <c:numRef>
              <c:f>'Mg39+Li0'!$O$1:$O$29</c:f>
              <c:numCache>
                <c:formatCode>General</c:formatCode>
                <c:ptCount val="29"/>
                <c:pt idx="0">
                  <c:v>4.5278266</c:v>
                </c:pt>
                <c:pt idx="1">
                  <c:v>6.9195016999999996</c:v>
                </c:pt>
                <c:pt idx="2">
                  <c:v>3.6334846000000001</c:v>
                </c:pt>
                <c:pt idx="3">
                  <c:v>5.0881273</c:v>
                </c:pt>
                <c:pt idx="4">
                  <c:v>3.0025360000000001</c:v>
                </c:pt>
                <c:pt idx="5">
                  <c:v>6.8579287999999998</c:v>
                </c:pt>
                <c:pt idx="6">
                  <c:v>3.9816327999999999</c:v>
                </c:pt>
                <c:pt idx="7">
                  <c:v>5.3855541999999996</c:v>
                </c:pt>
                <c:pt idx="8">
                  <c:v>5.0130261000000003</c:v>
                </c:pt>
                <c:pt idx="9">
                  <c:v>2.9133751000000001</c:v>
                </c:pt>
                <c:pt idx="10">
                  <c:v>4.5951259000000002</c:v>
                </c:pt>
                <c:pt idx="11">
                  <c:v>4.7854855000000001</c:v>
                </c:pt>
                <c:pt idx="12">
                  <c:v>6.8568481999999999</c:v>
                </c:pt>
                <c:pt idx="13">
                  <c:v>8.9853956000000004</c:v>
                </c:pt>
                <c:pt idx="14">
                  <c:v>4.4199546999999999</c:v>
                </c:pt>
                <c:pt idx="15">
                  <c:v>4.8415092</c:v>
                </c:pt>
                <c:pt idx="16">
                  <c:v>5.1254843000000001</c:v>
                </c:pt>
                <c:pt idx="17">
                  <c:v>4.8659635000000003</c:v>
                </c:pt>
                <c:pt idx="18">
                  <c:v>8.6777844000000002</c:v>
                </c:pt>
                <c:pt idx="19">
                  <c:v>3.8190783000000001</c:v>
                </c:pt>
                <c:pt idx="20">
                  <c:v>3.4765565</c:v>
                </c:pt>
                <c:pt idx="21">
                  <c:v>4.8578191000000004</c:v>
                </c:pt>
                <c:pt idx="22">
                  <c:v>2.8585202000000001</c:v>
                </c:pt>
                <c:pt idx="23">
                  <c:v>5.0010111000000004</c:v>
                </c:pt>
                <c:pt idx="24">
                  <c:v>6.6069810000000002</c:v>
                </c:pt>
                <c:pt idx="25">
                  <c:v>3.3048879000000002</c:v>
                </c:pt>
                <c:pt idx="26">
                  <c:v>6.5221118000000002</c:v>
                </c:pt>
                <c:pt idx="27">
                  <c:v>3.1461350000000001</c:v>
                </c:pt>
                <c:pt idx="28">
                  <c:v>2.5058845000000001</c:v>
                </c:pt>
              </c:numCache>
            </c:numRef>
          </c:xVal>
          <c:yVal>
            <c:numRef>
              <c:f>'Mg39+Li0'!$P$1:$P$29</c:f>
              <c:numCache>
                <c:formatCode>General</c:formatCode>
                <c:ptCount val="29"/>
                <c:pt idx="0">
                  <c:v>6.1483999999999997E-2</c:v>
                </c:pt>
                <c:pt idx="1">
                  <c:v>2.8691999999999999E-2</c:v>
                </c:pt>
                <c:pt idx="2">
                  <c:v>2.4528999999999999E-2</c:v>
                </c:pt>
                <c:pt idx="3">
                  <c:v>1.1013E-2</c:v>
                </c:pt>
                <c:pt idx="4">
                  <c:v>0.33251500000000001</c:v>
                </c:pt>
                <c:pt idx="5">
                  <c:v>4.6726999999999998E-2</c:v>
                </c:pt>
                <c:pt idx="6">
                  <c:v>0.11218599999999999</c:v>
                </c:pt>
                <c:pt idx="7">
                  <c:v>4.1744999999999997E-2</c:v>
                </c:pt>
                <c:pt idx="8">
                  <c:v>1.5806000000000001E-2</c:v>
                </c:pt>
                <c:pt idx="9">
                  <c:v>0.29390300000000003</c:v>
                </c:pt>
                <c:pt idx="10">
                  <c:v>0.11604299999999999</c:v>
                </c:pt>
                <c:pt idx="11">
                  <c:v>7.8587000000000004E-2</c:v>
                </c:pt>
                <c:pt idx="12">
                  <c:v>4.1105000000000003E-2</c:v>
                </c:pt>
                <c:pt idx="13">
                  <c:v>6.2843999999999997E-2</c:v>
                </c:pt>
                <c:pt idx="14">
                  <c:v>5.1614E-2</c:v>
                </c:pt>
                <c:pt idx="15">
                  <c:v>3.3574E-2</c:v>
                </c:pt>
                <c:pt idx="16">
                  <c:v>6.5671999999999994E-2</c:v>
                </c:pt>
                <c:pt idx="17">
                  <c:v>2.1798999999999999E-2</c:v>
                </c:pt>
                <c:pt idx="18">
                  <c:v>3.9548E-2</c:v>
                </c:pt>
                <c:pt idx="19">
                  <c:v>3.068E-3</c:v>
                </c:pt>
                <c:pt idx="20">
                  <c:v>8.4780999999999995E-2</c:v>
                </c:pt>
                <c:pt idx="21">
                  <c:v>3.8700000000000002E-3</c:v>
                </c:pt>
                <c:pt idx="22">
                  <c:v>0.14781900000000001</c:v>
                </c:pt>
                <c:pt idx="23">
                  <c:v>3.0494E-2</c:v>
                </c:pt>
                <c:pt idx="24">
                  <c:v>3.2161000000000002E-2</c:v>
                </c:pt>
                <c:pt idx="25">
                  <c:v>8.2386000000000001E-2</c:v>
                </c:pt>
                <c:pt idx="26">
                  <c:v>2.0795000000000001E-2</c:v>
                </c:pt>
                <c:pt idx="27">
                  <c:v>0.19886599999999999</c:v>
                </c:pt>
                <c:pt idx="28">
                  <c:v>0.80341899999999999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25-4CC9-9E0B-C0F7A34AFE10}"/>
            </c:ext>
          </c:extLst>
        </c:ser>
        <c:ser>
          <c:idx val="1"/>
          <c:order val="1"/>
          <c:tx>
            <c:v>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 w="12700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'Mg39+Li0'!$O$30:$O$40</c:f>
              <c:numCache>
                <c:formatCode>General</c:formatCode>
                <c:ptCount val="11"/>
                <c:pt idx="0">
                  <c:v>8.7013084000000003</c:v>
                </c:pt>
                <c:pt idx="1">
                  <c:v>5.0390744999999999</c:v>
                </c:pt>
                <c:pt idx="2">
                  <c:v>3.2072527000000002</c:v>
                </c:pt>
                <c:pt idx="3">
                  <c:v>6.3787602999999997</c:v>
                </c:pt>
                <c:pt idx="4">
                  <c:v>6.1605992000000001</c:v>
                </c:pt>
                <c:pt idx="5">
                  <c:v>3.1639200000000001</c:v>
                </c:pt>
                <c:pt idx="6">
                  <c:v>6.6310582</c:v>
                </c:pt>
                <c:pt idx="7">
                  <c:v>8.1222162000000004</c:v>
                </c:pt>
                <c:pt idx="8">
                  <c:v>4.8071729999999997</c:v>
                </c:pt>
                <c:pt idx="9">
                  <c:v>8.7864245000000007</c:v>
                </c:pt>
                <c:pt idx="10">
                  <c:v>7.6586276</c:v>
                </c:pt>
              </c:numCache>
            </c:numRef>
          </c:xVal>
          <c:yVal>
            <c:numRef>
              <c:f>'Mg39+Li0'!$P$30:$P$40</c:f>
              <c:numCache>
                <c:formatCode>General</c:formatCode>
                <c:ptCount val="11"/>
                <c:pt idx="0">
                  <c:v>3.3924999999999997E-2</c:v>
                </c:pt>
                <c:pt idx="1">
                  <c:v>0.13455500000000001</c:v>
                </c:pt>
                <c:pt idx="2">
                  <c:v>8.5057999999999995E-2</c:v>
                </c:pt>
                <c:pt idx="3">
                  <c:v>1.7076999999999998E-2</c:v>
                </c:pt>
                <c:pt idx="4">
                  <c:v>3.3806999999999997E-2</c:v>
                </c:pt>
                <c:pt idx="5">
                  <c:v>4.8812000000000001E-2</c:v>
                </c:pt>
                <c:pt idx="6">
                  <c:v>1.2251E-2</c:v>
                </c:pt>
                <c:pt idx="7">
                  <c:v>1.376E-2</c:v>
                </c:pt>
                <c:pt idx="8">
                  <c:v>6.7990999999999996E-2</c:v>
                </c:pt>
                <c:pt idx="9">
                  <c:v>2.8934999999999999E-2</c:v>
                </c:pt>
                <c:pt idx="10">
                  <c:v>1.4208E-2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25-4CC9-9E0B-C0F7A34AFE10}"/>
            </c:ext>
          </c:extLst>
        </c:ser>
        <c:ser>
          <c:idx val="2"/>
          <c:order val="2"/>
          <c:tx>
            <c:v>Zr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12700">
                <a:solidFill>
                  <a:srgbClr val="0070C0"/>
                </a:solidFill>
              </a:ln>
              <a:effectLst/>
            </c:spPr>
          </c:marker>
          <c:xVal>
            <c:numRef>
              <c:f>'Mg39+Li0'!$O$42:$O$49</c:f>
              <c:numCache>
                <c:formatCode>General</c:formatCode>
                <c:ptCount val="8"/>
                <c:pt idx="0">
                  <c:v>6.4408405999999996</c:v>
                </c:pt>
                <c:pt idx="1">
                  <c:v>6.5488438000000002</c:v>
                </c:pt>
                <c:pt idx="2">
                  <c:v>5.4704682</c:v>
                </c:pt>
                <c:pt idx="3">
                  <c:v>4.4336338</c:v>
                </c:pt>
                <c:pt idx="4">
                  <c:v>3.0703798</c:v>
                </c:pt>
                <c:pt idx="5">
                  <c:v>4.1465076999999999</c:v>
                </c:pt>
                <c:pt idx="6">
                  <c:v>3.0867239</c:v>
                </c:pt>
                <c:pt idx="7">
                  <c:v>6.7617601000000001</c:v>
                </c:pt>
              </c:numCache>
            </c:numRef>
          </c:xVal>
          <c:yVal>
            <c:numRef>
              <c:f>'Mg39+Li0'!$P$42:$P$49</c:f>
              <c:numCache>
                <c:formatCode>General</c:formatCode>
                <c:ptCount val="8"/>
                <c:pt idx="0">
                  <c:v>1.9342000000000002E-2</c:v>
                </c:pt>
                <c:pt idx="1">
                  <c:v>2.9333999999999999E-2</c:v>
                </c:pt>
                <c:pt idx="2">
                  <c:v>7.4950000000000003E-2</c:v>
                </c:pt>
                <c:pt idx="3">
                  <c:v>3.5513000000000003E-2</c:v>
                </c:pt>
                <c:pt idx="4">
                  <c:v>5.1976000000000001E-2</c:v>
                </c:pt>
                <c:pt idx="5">
                  <c:v>3.9697999999999997E-2</c:v>
                </c:pt>
                <c:pt idx="6">
                  <c:v>3.7717000000000001E-2</c:v>
                </c:pt>
                <c:pt idx="7">
                  <c:v>2.2803E-2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25-4CC9-9E0B-C0F7A34AFE10}"/>
            </c:ext>
          </c:extLst>
        </c:ser>
        <c:ser>
          <c:idx val="3"/>
          <c:order val="3"/>
          <c:tx>
            <c:v>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'Mg39+Li0'!$O$51:$O$96</c:f>
              <c:numCache>
                <c:formatCode>General</c:formatCode>
                <c:ptCount val="46"/>
                <c:pt idx="0">
                  <c:v>5.2203121000000001</c:v>
                </c:pt>
                <c:pt idx="1">
                  <c:v>4.6461166</c:v>
                </c:pt>
                <c:pt idx="2">
                  <c:v>4.7411244999999997</c:v>
                </c:pt>
                <c:pt idx="3">
                  <c:v>8.7134722</c:v>
                </c:pt>
                <c:pt idx="4">
                  <c:v>4.7254541000000003</c:v>
                </c:pt>
                <c:pt idx="5">
                  <c:v>6.8871700999999996</c:v>
                </c:pt>
                <c:pt idx="6">
                  <c:v>5.3266776</c:v>
                </c:pt>
                <c:pt idx="7">
                  <c:v>3.9683926999999999</c:v>
                </c:pt>
                <c:pt idx="8">
                  <c:v>5.8063270999999999</c:v>
                </c:pt>
                <c:pt idx="9">
                  <c:v>2.0449978</c:v>
                </c:pt>
                <c:pt idx="10">
                  <c:v>4.4720537</c:v>
                </c:pt>
                <c:pt idx="11">
                  <c:v>3.3600908</c:v>
                </c:pt>
                <c:pt idx="12">
                  <c:v>3.1588129</c:v>
                </c:pt>
                <c:pt idx="13">
                  <c:v>4.8032802999999999</c:v>
                </c:pt>
                <c:pt idx="14">
                  <c:v>6.0641505000000002</c:v>
                </c:pt>
                <c:pt idx="15">
                  <c:v>2.0396025999999998</c:v>
                </c:pt>
                <c:pt idx="16">
                  <c:v>4.7218124000000001</c:v>
                </c:pt>
                <c:pt idx="17">
                  <c:v>8.5394523000000007</c:v>
                </c:pt>
                <c:pt idx="18">
                  <c:v>3.5490108</c:v>
                </c:pt>
                <c:pt idx="19">
                  <c:v>7.8522889999999999</c:v>
                </c:pt>
                <c:pt idx="20">
                  <c:v>6.8366293999999996</c:v>
                </c:pt>
                <c:pt idx="21">
                  <c:v>5.4125838999999996</c:v>
                </c:pt>
                <c:pt idx="22">
                  <c:v>4.4511016999999997</c:v>
                </c:pt>
                <c:pt idx="23">
                  <c:v>6.1939818999999998</c:v>
                </c:pt>
                <c:pt idx="24">
                  <c:v>4.1165063000000002</c:v>
                </c:pt>
                <c:pt idx="25">
                  <c:v>5.1014040999999999</c:v>
                </c:pt>
                <c:pt idx="26">
                  <c:v>8.1005257999999998</c:v>
                </c:pt>
                <c:pt idx="27">
                  <c:v>7.2618777999999997</c:v>
                </c:pt>
                <c:pt idx="28">
                  <c:v>3.3114447999999999</c:v>
                </c:pt>
                <c:pt idx="29">
                  <c:v>4.1778504999999999</c:v>
                </c:pt>
                <c:pt idx="30">
                  <c:v>6.1999180999999997</c:v>
                </c:pt>
                <c:pt idx="31">
                  <c:v>1.998972</c:v>
                </c:pt>
                <c:pt idx="32">
                  <c:v>4.4607225000000001</c:v>
                </c:pt>
                <c:pt idx="33">
                  <c:v>6.3324797000000004</c:v>
                </c:pt>
                <c:pt idx="34">
                  <c:v>3.0894713999999999</c:v>
                </c:pt>
                <c:pt idx="35">
                  <c:v>4.7967702000000001</c:v>
                </c:pt>
                <c:pt idx="36">
                  <c:v>7.0217153000000003</c:v>
                </c:pt>
                <c:pt idx="37">
                  <c:v>7.3037368999999996</c:v>
                </c:pt>
                <c:pt idx="38">
                  <c:v>6.817202</c:v>
                </c:pt>
                <c:pt idx="39">
                  <c:v>8.0346322000000008</c:v>
                </c:pt>
                <c:pt idx="40">
                  <c:v>8.2291481999999991</c:v>
                </c:pt>
                <c:pt idx="41">
                  <c:v>3.1151596000000001</c:v>
                </c:pt>
                <c:pt idx="42">
                  <c:v>4.6378425999999999</c:v>
                </c:pt>
                <c:pt idx="43">
                  <c:v>5.2098621999999999</c:v>
                </c:pt>
                <c:pt idx="44">
                  <c:v>2.0561527000000002</c:v>
                </c:pt>
                <c:pt idx="45">
                  <c:v>5.8162956000000001</c:v>
                </c:pt>
              </c:numCache>
            </c:numRef>
          </c:xVal>
          <c:yVal>
            <c:numRef>
              <c:f>'Mg39+Li0'!$P$50:$P$96</c:f>
              <c:numCache>
                <c:formatCode>General</c:formatCode>
                <c:ptCount val="47"/>
                <c:pt idx="0">
                  <c:v>1.6584000000000002E-2</c:v>
                </c:pt>
                <c:pt idx="1">
                  <c:v>1.3639E-2</c:v>
                </c:pt>
                <c:pt idx="2">
                  <c:v>4.7662000000000003E-2</c:v>
                </c:pt>
                <c:pt idx="3">
                  <c:v>5.9394000000000002E-2</c:v>
                </c:pt>
                <c:pt idx="4">
                  <c:v>1.5481999999999999E-2</c:v>
                </c:pt>
                <c:pt idx="5">
                  <c:v>3.6777999999999998E-2</c:v>
                </c:pt>
                <c:pt idx="6">
                  <c:v>4.6532999999999998E-2</c:v>
                </c:pt>
                <c:pt idx="7">
                  <c:v>5.7591000000000003E-2</c:v>
                </c:pt>
                <c:pt idx="8">
                  <c:v>1.5800999999999999E-2</c:v>
                </c:pt>
                <c:pt idx="9">
                  <c:v>3.8984999999999999E-2</c:v>
                </c:pt>
                <c:pt idx="10">
                  <c:v>0.11812</c:v>
                </c:pt>
                <c:pt idx="11">
                  <c:v>4.3748000000000002E-2</c:v>
                </c:pt>
                <c:pt idx="12">
                  <c:v>7.8580000000000004E-3</c:v>
                </c:pt>
                <c:pt idx="13">
                  <c:v>9.7128000000000006E-2</c:v>
                </c:pt>
                <c:pt idx="14">
                  <c:v>5.7334000000000003E-2</c:v>
                </c:pt>
                <c:pt idx="15">
                  <c:v>3.2591000000000002E-2</c:v>
                </c:pt>
                <c:pt idx="16">
                  <c:v>3.3000000000000002E-2</c:v>
                </c:pt>
                <c:pt idx="17">
                  <c:v>6.9034999999999999E-2</c:v>
                </c:pt>
                <c:pt idx="18">
                  <c:v>1.1677999999999999E-2</c:v>
                </c:pt>
                <c:pt idx="19">
                  <c:v>0.21664900000000001</c:v>
                </c:pt>
                <c:pt idx="20">
                  <c:v>2.3906E-2</c:v>
                </c:pt>
                <c:pt idx="21">
                  <c:v>1.7103E-2</c:v>
                </c:pt>
                <c:pt idx="22">
                  <c:v>1.6722000000000001E-2</c:v>
                </c:pt>
                <c:pt idx="23">
                  <c:v>3.6089000000000003E-2</c:v>
                </c:pt>
                <c:pt idx="24">
                  <c:v>2.7370999999999999E-2</c:v>
                </c:pt>
                <c:pt idx="25">
                  <c:v>6.4440999999999998E-2</c:v>
                </c:pt>
                <c:pt idx="26">
                  <c:v>5.1978999999999997E-2</c:v>
                </c:pt>
                <c:pt idx="27">
                  <c:v>3.5736999999999998E-2</c:v>
                </c:pt>
                <c:pt idx="28">
                  <c:v>7.6961000000000002E-2</c:v>
                </c:pt>
                <c:pt idx="29">
                  <c:v>1.6254000000000001E-2</c:v>
                </c:pt>
                <c:pt idx="30">
                  <c:v>5.0596000000000002E-2</c:v>
                </c:pt>
                <c:pt idx="31">
                  <c:v>2.7126000000000001E-2</c:v>
                </c:pt>
                <c:pt idx="32">
                  <c:v>3.2468999999999998E-2</c:v>
                </c:pt>
                <c:pt idx="33">
                  <c:v>4.9182999999999998E-2</c:v>
                </c:pt>
                <c:pt idx="34">
                  <c:v>1.2331999999999999E-2</c:v>
                </c:pt>
                <c:pt idx="35">
                  <c:v>9.6676999999999999E-2</c:v>
                </c:pt>
                <c:pt idx="36">
                  <c:v>2.8233000000000001E-2</c:v>
                </c:pt>
                <c:pt idx="37">
                  <c:v>3.9659E-2</c:v>
                </c:pt>
                <c:pt idx="38">
                  <c:v>6.3825000000000007E-2</c:v>
                </c:pt>
                <c:pt idx="39">
                  <c:v>7.2293999999999997E-2</c:v>
                </c:pt>
                <c:pt idx="40">
                  <c:v>7.7625E-2</c:v>
                </c:pt>
                <c:pt idx="41">
                  <c:v>6.8274000000000001E-2</c:v>
                </c:pt>
                <c:pt idx="42">
                  <c:v>5.7513000000000002E-2</c:v>
                </c:pt>
                <c:pt idx="43">
                  <c:v>7.0888000000000007E-2</c:v>
                </c:pt>
                <c:pt idx="44">
                  <c:v>4.1403000000000002E-2</c:v>
                </c:pt>
                <c:pt idx="45">
                  <c:v>0.15230199999999999</c:v>
                </c:pt>
                <c:pt idx="46">
                  <c:v>3.2218999999999998E-2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25-4CC9-9E0B-C0F7A34AFE10}"/>
            </c:ext>
          </c:extLst>
        </c:ser>
        <c:ser>
          <c:idx val="4"/>
          <c:order val="4"/>
          <c:tx>
            <c:v>Mg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12700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'Mg39+Li0'!$O$97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'Mg39+Li0'!$P$97</c:f>
              <c:numCache>
                <c:formatCode>General</c:formatCode>
                <c:ptCount val="1"/>
                <c:pt idx="0">
                  <c:v>0.99749299999999996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25-4CC9-9E0B-C0F7A34AF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DISTANCE FROM DOPANT SITE (Å)</a:t>
                </a:r>
                <a:endParaRPr lang="en-US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dk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  <c:majorUnit val="1"/>
      </c:valAx>
      <c:valAx>
        <c:axId val="638701960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DISPLACEMENT (Å)</a:t>
                </a:r>
                <a:endParaRPr lang="en-US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dk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At val="0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58842738407699"/>
          <c:y val="0.11950094779819194"/>
          <c:w val="7.2439099409448815E-2"/>
          <c:h val="0.3750026246719160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noFill/>
      <a:miter lim="800000"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12700">
                <a:solidFill>
                  <a:srgbClr val="00B050"/>
                </a:solidFill>
              </a:ln>
              <a:effectLst/>
            </c:spPr>
          </c:marker>
          <c:xVal>
            <c:numRef>
              <c:f>'Zn39+Li0'!$O$1:$O$29</c:f>
              <c:numCache>
                <c:formatCode>General</c:formatCode>
                <c:ptCount val="29"/>
                <c:pt idx="0">
                  <c:v>4.6222504000000004</c:v>
                </c:pt>
                <c:pt idx="1">
                  <c:v>7.1208409000000001</c:v>
                </c:pt>
                <c:pt idx="2">
                  <c:v>3.6514148</c:v>
                </c:pt>
                <c:pt idx="3">
                  <c:v>4.9175504999999999</c:v>
                </c:pt>
                <c:pt idx="4">
                  <c:v>3.0495603</c:v>
                </c:pt>
                <c:pt idx="5">
                  <c:v>7.0352664000000003</c:v>
                </c:pt>
                <c:pt idx="6">
                  <c:v>3.9638583000000001</c:v>
                </c:pt>
                <c:pt idx="7">
                  <c:v>5.4940673999999996</c:v>
                </c:pt>
                <c:pt idx="8">
                  <c:v>4.8732252999999996</c:v>
                </c:pt>
                <c:pt idx="9">
                  <c:v>2.9348548999999999</c:v>
                </c:pt>
                <c:pt idx="10">
                  <c:v>4.5331333000000003</c:v>
                </c:pt>
                <c:pt idx="11">
                  <c:v>4.9020720000000004</c:v>
                </c:pt>
                <c:pt idx="12">
                  <c:v>7.0522530999999997</c:v>
                </c:pt>
                <c:pt idx="13">
                  <c:v>8.8487702000000006</c:v>
                </c:pt>
                <c:pt idx="14">
                  <c:v>4.5330846999999999</c:v>
                </c:pt>
                <c:pt idx="15">
                  <c:v>4.7638090000000002</c:v>
                </c:pt>
                <c:pt idx="16">
                  <c:v>5.1021390999999996</c:v>
                </c:pt>
                <c:pt idx="17">
                  <c:v>4.6876486999999996</c:v>
                </c:pt>
                <c:pt idx="18">
                  <c:v>8.5815631999999997</c:v>
                </c:pt>
                <c:pt idx="19">
                  <c:v>3.8284384</c:v>
                </c:pt>
                <c:pt idx="20">
                  <c:v>3.5404458999999999</c:v>
                </c:pt>
                <c:pt idx="21">
                  <c:v>4.7156716999999997</c:v>
                </c:pt>
                <c:pt idx="22">
                  <c:v>2.8824665</c:v>
                </c:pt>
                <c:pt idx="23">
                  <c:v>4.8687759000000002</c:v>
                </c:pt>
                <c:pt idx="24">
                  <c:v>6.7796542000000004</c:v>
                </c:pt>
                <c:pt idx="25">
                  <c:v>3.3690096999999999</c:v>
                </c:pt>
                <c:pt idx="26">
                  <c:v>6.7015718</c:v>
                </c:pt>
                <c:pt idx="27">
                  <c:v>3.2068416000000002</c:v>
                </c:pt>
                <c:pt idx="28">
                  <c:v>2.4811812</c:v>
                </c:pt>
              </c:numCache>
            </c:numRef>
          </c:xVal>
          <c:yVal>
            <c:numRef>
              <c:f>'Zn39+Li0'!$P$1:$P$29</c:f>
              <c:numCache>
                <c:formatCode>General</c:formatCode>
                <c:ptCount val="29"/>
                <c:pt idx="0">
                  <c:v>7.2328000000000003E-2</c:v>
                </c:pt>
                <c:pt idx="1">
                  <c:v>3.4957000000000002E-2</c:v>
                </c:pt>
                <c:pt idx="2">
                  <c:v>2.1794000000000001E-2</c:v>
                </c:pt>
                <c:pt idx="3">
                  <c:v>1.0514000000000001E-2</c:v>
                </c:pt>
                <c:pt idx="4">
                  <c:v>0.38616600000000001</c:v>
                </c:pt>
                <c:pt idx="5">
                  <c:v>5.0936000000000002E-2</c:v>
                </c:pt>
                <c:pt idx="6">
                  <c:v>0.10763499999999999</c:v>
                </c:pt>
                <c:pt idx="7">
                  <c:v>2.3578999999999999E-2</c:v>
                </c:pt>
                <c:pt idx="8">
                  <c:v>4.1900000000000001E-3</c:v>
                </c:pt>
                <c:pt idx="9">
                  <c:v>0.325324</c:v>
                </c:pt>
                <c:pt idx="10">
                  <c:v>0.12307700000000001</c:v>
                </c:pt>
                <c:pt idx="11">
                  <c:v>7.3483999999999994E-2</c:v>
                </c:pt>
                <c:pt idx="12">
                  <c:v>4.2146000000000003E-2</c:v>
                </c:pt>
                <c:pt idx="13">
                  <c:v>7.6332999999999998E-2</c:v>
                </c:pt>
                <c:pt idx="14">
                  <c:v>4.1265000000000003E-2</c:v>
                </c:pt>
                <c:pt idx="15">
                  <c:v>3.7830000000000003E-2</c:v>
                </c:pt>
                <c:pt idx="16">
                  <c:v>8.6375999999999994E-2</c:v>
                </c:pt>
                <c:pt idx="17">
                  <c:v>1.9623999999999999E-2</c:v>
                </c:pt>
                <c:pt idx="18">
                  <c:v>4.7128999999999997E-2</c:v>
                </c:pt>
                <c:pt idx="19">
                  <c:v>2.2762999999999999E-2</c:v>
                </c:pt>
                <c:pt idx="20">
                  <c:v>9.1739000000000001E-2</c:v>
                </c:pt>
                <c:pt idx="21">
                  <c:v>6.3949999999999996E-3</c:v>
                </c:pt>
                <c:pt idx="22">
                  <c:v>0.18876999999999999</c:v>
                </c:pt>
                <c:pt idx="23">
                  <c:v>2.6771E-2</c:v>
                </c:pt>
                <c:pt idx="24">
                  <c:v>3.3793999999999998E-2</c:v>
                </c:pt>
                <c:pt idx="25">
                  <c:v>9.7971000000000003E-2</c:v>
                </c:pt>
                <c:pt idx="26">
                  <c:v>2.3570000000000001E-2</c:v>
                </c:pt>
                <c:pt idx="27">
                  <c:v>0.21698600000000001</c:v>
                </c:pt>
                <c:pt idx="28">
                  <c:v>1.014783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A0-4817-979D-3CBEBF4CE6B1}"/>
            </c:ext>
          </c:extLst>
        </c:ser>
        <c:ser>
          <c:idx val="1"/>
          <c:order val="1"/>
          <c:tx>
            <c:v>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 w="12700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'Zn39+Li0'!$O$30:$O$40</c:f>
              <c:numCache>
                <c:formatCode>General</c:formatCode>
                <c:ptCount val="11"/>
                <c:pt idx="0">
                  <c:v>8.6993323</c:v>
                </c:pt>
                <c:pt idx="1">
                  <c:v>5.1788658999999999</c:v>
                </c:pt>
                <c:pt idx="2">
                  <c:v>3.0903429999999998</c:v>
                </c:pt>
                <c:pt idx="3">
                  <c:v>6.4459838999999999</c:v>
                </c:pt>
                <c:pt idx="4">
                  <c:v>6.2277431999999999</c:v>
                </c:pt>
                <c:pt idx="5">
                  <c:v>3.0493537000000002</c:v>
                </c:pt>
                <c:pt idx="6">
                  <c:v>6.5433681999999997</c:v>
                </c:pt>
                <c:pt idx="7">
                  <c:v>7.9380943000000004</c:v>
                </c:pt>
                <c:pt idx="8">
                  <c:v>4.9753455999999998</c:v>
                </c:pt>
                <c:pt idx="9">
                  <c:v>8.7818240000000003</c:v>
                </c:pt>
                <c:pt idx="10">
                  <c:v>7.8039968999999996</c:v>
                </c:pt>
              </c:numCache>
            </c:numRef>
          </c:xVal>
          <c:yVal>
            <c:numRef>
              <c:f>'Zn39+Li0'!$P$30:$P$40</c:f>
              <c:numCache>
                <c:formatCode>General</c:formatCode>
                <c:ptCount val="11"/>
                <c:pt idx="0">
                  <c:v>4.9362999999999997E-2</c:v>
                </c:pt>
                <c:pt idx="1">
                  <c:v>0.105309</c:v>
                </c:pt>
                <c:pt idx="2">
                  <c:v>0.106113</c:v>
                </c:pt>
                <c:pt idx="3">
                  <c:v>2.1465999999999999E-2</c:v>
                </c:pt>
                <c:pt idx="4">
                  <c:v>4.0298E-2</c:v>
                </c:pt>
                <c:pt idx="5">
                  <c:v>6.9855E-2</c:v>
                </c:pt>
                <c:pt idx="6">
                  <c:v>7.8619999999999992E-3</c:v>
                </c:pt>
                <c:pt idx="7">
                  <c:v>2.0507999999999998E-2</c:v>
                </c:pt>
                <c:pt idx="8">
                  <c:v>5.5826000000000001E-2</c:v>
                </c:pt>
                <c:pt idx="9">
                  <c:v>3.6393000000000002E-2</c:v>
                </c:pt>
                <c:pt idx="10">
                  <c:v>2.1765E-2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A0-4817-979D-3CBEBF4CE6B1}"/>
            </c:ext>
          </c:extLst>
        </c:ser>
        <c:ser>
          <c:idx val="2"/>
          <c:order val="2"/>
          <c:tx>
            <c:v>Zr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12700">
                <a:solidFill>
                  <a:srgbClr val="0070C0"/>
                </a:solidFill>
              </a:ln>
              <a:effectLst/>
            </c:spPr>
          </c:marker>
          <c:xVal>
            <c:numRef>
              <c:f>'Zn39+Li0'!$O$42:$O$49</c:f>
              <c:numCache>
                <c:formatCode>General</c:formatCode>
                <c:ptCount val="8"/>
                <c:pt idx="0">
                  <c:v>6.2835486999999999</c:v>
                </c:pt>
                <c:pt idx="1">
                  <c:v>6.3879121999999997</c:v>
                </c:pt>
                <c:pt idx="2">
                  <c:v>5.4369445000000001</c:v>
                </c:pt>
                <c:pt idx="3">
                  <c:v>4.5786651999999997</c:v>
                </c:pt>
                <c:pt idx="4">
                  <c:v>3.0210289000000001</c:v>
                </c:pt>
                <c:pt idx="5">
                  <c:v>4.3136520999999997</c:v>
                </c:pt>
                <c:pt idx="6">
                  <c:v>3.0306351999999999</c:v>
                </c:pt>
                <c:pt idx="7">
                  <c:v>6.7634204000000002</c:v>
                </c:pt>
              </c:numCache>
            </c:numRef>
          </c:xVal>
          <c:yVal>
            <c:numRef>
              <c:f>'Zn39+Li0'!$P$42:$P$49</c:f>
              <c:numCache>
                <c:formatCode>General</c:formatCode>
                <c:ptCount val="8"/>
                <c:pt idx="0">
                  <c:v>2.1649999999999999E-2</c:v>
                </c:pt>
                <c:pt idx="1">
                  <c:v>2.9690999999999999E-2</c:v>
                </c:pt>
                <c:pt idx="2">
                  <c:v>7.2772000000000003E-2</c:v>
                </c:pt>
                <c:pt idx="3">
                  <c:v>4.5895999999999999E-2</c:v>
                </c:pt>
                <c:pt idx="4">
                  <c:v>7.7396000000000006E-2</c:v>
                </c:pt>
                <c:pt idx="5">
                  <c:v>5.0118000000000003E-2</c:v>
                </c:pt>
                <c:pt idx="6">
                  <c:v>3.7206000000000003E-2</c:v>
                </c:pt>
                <c:pt idx="7">
                  <c:v>2.8899999999999999E-2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A0-4817-979D-3CBEBF4CE6B1}"/>
            </c:ext>
          </c:extLst>
        </c:ser>
        <c:ser>
          <c:idx val="3"/>
          <c:order val="3"/>
          <c:tx>
            <c:v>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'Zn39+Li0'!$O$51:$O$96</c:f>
              <c:numCache>
                <c:formatCode>General</c:formatCode>
                <c:ptCount val="46"/>
                <c:pt idx="0">
                  <c:v>5.0836224000000003</c:v>
                </c:pt>
                <c:pt idx="1">
                  <c:v>4.6768863999999999</c:v>
                </c:pt>
                <c:pt idx="2">
                  <c:v>4.6479119000000004</c:v>
                </c:pt>
                <c:pt idx="3">
                  <c:v>8.7646934000000005</c:v>
                </c:pt>
                <c:pt idx="4">
                  <c:v>4.7874584999999996</c:v>
                </c:pt>
                <c:pt idx="5">
                  <c:v>6.8081953000000004</c:v>
                </c:pt>
                <c:pt idx="6">
                  <c:v>5.5156276000000002</c:v>
                </c:pt>
                <c:pt idx="7">
                  <c:v>3.9883027000000002</c:v>
                </c:pt>
                <c:pt idx="8">
                  <c:v>5.9661754</c:v>
                </c:pt>
                <c:pt idx="9">
                  <c:v>2.0410515999999999</c:v>
                </c:pt>
                <c:pt idx="10">
                  <c:v>4.5446704000000002</c:v>
                </c:pt>
                <c:pt idx="11">
                  <c:v>3.1938726000000002</c:v>
                </c:pt>
                <c:pt idx="12">
                  <c:v>3.3379519000000002</c:v>
                </c:pt>
                <c:pt idx="13">
                  <c:v>4.7204050999999998</c:v>
                </c:pt>
                <c:pt idx="14">
                  <c:v>6.2056952000000001</c:v>
                </c:pt>
                <c:pt idx="15">
                  <c:v>2.0162073</c:v>
                </c:pt>
                <c:pt idx="16">
                  <c:v>4.6365987999999998</c:v>
                </c:pt>
                <c:pt idx="17">
                  <c:v>8.5968157000000005</c:v>
                </c:pt>
                <c:pt idx="18">
                  <c:v>3.7011718999999998</c:v>
                </c:pt>
                <c:pt idx="19">
                  <c:v>8.0313668000000007</c:v>
                </c:pt>
                <c:pt idx="20">
                  <c:v>6.8353467999999999</c:v>
                </c:pt>
                <c:pt idx="21">
                  <c:v>5.2394885000000002</c:v>
                </c:pt>
                <c:pt idx="22">
                  <c:v>4.4000659999999998</c:v>
                </c:pt>
                <c:pt idx="23">
                  <c:v>6.0186615000000003</c:v>
                </c:pt>
                <c:pt idx="24">
                  <c:v>4.1351718999999996</c:v>
                </c:pt>
                <c:pt idx="25">
                  <c:v>5.3148853999999996</c:v>
                </c:pt>
                <c:pt idx="26">
                  <c:v>6.9411598999999997</c:v>
                </c:pt>
                <c:pt idx="27">
                  <c:v>7.1250897000000002</c:v>
                </c:pt>
                <c:pt idx="28">
                  <c:v>3.1443275000000002</c:v>
                </c:pt>
                <c:pt idx="29">
                  <c:v>4.2630505999999997</c:v>
                </c:pt>
                <c:pt idx="30">
                  <c:v>6.3310599999999999</c:v>
                </c:pt>
                <c:pt idx="31">
                  <c:v>1.9945014999999999</c:v>
                </c:pt>
                <c:pt idx="32">
                  <c:v>4.4087126999999997</c:v>
                </c:pt>
                <c:pt idx="33">
                  <c:v>6.1570961999999998</c:v>
                </c:pt>
                <c:pt idx="34">
                  <c:v>3.2753494000000001</c:v>
                </c:pt>
                <c:pt idx="35">
                  <c:v>4.7120271000000002</c:v>
                </c:pt>
                <c:pt idx="36">
                  <c:v>6.9976569</c:v>
                </c:pt>
                <c:pt idx="37">
                  <c:v>7.1605148999999999</c:v>
                </c:pt>
                <c:pt idx="38">
                  <c:v>6.738607</c:v>
                </c:pt>
                <c:pt idx="39">
                  <c:v>7.8676009999999996</c:v>
                </c:pt>
                <c:pt idx="40">
                  <c:v>8.4033662000000007</c:v>
                </c:pt>
                <c:pt idx="41">
                  <c:v>3.3480336999999998</c:v>
                </c:pt>
                <c:pt idx="42">
                  <c:v>4.6532261999999998</c:v>
                </c:pt>
                <c:pt idx="43">
                  <c:v>5.0708221</c:v>
                </c:pt>
                <c:pt idx="44">
                  <c:v>2.0523163000000002</c:v>
                </c:pt>
                <c:pt idx="45">
                  <c:v>5.9686389999999996</c:v>
                </c:pt>
              </c:numCache>
            </c:numRef>
          </c:xVal>
          <c:yVal>
            <c:numRef>
              <c:f>'Zn39+Li0'!$P$50:$P$96</c:f>
              <c:numCache>
                <c:formatCode>General</c:formatCode>
                <c:ptCount val="47"/>
                <c:pt idx="0">
                  <c:v>1.7996999999999999E-2</c:v>
                </c:pt>
                <c:pt idx="1">
                  <c:v>1.3950000000000001E-2</c:v>
                </c:pt>
                <c:pt idx="2">
                  <c:v>4.6996000000000003E-2</c:v>
                </c:pt>
                <c:pt idx="3">
                  <c:v>6.5952999999999998E-2</c:v>
                </c:pt>
                <c:pt idx="4">
                  <c:v>1.5330999999999999E-2</c:v>
                </c:pt>
                <c:pt idx="5">
                  <c:v>3.6396999999999999E-2</c:v>
                </c:pt>
                <c:pt idx="6">
                  <c:v>5.1512000000000002E-2</c:v>
                </c:pt>
                <c:pt idx="7">
                  <c:v>6.4033999999999994E-2</c:v>
                </c:pt>
                <c:pt idx="8">
                  <c:v>2.2096999999999999E-2</c:v>
                </c:pt>
                <c:pt idx="9">
                  <c:v>4.6029E-2</c:v>
                </c:pt>
                <c:pt idx="10">
                  <c:v>9.2367000000000005E-2</c:v>
                </c:pt>
                <c:pt idx="11">
                  <c:v>5.2040000000000003E-2</c:v>
                </c:pt>
                <c:pt idx="12">
                  <c:v>1.5509E-2</c:v>
                </c:pt>
                <c:pt idx="13">
                  <c:v>0.11829099999999999</c:v>
                </c:pt>
                <c:pt idx="14">
                  <c:v>6.1088000000000003E-2</c:v>
                </c:pt>
                <c:pt idx="15">
                  <c:v>4.4243999999999999E-2</c:v>
                </c:pt>
                <c:pt idx="16">
                  <c:v>1.6161999999999999E-2</c:v>
                </c:pt>
                <c:pt idx="17">
                  <c:v>6.8515999999999994E-2</c:v>
                </c:pt>
                <c:pt idx="18">
                  <c:v>1.0487E-2</c:v>
                </c:pt>
                <c:pt idx="19">
                  <c:v>0.22439500000000001</c:v>
                </c:pt>
                <c:pt idx="20">
                  <c:v>2.7788E-2</c:v>
                </c:pt>
                <c:pt idx="21">
                  <c:v>2.1704999999999999E-2</c:v>
                </c:pt>
                <c:pt idx="22">
                  <c:v>3.6540000000000001E-3</c:v>
                </c:pt>
                <c:pt idx="23">
                  <c:v>4.1704999999999999E-2</c:v>
                </c:pt>
                <c:pt idx="24">
                  <c:v>2.6238999999999998E-2</c:v>
                </c:pt>
                <c:pt idx="25">
                  <c:v>6.5279000000000004E-2</c:v>
                </c:pt>
                <c:pt idx="26">
                  <c:v>5.8154999999999998E-2</c:v>
                </c:pt>
                <c:pt idx="27">
                  <c:v>4.6663999999999997E-2</c:v>
                </c:pt>
                <c:pt idx="28">
                  <c:v>7.8872999999999999E-2</c:v>
                </c:pt>
                <c:pt idx="29">
                  <c:v>2.1083999999999999E-2</c:v>
                </c:pt>
                <c:pt idx="30">
                  <c:v>6.1932000000000001E-2</c:v>
                </c:pt>
                <c:pt idx="31">
                  <c:v>3.1965E-2</c:v>
                </c:pt>
                <c:pt idx="32">
                  <c:v>4.7819999999999998E-3</c:v>
                </c:pt>
                <c:pt idx="33">
                  <c:v>5.3404E-2</c:v>
                </c:pt>
                <c:pt idx="34">
                  <c:v>9.5890000000000003E-3</c:v>
                </c:pt>
                <c:pt idx="35">
                  <c:v>8.3634E-2</c:v>
                </c:pt>
                <c:pt idx="36">
                  <c:v>3.7636000000000003E-2</c:v>
                </c:pt>
                <c:pt idx="37">
                  <c:v>4.4690000000000001E-2</c:v>
                </c:pt>
                <c:pt idx="38">
                  <c:v>7.1754999999999999E-2</c:v>
                </c:pt>
                <c:pt idx="39">
                  <c:v>8.2575999999999997E-2</c:v>
                </c:pt>
                <c:pt idx="40">
                  <c:v>8.1683000000000006E-2</c:v>
                </c:pt>
                <c:pt idx="41">
                  <c:v>7.6081999999999997E-2</c:v>
                </c:pt>
                <c:pt idx="42">
                  <c:v>8.5262000000000004E-2</c:v>
                </c:pt>
                <c:pt idx="43">
                  <c:v>8.3600999999999995E-2</c:v>
                </c:pt>
                <c:pt idx="44">
                  <c:v>3.9037000000000002E-2</c:v>
                </c:pt>
                <c:pt idx="45">
                  <c:v>0.129299</c:v>
                </c:pt>
                <c:pt idx="46">
                  <c:v>4.5511999999999997E-2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A0-4817-979D-3CBEBF4CE6B1}"/>
            </c:ext>
          </c:extLst>
        </c:ser>
        <c:ser>
          <c:idx val="4"/>
          <c:order val="4"/>
          <c:tx>
            <c:v>Zn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12700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'Zn39+Li0'!$O$97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'Zn39+Li0'!$P$97</c:f>
              <c:numCache>
                <c:formatCode>General</c:formatCode>
                <c:ptCount val="1"/>
                <c:pt idx="0">
                  <c:v>1.1819010000000001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A0-4817-979D-3CBEBF4CE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DISTANCE FROM DOPANT SITE (Å)</a:t>
                </a:r>
                <a:endParaRPr lang="en-US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dk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  <c:majorUnit val="1"/>
      </c:valAx>
      <c:valAx>
        <c:axId val="638701960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DISPLACEMENT (Å)</a:t>
                </a:r>
                <a:endParaRPr lang="en-US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dk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At val="0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8106496062992126"/>
          <c:y val="0.17505650335374748"/>
          <c:w val="6.4539492453020944E-2"/>
          <c:h val="0.373756638412068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noFill/>
      <a:miter lim="800000"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12700">
                <a:solidFill>
                  <a:srgbClr val="00B050"/>
                </a:solidFill>
              </a:ln>
              <a:effectLst/>
            </c:spPr>
          </c:marker>
          <c:xVal>
            <c:numRef>
              <c:f>'Al39'!$O$1:$O$28</c:f>
              <c:numCache>
                <c:formatCode>General</c:formatCode>
                <c:ptCount val="28"/>
                <c:pt idx="0">
                  <c:v>4.4195925999999996</c:v>
                </c:pt>
                <c:pt idx="1">
                  <c:v>6.1425229000000003</c:v>
                </c:pt>
                <c:pt idx="2">
                  <c:v>4.4196721999999999</c:v>
                </c:pt>
                <c:pt idx="3">
                  <c:v>5.4878717999999997</c:v>
                </c:pt>
                <c:pt idx="4">
                  <c:v>2.6161007999999999</c:v>
                </c:pt>
                <c:pt idx="5">
                  <c:v>5.8404707</c:v>
                </c:pt>
                <c:pt idx="6">
                  <c:v>5.0718997000000003</c:v>
                </c:pt>
                <c:pt idx="7">
                  <c:v>5.0409791999999998</c:v>
                </c:pt>
                <c:pt idx="8">
                  <c:v>5.8404904000000002</c:v>
                </c:pt>
                <c:pt idx="9">
                  <c:v>2.6161151</c:v>
                </c:pt>
                <c:pt idx="10">
                  <c:v>5.0409455999999997</c:v>
                </c:pt>
                <c:pt idx="11">
                  <c:v>5.0719022999999996</c:v>
                </c:pt>
                <c:pt idx="12">
                  <c:v>5.7436821</c:v>
                </c:pt>
                <c:pt idx="13">
                  <c:v>4.8569063999999997</c:v>
                </c:pt>
                <c:pt idx="14">
                  <c:v>3.3207487000000002</c:v>
                </c:pt>
                <c:pt idx="15">
                  <c:v>5.5526502000000004</c:v>
                </c:pt>
                <c:pt idx="16">
                  <c:v>4.8569193000000004</c:v>
                </c:pt>
                <c:pt idx="17">
                  <c:v>5.7436788999999999</c:v>
                </c:pt>
                <c:pt idx="18">
                  <c:v>8.7184340999999996</c:v>
                </c:pt>
                <c:pt idx="19">
                  <c:v>3.3207507000000001</c:v>
                </c:pt>
                <c:pt idx="20">
                  <c:v>3.198887</c:v>
                </c:pt>
                <c:pt idx="21">
                  <c:v>5.3340921000000003</c:v>
                </c:pt>
                <c:pt idx="22">
                  <c:v>3.4685150999999999</c:v>
                </c:pt>
                <c:pt idx="23">
                  <c:v>7.5102530999999999</c:v>
                </c:pt>
                <c:pt idx="24">
                  <c:v>5.3340864000000003</c:v>
                </c:pt>
                <c:pt idx="25">
                  <c:v>3.1988712000000001</c:v>
                </c:pt>
                <c:pt idx="26">
                  <c:v>5.7082189000000003</c:v>
                </c:pt>
                <c:pt idx="27">
                  <c:v>3.4685071000000001</c:v>
                </c:pt>
              </c:numCache>
            </c:numRef>
          </c:xVal>
          <c:yVal>
            <c:numRef>
              <c:f>'Al39'!$P$1:$P$28</c:f>
              <c:numCache>
                <c:formatCode>General</c:formatCode>
                <c:ptCount val="28"/>
                <c:pt idx="0">
                  <c:v>8.8100999999999999E-2</c:v>
                </c:pt>
                <c:pt idx="1">
                  <c:v>1.4388E-2</c:v>
                </c:pt>
                <c:pt idx="2">
                  <c:v>8.8124999999999995E-2</c:v>
                </c:pt>
                <c:pt idx="3">
                  <c:v>1.4362E-2</c:v>
                </c:pt>
                <c:pt idx="4">
                  <c:v>0.13951</c:v>
                </c:pt>
                <c:pt idx="5">
                  <c:v>5.4459E-2</c:v>
                </c:pt>
                <c:pt idx="6">
                  <c:v>8.3703E-2</c:v>
                </c:pt>
                <c:pt idx="7">
                  <c:v>0.289549</c:v>
                </c:pt>
                <c:pt idx="8">
                  <c:v>5.4452E-2</c:v>
                </c:pt>
                <c:pt idx="9">
                  <c:v>0.13952300000000001</c:v>
                </c:pt>
                <c:pt idx="10">
                  <c:v>0.28953200000000001</c:v>
                </c:pt>
                <c:pt idx="11">
                  <c:v>8.3706000000000003E-2</c:v>
                </c:pt>
                <c:pt idx="12">
                  <c:v>3.1308999999999997E-2</c:v>
                </c:pt>
                <c:pt idx="13">
                  <c:v>2.4584000000000002E-2</c:v>
                </c:pt>
                <c:pt idx="14">
                  <c:v>4.7435999999999999E-2</c:v>
                </c:pt>
                <c:pt idx="15">
                  <c:v>5.4931000000000001E-2</c:v>
                </c:pt>
                <c:pt idx="16">
                  <c:v>2.4580000000000001E-2</c:v>
                </c:pt>
                <c:pt idx="17">
                  <c:v>3.1283999999999999E-2</c:v>
                </c:pt>
                <c:pt idx="18">
                  <c:v>5.4903E-2</c:v>
                </c:pt>
                <c:pt idx="19">
                  <c:v>4.7416E-2</c:v>
                </c:pt>
                <c:pt idx="20">
                  <c:v>0.12485400000000001</c:v>
                </c:pt>
                <c:pt idx="21">
                  <c:v>1.7267999999999999E-2</c:v>
                </c:pt>
                <c:pt idx="22">
                  <c:v>0.195877</c:v>
                </c:pt>
                <c:pt idx="23">
                  <c:v>7.3594000000000007E-2</c:v>
                </c:pt>
                <c:pt idx="24">
                  <c:v>1.7274000000000001E-2</c:v>
                </c:pt>
                <c:pt idx="25">
                  <c:v>0.124878</c:v>
                </c:pt>
                <c:pt idx="26">
                  <c:v>7.3570999999999998E-2</c:v>
                </c:pt>
                <c:pt idx="27">
                  <c:v>0.19585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25-4CC9-9E0B-C0F7A34AFE10}"/>
            </c:ext>
          </c:extLst>
        </c:ser>
        <c:ser>
          <c:idx val="1"/>
          <c:order val="1"/>
          <c:tx>
            <c:v>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 w="12700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'Al39'!$O$29:$O$39</c:f>
              <c:numCache>
                <c:formatCode>General</c:formatCode>
                <c:ptCount val="11"/>
                <c:pt idx="0">
                  <c:v>8.7047101999999992</c:v>
                </c:pt>
                <c:pt idx="1">
                  <c:v>4.2732105999999996</c:v>
                </c:pt>
                <c:pt idx="2">
                  <c:v>4.2732476999999998</c:v>
                </c:pt>
                <c:pt idx="3">
                  <c:v>5.5375059000000002</c:v>
                </c:pt>
                <c:pt idx="4">
                  <c:v>6.6013409000000003</c:v>
                </c:pt>
                <c:pt idx="5">
                  <c:v>3.5461504000000001</c:v>
                </c:pt>
                <c:pt idx="6">
                  <c:v>6.6947650000000003</c:v>
                </c:pt>
                <c:pt idx="7">
                  <c:v>5.7698790999999998</c:v>
                </c:pt>
                <c:pt idx="8">
                  <c:v>3.5461472000000001</c:v>
                </c:pt>
                <c:pt idx="9">
                  <c:v>8.1677675000000001</c:v>
                </c:pt>
                <c:pt idx="10">
                  <c:v>7.0112889999999997</c:v>
                </c:pt>
              </c:numCache>
            </c:numRef>
          </c:xVal>
          <c:yVal>
            <c:numRef>
              <c:f>'Al39'!$P$29:$P$39</c:f>
              <c:numCache>
                <c:formatCode>General</c:formatCode>
                <c:ptCount val="11"/>
                <c:pt idx="0">
                  <c:v>3.5654999999999999E-2</c:v>
                </c:pt>
                <c:pt idx="1">
                  <c:v>4.1717999999999998E-2</c:v>
                </c:pt>
                <c:pt idx="2">
                  <c:v>4.1709999999999997E-2</c:v>
                </c:pt>
                <c:pt idx="3">
                  <c:v>3.5653999999999998E-2</c:v>
                </c:pt>
                <c:pt idx="4">
                  <c:v>2.1481E-2</c:v>
                </c:pt>
                <c:pt idx="5">
                  <c:v>5.3442999999999997E-2</c:v>
                </c:pt>
                <c:pt idx="6">
                  <c:v>1.5408E-2</c:v>
                </c:pt>
                <c:pt idx="7">
                  <c:v>2.0192000000000002E-2</c:v>
                </c:pt>
                <c:pt idx="8">
                  <c:v>5.3444999999999999E-2</c:v>
                </c:pt>
                <c:pt idx="9">
                  <c:v>2.1477E-2</c:v>
                </c:pt>
                <c:pt idx="10">
                  <c:v>4.7669000000000003E-2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25-4CC9-9E0B-C0F7A34AFE10}"/>
            </c:ext>
          </c:extLst>
        </c:ser>
        <c:ser>
          <c:idx val="2"/>
          <c:order val="2"/>
          <c:tx>
            <c:v>Zr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12700">
                <a:solidFill>
                  <a:srgbClr val="0070C0"/>
                </a:solidFill>
              </a:ln>
              <a:effectLst/>
            </c:spPr>
          </c:marker>
          <c:xVal>
            <c:numRef>
              <c:f>'Al39'!$O$40:$O$47</c:f>
              <c:numCache>
                <c:formatCode>General</c:formatCode>
                <c:ptCount val="8"/>
                <c:pt idx="0">
                  <c:v>6.4672033000000004</c:v>
                </c:pt>
                <c:pt idx="1">
                  <c:v>7.0603064</c:v>
                </c:pt>
                <c:pt idx="2">
                  <c:v>7.6016722000000003</c:v>
                </c:pt>
                <c:pt idx="3">
                  <c:v>5.1268412999999997</c:v>
                </c:pt>
                <c:pt idx="4">
                  <c:v>3.4634681</c:v>
                </c:pt>
                <c:pt idx="5">
                  <c:v>3.4634757999999999</c:v>
                </c:pt>
                <c:pt idx="6">
                  <c:v>3.8143786999999998</c:v>
                </c:pt>
                <c:pt idx="7">
                  <c:v>3.8143362000000001</c:v>
                </c:pt>
              </c:numCache>
            </c:numRef>
          </c:xVal>
          <c:yVal>
            <c:numRef>
              <c:f>'Al39'!$P$40:$P$47</c:f>
              <c:numCache>
                <c:formatCode>General</c:formatCode>
                <c:ptCount val="8"/>
                <c:pt idx="0">
                  <c:v>2.5079000000000001E-2</c:v>
                </c:pt>
                <c:pt idx="1">
                  <c:v>2.5080999999999999E-2</c:v>
                </c:pt>
                <c:pt idx="2">
                  <c:v>4.6748999999999999E-2</c:v>
                </c:pt>
                <c:pt idx="3">
                  <c:v>4.6748999999999999E-2</c:v>
                </c:pt>
                <c:pt idx="4">
                  <c:v>9.7337999999999994E-2</c:v>
                </c:pt>
                <c:pt idx="5">
                  <c:v>9.7337999999999994E-2</c:v>
                </c:pt>
                <c:pt idx="6">
                  <c:v>0.11659</c:v>
                </c:pt>
                <c:pt idx="7">
                  <c:v>0.11659600000000001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25-4CC9-9E0B-C0F7A34AFE10}"/>
            </c:ext>
          </c:extLst>
        </c:ser>
        <c:ser>
          <c:idx val="3"/>
          <c:order val="3"/>
          <c:tx>
            <c:v>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'Al39'!$O$48:$O$95</c:f>
              <c:numCache>
                <c:formatCode>General</c:formatCode>
                <c:ptCount val="48"/>
                <c:pt idx="0">
                  <c:v>7.6150557000000001</c:v>
                </c:pt>
                <c:pt idx="1">
                  <c:v>5.8483947000000001</c:v>
                </c:pt>
                <c:pt idx="2">
                  <c:v>6.2373367000000002</c:v>
                </c:pt>
                <c:pt idx="3">
                  <c:v>3.9138939000000001</c:v>
                </c:pt>
                <c:pt idx="4">
                  <c:v>5.8483966000000001</c:v>
                </c:pt>
                <c:pt idx="5">
                  <c:v>7.8674371000000001</c:v>
                </c:pt>
                <c:pt idx="6">
                  <c:v>3.9138749000000002</c:v>
                </c:pt>
                <c:pt idx="7">
                  <c:v>6.8010938999999997</c:v>
                </c:pt>
                <c:pt idx="8">
                  <c:v>4.1817387000000004</c:v>
                </c:pt>
                <c:pt idx="9">
                  <c:v>3.8458003000000001</c:v>
                </c:pt>
                <c:pt idx="10">
                  <c:v>5.3279702000000002</c:v>
                </c:pt>
                <c:pt idx="11">
                  <c:v>3.2700284000000002</c:v>
                </c:pt>
                <c:pt idx="12">
                  <c:v>3.8458041999999999</c:v>
                </c:pt>
                <c:pt idx="13">
                  <c:v>4.1817473999999999</c:v>
                </c:pt>
                <c:pt idx="14">
                  <c:v>3.2700307</c:v>
                </c:pt>
                <c:pt idx="15">
                  <c:v>8.6933421000000006</c:v>
                </c:pt>
                <c:pt idx="16">
                  <c:v>4.9334980000000002</c:v>
                </c:pt>
                <c:pt idx="17">
                  <c:v>3.1028850000000001</c:v>
                </c:pt>
                <c:pt idx="18">
                  <c:v>4.6533769999999999</c:v>
                </c:pt>
                <c:pt idx="19">
                  <c:v>9.1069484000000003</c:v>
                </c:pt>
                <c:pt idx="20">
                  <c:v>3.1028364000000002</c:v>
                </c:pt>
                <c:pt idx="21">
                  <c:v>7.2769978000000002</c:v>
                </c:pt>
                <c:pt idx="22">
                  <c:v>6.2437864000000003</c:v>
                </c:pt>
                <c:pt idx="23">
                  <c:v>4.6533632999999996</c:v>
                </c:pt>
                <c:pt idx="24">
                  <c:v>5.5197691999999998</c:v>
                </c:pt>
                <c:pt idx="25">
                  <c:v>6.0422174999999996</c:v>
                </c:pt>
                <c:pt idx="26">
                  <c:v>4.4612100999999997</c:v>
                </c:pt>
                <c:pt idx="27">
                  <c:v>4.2951030000000001</c:v>
                </c:pt>
                <c:pt idx="28">
                  <c:v>7.0807799999999999</c:v>
                </c:pt>
                <c:pt idx="29">
                  <c:v>7.6196266000000001</c:v>
                </c:pt>
                <c:pt idx="30">
                  <c:v>4.2951037000000003</c:v>
                </c:pt>
                <c:pt idx="31">
                  <c:v>4.4612505999999996</c:v>
                </c:pt>
                <c:pt idx="32">
                  <c:v>5.3775693000000002</c:v>
                </c:pt>
                <c:pt idx="33">
                  <c:v>1.8179413</c:v>
                </c:pt>
                <c:pt idx="34">
                  <c:v>4.2812903999999996</c:v>
                </c:pt>
                <c:pt idx="35">
                  <c:v>7.2109567999999999</c:v>
                </c:pt>
                <c:pt idx="36">
                  <c:v>1.8179358999999999</c:v>
                </c:pt>
                <c:pt idx="37">
                  <c:v>5.3775705</c:v>
                </c:pt>
                <c:pt idx="38">
                  <c:v>6.5489288999999999</c:v>
                </c:pt>
                <c:pt idx="39">
                  <c:v>4.2812818000000004</c:v>
                </c:pt>
                <c:pt idx="40">
                  <c:v>5.7251029999999998</c:v>
                </c:pt>
                <c:pt idx="41">
                  <c:v>8.7052507000000006</c:v>
                </c:pt>
                <c:pt idx="42">
                  <c:v>7.0053935000000003</c:v>
                </c:pt>
                <c:pt idx="43">
                  <c:v>1.8695317</c:v>
                </c:pt>
                <c:pt idx="44">
                  <c:v>5.4240808999999999</c:v>
                </c:pt>
                <c:pt idx="45">
                  <c:v>5.7251056</c:v>
                </c:pt>
                <c:pt idx="46">
                  <c:v>1.8695356000000001</c:v>
                </c:pt>
                <c:pt idx="47">
                  <c:v>5.6847329999999996</c:v>
                </c:pt>
              </c:numCache>
            </c:numRef>
          </c:xVal>
          <c:yVal>
            <c:numRef>
              <c:f>'Al39'!$P$48:$P$95</c:f>
              <c:numCache>
                <c:formatCode>General</c:formatCode>
                <c:ptCount val="48"/>
                <c:pt idx="0">
                  <c:v>2.0820000000000002E-2</c:v>
                </c:pt>
                <c:pt idx="1">
                  <c:v>4.8988999999999998E-2</c:v>
                </c:pt>
                <c:pt idx="2">
                  <c:v>3.0713000000000001E-2</c:v>
                </c:pt>
                <c:pt idx="3">
                  <c:v>3.4930999999999997E-2</c:v>
                </c:pt>
                <c:pt idx="4">
                  <c:v>4.8993000000000002E-2</c:v>
                </c:pt>
                <c:pt idx="5">
                  <c:v>2.0830000000000001E-2</c:v>
                </c:pt>
                <c:pt idx="6">
                  <c:v>3.4930000000000003E-2</c:v>
                </c:pt>
                <c:pt idx="7">
                  <c:v>3.0716E-2</c:v>
                </c:pt>
                <c:pt idx="8">
                  <c:v>2.6348E-2</c:v>
                </c:pt>
                <c:pt idx="9">
                  <c:v>7.9228000000000007E-2</c:v>
                </c:pt>
                <c:pt idx="10">
                  <c:v>0.102282</c:v>
                </c:pt>
                <c:pt idx="11">
                  <c:v>0.160358</c:v>
                </c:pt>
                <c:pt idx="12">
                  <c:v>7.9230999999999996E-2</c:v>
                </c:pt>
                <c:pt idx="13">
                  <c:v>2.6343999999999999E-2</c:v>
                </c:pt>
                <c:pt idx="14">
                  <c:v>0.160355</c:v>
                </c:pt>
                <c:pt idx="15">
                  <c:v>0.102289</c:v>
                </c:pt>
                <c:pt idx="16">
                  <c:v>4.3582000000000003E-2</c:v>
                </c:pt>
                <c:pt idx="17">
                  <c:v>0.326571</c:v>
                </c:pt>
                <c:pt idx="18">
                  <c:v>9.7276000000000001E-2</c:v>
                </c:pt>
                <c:pt idx="19">
                  <c:v>7.0110000000000006E-2</c:v>
                </c:pt>
                <c:pt idx="20">
                  <c:v>0.32655699999999999</c:v>
                </c:pt>
                <c:pt idx="21">
                  <c:v>4.3604999999999998E-2</c:v>
                </c:pt>
                <c:pt idx="22">
                  <c:v>7.0128999999999997E-2</c:v>
                </c:pt>
                <c:pt idx="23">
                  <c:v>9.7287999999999999E-2</c:v>
                </c:pt>
                <c:pt idx="24">
                  <c:v>7.1460999999999997E-2</c:v>
                </c:pt>
                <c:pt idx="25">
                  <c:v>3.0426000000000002E-2</c:v>
                </c:pt>
                <c:pt idx="26">
                  <c:v>7.0754999999999998E-2</c:v>
                </c:pt>
                <c:pt idx="27">
                  <c:v>8.6530999999999997E-2</c:v>
                </c:pt>
                <c:pt idx="28">
                  <c:v>3.0446000000000001E-2</c:v>
                </c:pt>
                <c:pt idx="29">
                  <c:v>7.1441000000000004E-2</c:v>
                </c:pt>
                <c:pt idx="30">
                  <c:v>8.6537000000000003E-2</c:v>
                </c:pt>
                <c:pt idx="31">
                  <c:v>7.0775000000000005E-2</c:v>
                </c:pt>
                <c:pt idx="32">
                  <c:v>6.3846E-2</c:v>
                </c:pt>
                <c:pt idx="33">
                  <c:v>0.22151499999999999</c:v>
                </c:pt>
                <c:pt idx="34">
                  <c:v>0.10120800000000001</c:v>
                </c:pt>
                <c:pt idx="35">
                  <c:v>3.6081000000000002E-2</c:v>
                </c:pt>
                <c:pt idx="36">
                  <c:v>0.221523</c:v>
                </c:pt>
                <c:pt idx="37">
                  <c:v>6.3834000000000002E-2</c:v>
                </c:pt>
                <c:pt idx="38">
                  <c:v>3.6066000000000001E-2</c:v>
                </c:pt>
                <c:pt idx="39">
                  <c:v>0.1012</c:v>
                </c:pt>
                <c:pt idx="40">
                  <c:v>2.7427E-2</c:v>
                </c:pt>
                <c:pt idx="41">
                  <c:v>3.6302000000000001E-2</c:v>
                </c:pt>
                <c:pt idx="42">
                  <c:v>6.2040999999999999E-2</c:v>
                </c:pt>
                <c:pt idx="43">
                  <c:v>0.65811600000000003</c:v>
                </c:pt>
                <c:pt idx="44">
                  <c:v>3.6312999999999998E-2</c:v>
                </c:pt>
                <c:pt idx="45">
                  <c:v>2.7432000000000002E-2</c:v>
                </c:pt>
                <c:pt idx="46">
                  <c:v>0.65809600000000001</c:v>
                </c:pt>
                <c:pt idx="47">
                  <c:v>6.2038999999999997E-2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25-4CC9-9E0B-C0F7A34AFE10}"/>
            </c:ext>
          </c:extLst>
        </c:ser>
        <c:ser>
          <c:idx val="4"/>
          <c:order val="4"/>
          <c:tx>
            <c:v>Al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12700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'Al39'!$O$96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'Al39'!$P$96</c:f>
              <c:numCache>
                <c:formatCode>General</c:formatCode>
                <c:ptCount val="1"/>
                <c:pt idx="0">
                  <c:v>0.70521500000000004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25-4CC9-9E0B-C0F7A34AF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baseline="0">
                    <a:effectLst/>
                  </a:rPr>
                  <a:t>DISTANCE FROM DOPANT SITE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dk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  <c:majorUnit val="1"/>
      </c:valAx>
      <c:valAx>
        <c:axId val="638701960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baseline="0">
                    <a:effectLst/>
                  </a:rPr>
                  <a:t>DISPLACEMENT (Å)</a:t>
                </a:r>
                <a:endParaRPr lang="en-US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dk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At val="0"/>
        <c:crossBetween val="midCat"/>
      </c:valAx>
      <c:spPr>
        <a:noFill/>
        <a:ln w="25400">
          <a:noFill/>
        </a:ln>
        <a:effectLst/>
      </c:spPr>
    </c:plotArea>
    <c:legend>
      <c:legendPos val="tr"/>
      <c:layout>
        <c:manualLayout>
          <c:xMode val="edge"/>
          <c:yMode val="edge"/>
          <c:x val="0.76933665445810628"/>
          <c:y val="0.1696970208432669"/>
          <c:w val="6.2873053680094437E-2"/>
          <c:h val="0.376797009169124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noFill/>
      <a:miter lim="800000"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Zn2_VLi2(iv)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prst="angle"/>
              </a:sp3d>
            </c:spPr>
          </c:marker>
          <c:trendline>
            <c:spPr>
              <a:ln w="31750" cap="rnd">
                <a:solidFill>
                  <a:srgbClr val="00B050"/>
                </a:solidFill>
                <a:prstDash val="sysDash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Li_Site_comparison!$C$2:$C$96</c:f>
              <c:numCache>
                <c:formatCode>General</c:formatCode>
                <c:ptCount val="95"/>
                <c:pt idx="0">
                  <c:v>7.3404169000000001</c:v>
                </c:pt>
                <c:pt idx="1">
                  <c:v>7.3404169000000001</c:v>
                </c:pt>
                <c:pt idx="2">
                  <c:v>4.8535759000000001</c:v>
                </c:pt>
                <c:pt idx="3">
                  <c:v>7.9931559999999999</c:v>
                </c:pt>
                <c:pt idx="4">
                  <c:v>4.6464113999999999</c:v>
                </c:pt>
                <c:pt idx="5">
                  <c:v>4.6464119999999998</c:v>
                </c:pt>
                <c:pt idx="6">
                  <c:v>4.6464121</c:v>
                </c:pt>
                <c:pt idx="7">
                  <c:v>4.6464119999999998</c:v>
                </c:pt>
                <c:pt idx="8">
                  <c:v>4.8535759000000001</c:v>
                </c:pt>
                <c:pt idx="9">
                  <c:v>4.8535754000000004</c:v>
                </c:pt>
                <c:pt idx="10">
                  <c:v>8.3030849</c:v>
                </c:pt>
                <c:pt idx="11">
                  <c:v>7.2031027999999999</c:v>
                </c:pt>
                <c:pt idx="12">
                  <c:v>7.1804841000000001</c:v>
                </c:pt>
                <c:pt idx="13">
                  <c:v>2.5556473999999998</c:v>
                </c:pt>
                <c:pt idx="14">
                  <c:v>2.5556371000000002</c:v>
                </c:pt>
                <c:pt idx="15">
                  <c:v>5.9757493000000004</c:v>
                </c:pt>
                <c:pt idx="16">
                  <c:v>5.1354180999999999</c:v>
                </c:pt>
                <c:pt idx="17">
                  <c:v>6.3819714999999997</c:v>
                </c:pt>
                <c:pt idx="18">
                  <c:v>5.1354109000000001</c:v>
                </c:pt>
                <c:pt idx="19">
                  <c:v>6.1259832000000003</c:v>
                </c:pt>
                <c:pt idx="20">
                  <c:v>2.5556429999999999</c:v>
                </c:pt>
                <c:pt idx="21">
                  <c:v>7.1804836999999999</c:v>
                </c:pt>
                <c:pt idx="22">
                  <c:v>7.6170803999999999</c:v>
                </c:pt>
                <c:pt idx="23">
                  <c:v>2.5556372999999999</c:v>
                </c:pt>
                <c:pt idx="24">
                  <c:v>6.1259753999999997</c:v>
                </c:pt>
                <c:pt idx="25">
                  <c:v>8.9496579999999994</c:v>
                </c:pt>
                <c:pt idx="26">
                  <c:v>6.6180345000000003</c:v>
                </c:pt>
                <c:pt idx="27">
                  <c:v>6.6180345000000003</c:v>
                </c:pt>
                <c:pt idx="28">
                  <c:v>3.1754267</c:v>
                </c:pt>
                <c:pt idx="29">
                  <c:v>3.1754267</c:v>
                </c:pt>
                <c:pt idx="30">
                  <c:v>4.0388878000000004</c:v>
                </c:pt>
                <c:pt idx="31">
                  <c:v>6.1478938000000003</c:v>
                </c:pt>
                <c:pt idx="32">
                  <c:v>4.0388878999999998</c:v>
                </c:pt>
                <c:pt idx="33">
                  <c:v>8.7642814999999992</c:v>
                </c:pt>
                <c:pt idx="34">
                  <c:v>6.1478938999999997</c:v>
                </c:pt>
                <c:pt idx="35">
                  <c:v>4.0388874000000001</c:v>
                </c:pt>
                <c:pt idx="36">
                  <c:v>6.0398085999999997</c:v>
                </c:pt>
                <c:pt idx="37">
                  <c:v>4.0388878000000004</c:v>
                </c:pt>
                <c:pt idx="38">
                  <c:v>3.6702081</c:v>
                </c:pt>
                <c:pt idx="39">
                  <c:v>7.5676161999999998</c:v>
                </c:pt>
                <c:pt idx="40">
                  <c:v>5.7997502000000001</c:v>
                </c:pt>
                <c:pt idx="41">
                  <c:v>3.6702081</c:v>
                </c:pt>
                <c:pt idx="42">
                  <c:v>5.7997502000000001</c:v>
                </c:pt>
                <c:pt idx="43">
                  <c:v>3.6702083999999999</c:v>
                </c:pt>
                <c:pt idx="44">
                  <c:v>3.6702083999999999</c:v>
                </c:pt>
                <c:pt idx="45">
                  <c:v>7.5676161999999998</c:v>
                </c:pt>
                <c:pt idx="46">
                  <c:v>4.0855708999999996</c:v>
                </c:pt>
                <c:pt idx="47">
                  <c:v>7.2383918999999999</c:v>
                </c:pt>
                <c:pt idx="48">
                  <c:v>3.8392067000000001</c:v>
                </c:pt>
                <c:pt idx="49">
                  <c:v>4.4011836000000004</c:v>
                </c:pt>
                <c:pt idx="50">
                  <c:v>4.4011836000000004</c:v>
                </c:pt>
                <c:pt idx="51">
                  <c:v>3.8392065999999998</c:v>
                </c:pt>
                <c:pt idx="52">
                  <c:v>6.6862183000000002</c:v>
                </c:pt>
                <c:pt idx="53">
                  <c:v>4.0855706999999999</c:v>
                </c:pt>
                <c:pt idx="54">
                  <c:v>7.8521428999999996</c:v>
                </c:pt>
                <c:pt idx="55">
                  <c:v>4.0855706999999999</c:v>
                </c:pt>
                <c:pt idx="56">
                  <c:v>4.4011838000000001</c:v>
                </c:pt>
                <c:pt idx="57">
                  <c:v>3.8392062</c:v>
                </c:pt>
                <c:pt idx="58">
                  <c:v>3.8392065999999998</c:v>
                </c:pt>
                <c:pt idx="59">
                  <c:v>4.4011841</c:v>
                </c:pt>
                <c:pt idx="60">
                  <c:v>4.0855708999999996</c:v>
                </c:pt>
                <c:pt idx="61">
                  <c:v>6.6862183000000002</c:v>
                </c:pt>
                <c:pt idx="62">
                  <c:v>5.4221583000000004</c:v>
                </c:pt>
                <c:pt idx="63">
                  <c:v>1.9219963</c:v>
                </c:pt>
                <c:pt idx="64">
                  <c:v>7.4337363999999999</c:v>
                </c:pt>
                <c:pt idx="65">
                  <c:v>6.8514413999999997</c:v>
                </c:pt>
                <c:pt idx="66">
                  <c:v>6.8514412</c:v>
                </c:pt>
                <c:pt idx="67">
                  <c:v>5.6845961000000003</c:v>
                </c:pt>
                <c:pt idx="68">
                  <c:v>1.9219959</c:v>
                </c:pt>
                <c:pt idx="69">
                  <c:v>5.4221579000000002</c:v>
                </c:pt>
                <c:pt idx="70">
                  <c:v>1.9219961999999999</c:v>
                </c:pt>
                <c:pt idx="71">
                  <c:v>9.1089327000000004</c:v>
                </c:pt>
                <c:pt idx="72">
                  <c:v>7.738937</c:v>
                </c:pt>
                <c:pt idx="73">
                  <c:v>5.6845962999999999</c:v>
                </c:pt>
                <c:pt idx="74">
                  <c:v>8.6324248000000008</c:v>
                </c:pt>
                <c:pt idx="75">
                  <c:v>6.3743879000000003</c:v>
                </c:pt>
                <c:pt idx="76">
                  <c:v>7.9821254000000001</c:v>
                </c:pt>
                <c:pt idx="77">
                  <c:v>1.9219963</c:v>
                </c:pt>
                <c:pt idx="78">
                  <c:v>5.8355838000000002</c:v>
                </c:pt>
                <c:pt idx="79">
                  <c:v>4.7498728000000003</c:v>
                </c:pt>
                <c:pt idx="80">
                  <c:v>3.6788409999999998</c:v>
                </c:pt>
                <c:pt idx="81">
                  <c:v>6.5095679000000004</c:v>
                </c:pt>
                <c:pt idx="82">
                  <c:v>5.9665312000000004</c:v>
                </c:pt>
                <c:pt idx="83">
                  <c:v>3.6788411000000001</c:v>
                </c:pt>
                <c:pt idx="84">
                  <c:v>4.7498719999999999</c:v>
                </c:pt>
                <c:pt idx="85">
                  <c:v>5.8355835999999996</c:v>
                </c:pt>
                <c:pt idx="86">
                  <c:v>4.7498728999999997</c:v>
                </c:pt>
                <c:pt idx="87">
                  <c:v>9.3857569999999999</c:v>
                </c:pt>
                <c:pt idx="88">
                  <c:v>8.0845508000000006</c:v>
                </c:pt>
                <c:pt idx="89">
                  <c:v>3.6788411999999999</c:v>
                </c:pt>
                <c:pt idx="90">
                  <c:v>3.6788405000000002</c:v>
                </c:pt>
                <c:pt idx="91">
                  <c:v>5.9665314</c:v>
                </c:pt>
                <c:pt idx="92">
                  <c:v>5.9368346000000001</c:v>
                </c:pt>
                <c:pt idx="93">
                  <c:v>4.7498727000000001</c:v>
                </c:pt>
                <c:pt idx="94">
                  <c:v>0</c:v>
                </c:pt>
              </c:numCache>
            </c:numRef>
          </c:xVal>
          <c:yVal>
            <c:numRef>
              <c:f>Li_Site_comparison!$B$2:$B$96</c:f>
              <c:numCache>
                <c:formatCode>General</c:formatCode>
                <c:ptCount val="95"/>
                <c:pt idx="0">
                  <c:v>4.3999999999999999E-5</c:v>
                </c:pt>
                <c:pt idx="1">
                  <c:v>4.0000000000000003E-5</c:v>
                </c:pt>
                <c:pt idx="2">
                  <c:v>0.112126</c:v>
                </c:pt>
                <c:pt idx="3">
                  <c:v>0.112151</c:v>
                </c:pt>
                <c:pt idx="4">
                  <c:v>0.180702</c:v>
                </c:pt>
                <c:pt idx="5">
                  <c:v>0.18070600000000001</c:v>
                </c:pt>
                <c:pt idx="6">
                  <c:v>0.18074000000000001</c:v>
                </c:pt>
                <c:pt idx="7">
                  <c:v>0.180726</c:v>
                </c:pt>
                <c:pt idx="8">
                  <c:v>0.11218400000000001</c:v>
                </c:pt>
                <c:pt idx="9">
                  <c:v>0.112141</c:v>
                </c:pt>
                <c:pt idx="10">
                  <c:v>0.129995</c:v>
                </c:pt>
                <c:pt idx="11">
                  <c:v>4.1723000000000003E-2</c:v>
                </c:pt>
                <c:pt idx="12">
                  <c:v>0.395177</c:v>
                </c:pt>
                <c:pt idx="13">
                  <c:v>0.215951</c:v>
                </c:pt>
                <c:pt idx="14">
                  <c:v>0.21604400000000001</c:v>
                </c:pt>
                <c:pt idx="15">
                  <c:v>0.39513100000000001</c:v>
                </c:pt>
                <c:pt idx="16">
                  <c:v>4.1673000000000002E-2</c:v>
                </c:pt>
                <c:pt idx="17">
                  <c:v>0.12994600000000001</c:v>
                </c:pt>
                <c:pt idx="18">
                  <c:v>4.1718999999999999E-2</c:v>
                </c:pt>
                <c:pt idx="19">
                  <c:v>0.129944</c:v>
                </c:pt>
                <c:pt idx="20">
                  <c:v>0.216</c:v>
                </c:pt>
                <c:pt idx="21">
                  <c:v>0.39516200000000001</c:v>
                </c:pt>
                <c:pt idx="22">
                  <c:v>0.39514199999999999</c:v>
                </c:pt>
                <c:pt idx="23">
                  <c:v>0.21601000000000001</c:v>
                </c:pt>
                <c:pt idx="24">
                  <c:v>0.129941</c:v>
                </c:pt>
                <c:pt idx="25">
                  <c:v>4.1730999999999997E-2</c:v>
                </c:pt>
                <c:pt idx="26">
                  <c:v>4.2110000000000003E-3</c:v>
                </c:pt>
                <c:pt idx="27">
                  <c:v>4.202E-3</c:v>
                </c:pt>
                <c:pt idx="28">
                  <c:v>8.5680999999999993E-2</c:v>
                </c:pt>
                <c:pt idx="29">
                  <c:v>8.5666999999999993E-2</c:v>
                </c:pt>
                <c:pt idx="30">
                  <c:v>3.7821E-2</c:v>
                </c:pt>
                <c:pt idx="31">
                  <c:v>3.1474000000000002E-2</c:v>
                </c:pt>
                <c:pt idx="32">
                  <c:v>3.7822000000000001E-2</c:v>
                </c:pt>
                <c:pt idx="33">
                  <c:v>3.1462999999999998E-2</c:v>
                </c:pt>
                <c:pt idx="34">
                  <c:v>3.1468000000000003E-2</c:v>
                </c:pt>
                <c:pt idx="35">
                  <c:v>3.7824000000000003E-2</c:v>
                </c:pt>
                <c:pt idx="36">
                  <c:v>3.1463999999999999E-2</c:v>
                </c:pt>
                <c:pt idx="37">
                  <c:v>3.7824000000000003E-2</c:v>
                </c:pt>
                <c:pt idx="38">
                  <c:v>3.6526999999999997E-2</c:v>
                </c:pt>
                <c:pt idx="39">
                  <c:v>3.4347999999999997E-2</c:v>
                </c:pt>
                <c:pt idx="40">
                  <c:v>3.4361999999999997E-2</c:v>
                </c:pt>
                <c:pt idx="41">
                  <c:v>3.6521999999999999E-2</c:v>
                </c:pt>
                <c:pt idx="42">
                  <c:v>3.4354999999999997E-2</c:v>
                </c:pt>
                <c:pt idx="43">
                  <c:v>3.6527999999999998E-2</c:v>
                </c:pt>
                <c:pt idx="44">
                  <c:v>3.6528999999999999E-2</c:v>
                </c:pt>
                <c:pt idx="45">
                  <c:v>3.4362999999999998E-2</c:v>
                </c:pt>
                <c:pt idx="46">
                  <c:v>2.8191000000000001E-2</c:v>
                </c:pt>
                <c:pt idx="47">
                  <c:v>5.0386E-2</c:v>
                </c:pt>
                <c:pt idx="48">
                  <c:v>3.9094999999999998E-2</c:v>
                </c:pt>
                <c:pt idx="49">
                  <c:v>4.9165E-2</c:v>
                </c:pt>
                <c:pt idx="50">
                  <c:v>4.9151E-2</c:v>
                </c:pt>
                <c:pt idx="51">
                  <c:v>3.9093999999999997E-2</c:v>
                </c:pt>
                <c:pt idx="52">
                  <c:v>5.0389000000000003E-2</c:v>
                </c:pt>
                <c:pt idx="53">
                  <c:v>2.8213999999999999E-2</c:v>
                </c:pt>
                <c:pt idx="54">
                  <c:v>5.0396000000000003E-2</c:v>
                </c:pt>
                <c:pt idx="55">
                  <c:v>2.8215E-2</c:v>
                </c:pt>
                <c:pt idx="56">
                  <c:v>4.9154000000000003E-2</c:v>
                </c:pt>
                <c:pt idx="57">
                  <c:v>3.9071000000000002E-2</c:v>
                </c:pt>
                <c:pt idx="58">
                  <c:v>3.9079999999999997E-2</c:v>
                </c:pt>
                <c:pt idx="59">
                  <c:v>4.9160000000000002E-2</c:v>
                </c:pt>
                <c:pt idx="60">
                  <c:v>2.8209000000000001E-2</c:v>
                </c:pt>
                <c:pt idx="61">
                  <c:v>5.0389000000000003E-2</c:v>
                </c:pt>
                <c:pt idx="62">
                  <c:v>0.11410099999999999</c:v>
                </c:pt>
                <c:pt idx="63">
                  <c:v>2.6610999999999999E-2</c:v>
                </c:pt>
                <c:pt idx="64">
                  <c:v>2.8669E-2</c:v>
                </c:pt>
                <c:pt idx="65">
                  <c:v>2.4471E-2</c:v>
                </c:pt>
                <c:pt idx="66">
                  <c:v>2.4482E-2</c:v>
                </c:pt>
                <c:pt idx="67">
                  <c:v>2.8677999999999999E-2</c:v>
                </c:pt>
                <c:pt idx="68">
                  <c:v>2.6610999999999999E-2</c:v>
                </c:pt>
                <c:pt idx="69">
                  <c:v>0.114118</c:v>
                </c:pt>
                <c:pt idx="70">
                  <c:v>2.6627999999999999E-2</c:v>
                </c:pt>
                <c:pt idx="71">
                  <c:v>0.114094</c:v>
                </c:pt>
                <c:pt idx="72">
                  <c:v>2.4469000000000001E-2</c:v>
                </c:pt>
                <c:pt idx="73">
                  <c:v>2.8684000000000001E-2</c:v>
                </c:pt>
                <c:pt idx="74">
                  <c:v>2.8686E-2</c:v>
                </c:pt>
                <c:pt idx="75">
                  <c:v>2.4487999999999999E-2</c:v>
                </c:pt>
                <c:pt idx="76">
                  <c:v>0.114107</c:v>
                </c:pt>
                <c:pt idx="77">
                  <c:v>2.6617999999999999E-2</c:v>
                </c:pt>
                <c:pt idx="78">
                  <c:v>4.4454E-2</c:v>
                </c:pt>
                <c:pt idx="79">
                  <c:v>3.8822000000000002E-2</c:v>
                </c:pt>
                <c:pt idx="80">
                  <c:v>4.9858E-2</c:v>
                </c:pt>
                <c:pt idx="81">
                  <c:v>7.4688000000000004E-2</c:v>
                </c:pt>
                <c:pt idx="82">
                  <c:v>7.4690999999999994E-2</c:v>
                </c:pt>
                <c:pt idx="83">
                  <c:v>4.9854000000000002E-2</c:v>
                </c:pt>
                <c:pt idx="84">
                  <c:v>3.8818999999999999E-2</c:v>
                </c:pt>
                <c:pt idx="85">
                  <c:v>4.4456000000000002E-2</c:v>
                </c:pt>
                <c:pt idx="86">
                  <c:v>3.8816000000000003E-2</c:v>
                </c:pt>
                <c:pt idx="87">
                  <c:v>4.4444999999999998E-2</c:v>
                </c:pt>
                <c:pt idx="88">
                  <c:v>7.4690999999999994E-2</c:v>
                </c:pt>
                <c:pt idx="89">
                  <c:v>4.9847000000000002E-2</c:v>
                </c:pt>
                <c:pt idx="90">
                  <c:v>4.9848000000000003E-2</c:v>
                </c:pt>
                <c:pt idx="91">
                  <c:v>7.4682999999999999E-2</c:v>
                </c:pt>
                <c:pt idx="92">
                  <c:v>4.4450999999999997E-2</c:v>
                </c:pt>
                <c:pt idx="93">
                  <c:v>3.882E-2</c:v>
                </c:pt>
                <c:pt idx="94">
                  <c:v>2.6999999999999999E-5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3C-4BE4-895B-519ADFEC9193}"/>
            </c:ext>
          </c:extLst>
        </c:ser>
        <c:ser>
          <c:idx val="1"/>
          <c:order val="1"/>
          <c:tx>
            <c:v>Zn2_VLi1(x)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 w="50800">
                <a:solidFill>
                  <a:srgbClr val="FFC000">
                    <a:lumMod val="60000"/>
                    <a:lumOff val="40000"/>
                  </a:srgbClr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prst="angle"/>
              </a:sp3d>
            </c:spPr>
          </c:marker>
          <c:trendline>
            <c:spPr>
              <a:ln w="31750" cap="rnd">
                <a:solidFill>
                  <a:srgbClr val="FFC000"/>
                </a:solidFill>
                <a:prstDash val="sysDash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Li_Site_comparison!$F$2:$F$96</c:f>
              <c:numCache>
                <c:formatCode>General</c:formatCode>
                <c:ptCount val="95"/>
                <c:pt idx="0">
                  <c:v>7.3404169000000001</c:v>
                </c:pt>
                <c:pt idx="1">
                  <c:v>7.3404169000000001</c:v>
                </c:pt>
                <c:pt idx="2">
                  <c:v>6.3508534000000001</c:v>
                </c:pt>
                <c:pt idx="3">
                  <c:v>4.8535759000000001</c:v>
                </c:pt>
                <c:pt idx="4">
                  <c:v>7.9931559999999999</c:v>
                </c:pt>
                <c:pt idx="5">
                  <c:v>4.6464113999999999</c:v>
                </c:pt>
                <c:pt idx="6">
                  <c:v>4.6464119999999998</c:v>
                </c:pt>
                <c:pt idx="7">
                  <c:v>4.6464121</c:v>
                </c:pt>
                <c:pt idx="8">
                  <c:v>4.8535759000000001</c:v>
                </c:pt>
                <c:pt idx="9">
                  <c:v>4.8535754000000004</c:v>
                </c:pt>
                <c:pt idx="10">
                  <c:v>8.3030849</c:v>
                </c:pt>
                <c:pt idx="11">
                  <c:v>7.2031027999999999</c:v>
                </c:pt>
                <c:pt idx="12">
                  <c:v>7.1804841000000001</c:v>
                </c:pt>
                <c:pt idx="13">
                  <c:v>2.5556473999999998</c:v>
                </c:pt>
                <c:pt idx="14">
                  <c:v>2.5556371000000002</c:v>
                </c:pt>
                <c:pt idx="15">
                  <c:v>5.9757493000000004</c:v>
                </c:pt>
                <c:pt idx="16">
                  <c:v>5.1354180999999999</c:v>
                </c:pt>
                <c:pt idx="17">
                  <c:v>6.3819714999999997</c:v>
                </c:pt>
                <c:pt idx="18">
                  <c:v>5.1354109000000001</c:v>
                </c:pt>
                <c:pt idx="19">
                  <c:v>6.1259832000000003</c:v>
                </c:pt>
                <c:pt idx="20">
                  <c:v>2.5556429999999999</c:v>
                </c:pt>
                <c:pt idx="21">
                  <c:v>7.1804836999999999</c:v>
                </c:pt>
                <c:pt idx="22">
                  <c:v>7.6170803999999999</c:v>
                </c:pt>
                <c:pt idx="23">
                  <c:v>2.5556372999999999</c:v>
                </c:pt>
                <c:pt idx="24">
                  <c:v>6.1259753999999997</c:v>
                </c:pt>
                <c:pt idx="25">
                  <c:v>8.9496579999999994</c:v>
                </c:pt>
                <c:pt idx="26">
                  <c:v>6.6180345000000003</c:v>
                </c:pt>
                <c:pt idx="27">
                  <c:v>6.6180345000000003</c:v>
                </c:pt>
                <c:pt idx="28">
                  <c:v>3.1754267</c:v>
                </c:pt>
                <c:pt idx="29">
                  <c:v>3.1754267</c:v>
                </c:pt>
                <c:pt idx="30">
                  <c:v>4.0388878000000004</c:v>
                </c:pt>
                <c:pt idx="31">
                  <c:v>6.1478938000000003</c:v>
                </c:pt>
                <c:pt idx="32">
                  <c:v>4.0388878999999998</c:v>
                </c:pt>
                <c:pt idx="33">
                  <c:v>8.7642814999999992</c:v>
                </c:pt>
                <c:pt idx="34">
                  <c:v>6.1478938999999997</c:v>
                </c:pt>
                <c:pt idx="35">
                  <c:v>4.0388874000000001</c:v>
                </c:pt>
                <c:pt idx="36">
                  <c:v>6.0398085999999997</c:v>
                </c:pt>
                <c:pt idx="37">
                  <c:v>4.0388878000000004</c:v>
                </c:pt>
                <c:pt idx="38">
                  <c:v>3.6702081</c:v>
                </c:pt>
                <c:pt idx="39">
                  <c:v>7.5676161999999998</c:v>
                </c:pt>
                <c:pt idx="40">
                  <c:v>5.7997502000000001</c:v>
                </c:pt>
                <c:pt idx="41">
                  <c:v>3.6702081</c:v>
                </c:pt>
                <c:pt idx="42">
                  <c:v>5.7997502000000001</c:v>
                </c:pt>
                <c:pt idx="43">
                  <c:v>3.6702083999999999</c:v>
                </c:pt>
                <c:pt idx="44">
                  <c:v>3.6702083999999999</c:v>
                </c:pt>
                <c:pt idx="45">
                  <c:v>7.5676161999999998</c:v>
                </c:pt>
                <c:pt idx="46">
                  <c:v>4.0855708999999996</c:v>
                </c:pt>
                <c:pt idx="47">
                  <c:v>7.2383918999999999</c:v>
                </c:pt>
                <c:pt idx="48">
                  <c:v>3.8392067000000001</c:v>
                </c:pt>
                <c:pt idx="49">
                  <c:v>4.4011836000000004</c:v>
                </c:pt>
                <c:pt idx="50">
                  <c:v>4.4011836000000004</c:v>
                </c:pt>
                <c:pt idx="51">
                  <c:v>3.8392065999999998</c:v>
                </c:pt>
                <c:pt idx="52">
                  <c:v>6.6862183000000002</c:v>
                </c:pt>
                <c:pt idx="53">
                  <c:v>4.0855706999999999</c:v>
                </c:pt>
                <c:pt idx="54">
                  <c:v>7.8521428999999996</c:v>
                </c:pt>
                <c:pt idx="55">
                  <c:v>4.0855706999999999</c:v>
                </c:pt>
                <c:pt idx="56">
                  <c:v>4.4011838000000001</c:v>
                </c:pt>
                <c:pt idx="57">
                  <c:v>3.8392062</c:v>
                </c:pt>
                <c:pt idx="58">
                  <c:v>3.8392065999999998</c:v>
                </c:pt>
                <c:pt idx="59">
                  <c:v>4.4011841</c:v>
                </c:pt>
                <c:pt idx="60">
                  <c:v>4.0855708999999996</c:v>
                </c:pt>
                <c:pt idx="61">
                  <c:v>6.6862183000000002</c:v>
                </c:pt>
                <c:pt idx="62">
                  <c:v>5.4221583000000004</c:v>
                </c:pt>
                <c:pt idx="63">
                  <c:v>1.9219963</c:v>
                </c:pt>
                <c:pt idx="64">
                  <c:v>7.4337363999999999</c:v>
                </c:pt>
                <c:pt idx="65">
                  <c:v>6.8514413999999997</c:v>
                </c:pt>
                <c:pt idx="66">
                  <c:v>6.8514412</c:v>
                </c:pt>
                <c:pt idx="67">
                  <c:v>5.6845961000000003</c:v>
                </c:pt>
                <c:pt idx="68">
                  <c:v>1.9219959</c:v>
                </c:pt>
                <c:pt idx="69">
                  <c:v>5.4221579000000002</c:v>
                </c:pt>
                <c:pt idx="70">
                  <c:v>1.9219961999999999</c:v>
                </c:pt>
                <c:pt idx="71">
                  <c:v>9.1089327000000004</c:v>
                </c:pt>
                <c:pt idx="72">
                  <c:v>7.738937</c:v>
                </c:pt>
                <c:pt idx="73">
                  <c:v>5.6845962999999999</c:v>
                </c:pt>
                <c:pt idx="74">
                  <c:v>8.6324248000000008</c:v>
                </c:pt>
                <c:pt idx="75">
                  <c:v>6.3743879000000003</c:v>
                </c:pt>
                <c:pt idx="76">
                  <c:v>7.9821254000000001</c:v>
                </c:pt>
                <c:pt idx="77">
                  <c:v>1.9219963</c:v>
                </c:pt>
                <c:pt idx="78">
                  <c:v>5.8355838000000002</c:v>
                </c:pt>
                <c:pt idx="79">
                  <c:v>4.7498728000000003</c:v>
                </c:pt>
                <c:pt idx="80">
                  <c:v>3.6788409999999998</c:v>
                </c:pt>
                <c:pt idx="81">
                  <c:v>6.5095679000000004</c:v>
                </c:pt>
                <c:pt idx="82">
                  <c:v>5.9665312000000004</c:v>
                </c:pt>
                <c:pt idx="83">
                  <c:v>3.6788411000000001</c:v>
                </c:pt>
                <c:pt idx="84">
                  <c:v>4.7498719999999999</c:v>
                </c:pt>
                <c:pt idx="85">
                  <c:v>5.8355835999999996</c:v>
                </c:pt>
                <c:pt idx="86">
                  <c:v>4.7498728999999997</c:v>
                </c:pt>
                <c:pt idx="87">
                  <c:v>9.3857569999999999</c:v>
                </c:pt>
                <c:pt idx="88">
                  <c:v>8.0845508000000006</c:v>
                </c:pt>
                <c:pt idx="89">
                  <c:v>3.6788411999999999</c:v>
                </c:pt>
                <c:pt idx="90">
                  <c:v>3.6788405000000002</c:v>
                </c:pt>
                <c:pt idx="91">
                  <c:v>5.9665314</c:v>
                </c:pt>
                <c:pt idx="92">
                  <c:v>5.9368346000000001</c:v>
                </c:pt>
                <c:pt idx="93">
                  <c:v>4.7498727000000001</c:v>
                </c:pt>
                <c:pt idx="94">
                  <c:v>0</c:v>
                </c:pt>
              </c:numCache>
            </c:numRef>
          </c:xVal>
          <c:yVal>
            <c:numRef>
              <c:f>Li_Site_comparison!$E$2:$E$96</c:f>
              <c:numCache>
                <c:formatCode>General</c:formatCode>
                <c:ptCount val="95"/>
                <c:pt idx="0">
                  <c:v>4.5323000000000002E-2</c:v>
                </c:pt>
                <c:pt idx="1">
                  <c:v>4.9887000000000001E-2</c:v>
                </c:pt>
                <c:pt idx="2">
                  <c:v>3.0016000000000001E-2</c:v>
                </c:pt>
                <c:pt idx="3">
                  <c:v>9.2745999999999995E-2</c:v>
                </c:pt>
                <c:pt idx="4">
                  <c:v>6.9399000000000002E-2</c:v>
                </c:pt>
                <c:pt idx="5">
                  <c:v>7.0904999999999996E-2</c:v>
                </c:pt>
                <c:pt idx="6">
                  <c:v>8.7027999999999994E-2</c:v>
                </c:pt>
                <c:pt idx="7">
                  <c:v>8.5672999999999999E-2</c:v>
                </c:pt>
                <c:pt idx="8">
                  <c:v>0.106721</c:v>
                </c:pt>
                <c:pt idx="9">
                  <c:v>8.9091000000000004E-2</c:v>
                </c:pt>
                <c:pt idx="10">
                  <c:v>4.4270999999999998E-2</c:v>
                </c:pt>
                <c:pt idx="11">
                  <c:v>4.8729000000000001E-2</c:v>
                </c:pt>
                <c:pt idx="12">
                  <c:v>0.17533099999999999</c:v>
                </c:pt>
                <c:pt idx="13">
                  <c:v>0.17116300000000001</c:v>
                </c:pt>
                <c:pt idx="14">
                  <c:v>0.350582</c:v>
                </c:pt>
                <c:pt idx="15">
                  <c:v>3.6242999999999997E-2</c:v>
                </c:pt>
                <c:pt idx="16">
                  <c:v>3.5465000000000003E-2</c:v>
                </c:pt>
                <c:pt idx="17">
                  <c:v>0.21343400000000001</c:v>
                </c:pt>
                <c:pt idx="18">
                  <c:v>0.14202500000000001</c:v>
                </c:pt>
                <c:pt idx="19">
                  <c:v>3.5083999999999997E-2</c:v>
                </c:pt>
                <c:pt idx="20">
                  <c:v>0.17202600000000001</c:v>
                </c:pt>
                <c:pt idx="21">
                  <c:v>1.9036000000000001E-2</c:v>
                </c:pt>
                <c:pt idx="22">
                  <c:v>2.5708999999999999E-2</c:v>
                </c:pt>
                <c:pt idx="23">
                  <c:v>0.14066600000000001</c:v>
                </c:pt>
                <c:pt idx="24">
                  <c:v>1.8509000000000001E-2</c:v>
                </c:pt>
                <c:pt idx="25">
                  <c:v>3.4533000000000001E-2</c:v>
                </c:pt>
                <c:pt idx="26">
                  <c:v>1.2151E-2</c:v>
                </c:pt>
                <c:pt idx="27">
                  <c:v>2.6998999999999999E-2</c:v>
                </c:pt>
                <c:pt idx="28">
                  <c:v>6.1547999999999999E-2</c:v>
                </c:pt>
                <c:pt idx="29">
                  <c:v>7.7865000000000004E-2</c:v>
                </c:pt>
                <c:pt idx="30">
                  <c:v>1.3152E-2</c:v>
                </c:pt>
                <c:pt idx="31">
                  <c:v>9.0577000000000005E-2</c:v>
                </c:pt>
                <c:pt idx="32">
                  <c:v>2.4028999999999998E-2</c:v>
                </c:pt>
                <c:pt idx="33">
                  <c:v>1.9651999999999999E-2</c:v>
                </c:pt>
                <c:pt idx="34">
                  <c:v>1.4814000000000001E-2</c:v>
                </c:pt>
                <c:pt idx="35">
                  <c:v>3.7619E-2</c:v>
                </c:pt>
                <c:pt idx="36">
                  <c:v>2.3355000000000001E-2</c:v>
                </c:pt>
                <c:pt idx="37">
                  <c:v>0.107236</c:v>
                </c:pt>
                <c:pt idx="38">
                  <c:v>2.8159E-2</c:v>
                </c:pt>
                <c:pt idx="39">
                  <c:v>1.3584000000000001E-2</c:v>
                </c:pt>
                <c:pt idx="40">
                  <c:v>2.4767999999999998E-2</c:v>
                </c:pt>
                <c:pt idx="41">
                  <c:v>3.1796999999999999E-2</c:v>
                </c:pt>
                <c:pt idx="42">
                  <c:v>2.4382000000000001E-2</c:v>
                </c:pt>
                <c:pt idx="43">
                  <c:v>3.7873999999999998E-2</c:v>
                </c:pt>
                <c:pt idx="44">
                  <c:v>5.0756999999999997E-2</c:v>
                </c:pt>
                <c:pt idx="45">
                  <c:v>1.7229999999999999E-2</c:v>
                </c:pt>
                <c:pt idx="46">
                  <c:v>2.9895000000000001E-2</c:v>
                </c:pt>
                <c:pt idx="47">
                  <c:v>3.0653E-2</c:v>
                </c:pt>
                <c:pt idx="48">
                  <c:v>4.7675000000000002E-2</c:v>
                </c:pt>
                <c:pt idx="49">
                  <c:v>0.13705000000000001</c:v>
                </c:pt>
                <c:pt idx="50">
                  <c:v>3.3841000000000003E-2</c:v>
                </c:pt>
                <c:pt idx="51">
                  <c:v>3.3651E-2</c:v>
                </c:pt>
                <c:pt idx="52">
                  <c:v>4.3126999999999999E-2</c:v>
                </c:pt>
                <c:pt idx="53">
                  <c:v>3.4161999999999998E-2</c:v>
                </c:pt>
                <c:pt idx="54">
                  <c:v>1.5970999999999999E-2</c:v>
                </c:pt>
                <c:pt idx="55">
                  <c:v>2.6591E-2</c:v>
                </c:pt>
                <c:pt idx="56">
                  <c:v>3.5097999999999997E-2</c:v>
                </c:pt>
                <c:pt idx="57">
                  <c:v>2.8740000000000002E-2</c:v>
                </c:pt>
                <c:pt idx="58">
                  <c:v>0.127887</c:v>
                </c:pt>
                <c:pt idx="59">
                  <c:v>2.2166999999999999E-2</c:v>
                </c:pt>
                <c:pt idx="60">
                  <c:v>3.9285E-2</c:v>
                </c:pt>
                <c:pt idx="61">
                  <c:v>2.8694999999999998E-2</c:v>
                </c:pt>
                <c:pt idx="62">
                  <c:v>4.1015999999999997E-2</c:v>
                </c:pt>
                <c:pt idx="63">
                  <c:v>2.0673E-2</c:v>
                </c:pt>
                <c:pt idx="64">
                  <c:v>6.7365999999999995E-2</c:v>
                </c:pt>
                <c:pt idx="65">
                  <c:v>4.4727000000000003E-2</c:v>
                </c:pt>
                <c:pt idx="66">
                  <c:v>6.4812999999999996E-2</c:v>
                </c:pt>
                <c:pt idx="67">
                  <c:v>3.2593999999999998E-2</c:v>
                </c:pt>
                <c:pt idx="68">
                  <c:v>1.5048000000000001E-2</c:v>
                </c:pt>
                <c:pt idx="69">
                  <c:v>7.1409E-2</c:v>
                </c:pt>
                <c:pt idx="70">
                  <c:v>8.8456000000000007E-2</c:v>
                </c:pt>
                <c:pt idx="71">
                  <c:v>4.2011E-2</c:v>
                </c:pt>
                <c:pt idx="72">
                  <c:v>3.1074999999999998E-2</c:v>
                </c:pt>
                <c:pt idx="73">
                  <c:v>3.4470000000000001E-2</c:v>
                </c:pt>
                <c:pt idx="74">
                  <c:v>4.9079999999999999E-2</c:v>
                </c:pt>
                <c:pt idx="75">
                  <c:v>2.9413999999999999E-2</c:v>
                </c:pt>
                <c:pt idx="76">
                  <c:v>4.3477000000000002E-2</c:v>
                </c:pt>
                <c:pt idx="77">
                  <c:v>4.0103E-2</c:v>
                </c:pt>
                <c:pt idx="78">
                  <c:v>3.2466000000000002E-2</c:v>
                </c:pt>
                <c:pt idx="79">
                  <c:v>8.133E-2</c:v>
                </c:pt>
                <c:pt idx="80">
                  <c:v>0.144152</c:v>
                </c:pt>
                <c:pt idx="81">
                  <c:v>3.2299000000000001E-2</c:v>
                </c:pt>
                <c:pt idx="82">
                  <c:v>0.136933</c:v>
                </c:pt>
                <c:pt idx="83">
                  <c:v>2.6848E-2</c:v>
                </c:pt>
                <c:pt idx="84">
                  <c:v>3.5430999999999997E-2</c:v>
                </c:pt>
                <c:pt idx="85">
                  <c:v>4.0543000000000003E-2</c:v>
                </c:pt>
                <c:pt idx="86">
                  <c:v>4.3673999999999998E-2</c:v>
                </c:pt>
                <c:pt idx="87">
                  <c:v>2.3529000000000001E-2</c:v>
                </c:pt>
                <c:pt idx="88">
                  <c:v>2.1377E-2</c:v>
                </c:pt>
                <c:pt idx="89">
                  <c:v>3.8220999999999998E-2</c:v>
                </c:pt>
                <c:pt idx="90">
                  <c:v>3.7386999999999997E-2</c:v>
                </c:pt>
                <c:pt idx="91">
                  <c:v>2.8625999999999999E-2</c:v>
                </c:pt>
                <c:pt idx="92">
                  <c:v>7.5665999999999997E-2</c:v>
                </c:pt>
                <c:pt idx="93">
                  <c:v>2.8850000000000001E-2</c:v>
                </c:pt>
                <c:pt idx="94">
                  <c:v>3.4918999999999999E-2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3C-4BE4-895B-519ADFEC9193}"/>
            </c:ext>
          </c:extLst>
        </c:ser>
        <c:ser>
          <c:idx val="2"/>
          <c:order val="2"/>
          <c:tx>
            <c:v>Zn2_VLi0(xvi)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53975">
                <a:solidFill>
                  <a:srgbClr val="FF0000"/>
                </a:solidFill>
              </a:ln>
              <a:effectLst/>
              <a:scene3d>
                <a:camera prst="orthographicFront"/>
                <a:lightRig rig="morning" dir="t"/>
              </a:scene3d>
              <a:sp3d>
                <a:bevelT prst="angle"/>
                <a:bevelB w="0" h="0"/>
              </a:sp3d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31750" cap="rnd">
                <a:solidFill>
                  <a:srgbClr val="FF0000"/>
                </a:solidFill>
                <a:prstDash val="sysDash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Li_Site_comparison!$I$2:$I$96</c:f>
              <c:numCache>
                <c:formatCode>General</c:formatCode>
                <c:ptCount val="95"/>
                <c:pt idx="0">
                  <c:v>7.0785396</c:v>
                </c:pt>
                <c:pt idx="1">
                  <c:v>7.3379498999999999</c:v>
                </c:pt>
                <c:pt idx="2">
                  <c:v>9.0477513999999992</c:v>
                </c:pt>
                <c:pt idx="3">
                  <c:v>4.9529136999999999</c:v>
                </c:pt>
                <c:pt idx="4">
                  <c:v>7.8897275000000002</c:v>
                </c:pt>
                <c:pt idx="5">
                  <c:v>4.551939</c:v>
                </c:pt>
                <c:pt idx="6">
                  <c:v>4.6821270999999998</c:v>
                </c:pt>
                <c:pt idx="7">
                  <c:v>4.7394689999999997</c:v>
                </c:pt>
                <c:pt idx="8">
                  <c:v>4.0605852000000002</c:v>
                </c:pt>
                <c:pt idx="9">
                  <c:v>4.4603589000000001</c:v>
                </c:pt>
                <c:pt idx="10">
                  <c:v>4.8115851999999997</c:v>
                </c:pt>
                <c:pt idx="11">
                  <c:v>8.3263780000000001</c:v>
                </c:pt>
                <c:pt idx="12">
                  <c:v>6.9899981999999996</c:v>
                </c:pt>
                <c:pt idx="13">
                  <c:v>7.2118690000000001</c:v>
                </c:pt>
                <c:pt idx="14">
                  <c:v>2.7299980000000001</c:v>
                </c:pt>
                <c:pt idx="15">
                  <c:v>5.9818791999999998</c:v>
                </c:pt>
                <c:pt idx="16">
                  <c:v>5.0997347</c:v>
                </c:pt>
                <c:pt idx="17">
                  <c:v>6.4260944000000002</c:v>
                </c:pt>
                <c:pt idx="18">
                  <c:v>4.825348</c:v>
                </c:pt>
                <c:pt idx="19">
                  <c:v>6.1323195999999998</c:v>
                </c:pt>
                <c:pt idx="20">
                  <c:v>2.7085127</c:v>
                </c:pt>
                <c:pt idx="21">
                  <c:v>6.8605783000000002</c:v>
                </c:pt>
                <c:pt idx="22">
                  <c:v>7.5148007999999997</c:v>
                </c:pt>
                <c:pt idx="23">
                  <c:v>2.7234357</c:v>
                </c:pt>
                <c:pt idx="24">
                  <c:v>6.1549128</c:v>
                </c:pt>
                <c:pt idx="25">
                  <c:v>8.6293781999999997</c:v>
                </c:pt>
                <c:pt idx="26">
                  <c:v>6.3569369</c:v>
                </c:pt>
                <c:pt idx="27">
                  <c:v>8.9431776999999997</c:v>
                </c:pt>
                <c:pt idx="28">
                  <c:v>3.2127699999999999</c:v>
                </c:pt>
                <c:pt idx="29">
                  <c:v>3.1773454000000001</c:v>
                </c:pt>
                <c:pt idx="30">
                  <c:v>3.8490970999999998</c:v>
                </c:pt>
                <c:pt idx="31">
                  <c:v>5.9336048000000003</c:v>
                </c:pt>
                <c:pt idx="32">
                  <c:v>3.8818961999999999</c:v>
                </c:pt>
                <c:pt idx="33">
                  <c:v>8.7021028999999999</c:v>
                </c:pt>
                <c:pt idx="34">
                  <c:v>6.2223958000000001</c:v>
                </c:pt>
                <c:pt idx="35">
                  <c:v>4.0743141999999999</c:v>
                </c:pt>
                <c:pt idx="36">
                  <c:v>5.9785339999999998</c:v>
                </c:pt>
                <c:pt idx="37">
                  <c:v>4.1872227000000004</c:v>
                </c:pt>
                <c:pt idx="38">
                  <c:v>3.4922075000000001</c:v>
                </c:pt>
                <c:pt idx="39">
                  <c:v>7.3607735999999999</c:v>
                </c:pt>
                <c:pt idx="40">
                  <c:v>5.7058498999999996</c:v>
                </c:pt>
                <c:pt idx="41">
                  <c:v>3.5654919999999999</c:v>
                </c:pt>
                <c:pt idx="42">
                  <c:v>5.678617</c:v>
                </c:pt>
                <c:pt idx="43">
                  <c:v>3.7567328999999998</c:v>
                </c:pt>
                <c:pt idx="44">
                  <c:v>3.7470876</c:v>
                </c:pt>
                <c:pt idx="45">
                  <c:v>7.2516347999999997</c:v>
                </c:pt>
                <c:pt idx="46">
                  <c:v>3.9723837999999998</c:v>
                </c:pt>
                <c:pt idx="47">
                  <c:v>7.2216692</c:v>
                </c:pt>
                <c:pt idx="48">
                  <c:v>3.8192655000000002</c:v>
                </c:pt>
                <c:pt idx="49">
                  <c:v>4.2350249</c:v>
                </c:pt>
                <c:pt idx="50">
                  <c:v>4.2698095</c:v>
                </c:pt>
                <c:pt idx="51">
                  <c:v>3.8745086</c:v>
                </c:pt>
                <c:pt idx="52">
                  <c:v>6.7517769000000003</c:v>
                </c:pt>
                <c:pt idx="53">
                  <c:v>3.9992624000000001</c:v>
                </c:pt>
                <c:pt idx="54">
                  <c:v>7.7287913000000001</c:v>
                </c:pt>
                <c:pt idx="55">
                  <c:v>4.1756285000000002</c:v>
                </c:pt>
                <c:pt idx="56">
                  <c:v>4.4152617999999997</c:v>
                </c:pt>
                <c:pt idx="57">
                  <c:v>3.8572150999999999</c:v>
                </c:pt>
                <c:pt idx="58">
                  <c:v>3.7392327000000001</c:v>
                </c:pt>
                <c:pt idx="59">
                  <c:v>4.4222019000000001</c:v>
                </c:pt>
                <c:pt idx="60">
                  <c:v>4.1287080999999999</c:v>
                </c:pt>
                <c:pt idx="61">
                  <c:v>6.3895324000000002</c:v>
                </c:pt>
                <c:pt idx="62">
                  <c:v>5.3635109999999999</c:v>
                </c:pt>
                <c:pt idx="63">
                  <c:v>1.9936335999999999</c:v>
                </c:pt>
                <c:pt idx="64">
                  <c:v>7.4521813000000003</c:v>
                </c:pt>
                <c:pt idx="65">
                  <c:v>6.7236037</c:v>
                </c:pt>
                <c:pt idx="66">
                  <c:v>6.6571945000000001</c:v>
                </c:pt>
                <c:pt idx="67">
                  <c:v>5.7195948000000003</c:v>
                </c:pt>
                <c:pt idx="68">
                  <c:v>1.9280434</c:v>
                </c:pt>
                <c:pt idx="69">
                  <c:v>5.3062746000000001</c:v>
                </c:pt>
                <c:pt idx="70">
                  <c:v>1.9002144999999999</c:v>
                </c:pt>
                <c:pt idx="71">
                  <c:v>8.8697008999999998</c:v>
                </c:pt>
                <c:pt idx="72">
                  <c:v>7.4703993000000004</c:v>
                </c:pt>
                <c:pt idx="73">
                  <c:v>5.7176983000000003</c:v>
                </c:pt>
                <c:pt idx="74">
                  <c:v>8.6287313999999995</c:v>
                </c:pt>
                <c:pt idx="75">
                  <c:v>6.2352581000000002</c:v>
                </c:pt>
                <c:pt idx="76">
                  <c:v>7.6624490999999999</c:v>
                </c:pt>
                <c:pt idx="77">
                  <c:v>1.9244475000000001</c:v>
                </c:pt>
                <c:pt idx="78">
                  <c:v>5.7342307000000003</c:v>
                </c:pt>
                <c:pt idx="79">
                  <c:v>4.7857308999999999</c:v>
                </c:pt>
                <c:pt idx="80">
                  <c:v>3.5068054000000002</c:v>
                </c:pt>
                <c:pt idx="81">
                  <c:v>6.4773838000000001</c:v>
                </c:pt>
                <c:pt idx="82">
                  <c:v>6.0476415000000001</c:v>
                </c:pt>
                <c:pt idx="83">
                  <c:v>3.7099899000000001</c:v>
                </c:pt>
                <c:pt idx="84">
                  <c:v>4.6704046000000004</c:v>
                </c:pt>
                <c:pt idx="85">
                  <c:v>5.6736237999999997</c:v>
                </c:pt>
                <c:pt idx="86">
                  <c:v>4.5260585999999998</c:v>
                </c:pt>
                <c:pt idx="87">
                  <c:v>9.1615660000000005</c:v>
                </c:pt>
                <c:pt idx="88">
                  <c:v>7.9941192000000001</c:v>
                </c:pt>
                <c:pt idx="89">
                  <c:v>3.7599585000000002</c:v>
                </c:pt>
                <c:pt idx="90">
                  <c:v>3.5037422999999999</c:v>
                </c:pt>
                <c:pt idx="91">
                  <c:v>5.7692009999999998</c:v>
                </c:pt>
                <c:pt idx="92">
                  <c:v>5.6179683000000002</c:v>
                </c:pt>
                <c:pt idx="93">
                  <c:v>4.7019311000000004</c:v>
                </c:pt>
                <c:pt idx="94">
                  <c:v>0</c:v>
                </c:pt>
              </c:numCache>
            </c:numRef>
          </c:xVal>
          <c:yVal>
            <c:numRef>
              <c:f>Li_Site_comparison!$H$2:$H$96</c:f>
              <c:numCache>
                <c:formatCode>General</c:formatCode>
                <c:ptCount val="95"/>
                <c:pt idx="0">
                  <c:v>3.0314000000000001E-2</c:v>
                </c:pt>
                <c:pt idx="1">
                  <c:v>1.2593999999999999E-2</c:v>
                </c:pt>
                <c:pt idx="2">
                  <c:v>1.2699E-2</c:v>
                </c:pt>
                <c:pt idx="3">
                  <c:v>3.3808999999999999E-2</c:v>
                </c:pt>
                <c:pt idx="4">
                  <c:v>7.0247000000000004E-2</c:v>
                </c:pt>
                <c:pt idx="5">
                  <c:v>5.6667000000000002E-2</c:v>
                </c:pt>
                <c:pt idx="6">
                  <c:v>6.6037999999999999E-2</c:v>
                </c:pt>
                <c:pt idx="7">
                  <c:v>0.113303</c:v>
                </c:pt>
                <c:pt idx="8">
                  <c:v>0.47330800000000001</c:v>
                </c:pt>
                <c:pt idx="9">
                  <c:v>0.23041600000000001</c:v>
                </c:pt>
                <c:pt idx="10">
                  <c:v>7.3652999999999996E-2</c:v>
                </c:pt>
                <c:pt idx="11">
                  <c:v>3.4015999999999998E-2</c:v>
                </c:pt>
                <c:pt idx="12">
                  <c:v>5.4045999999999997E-2</c:v>
                </c:pt>
                <c:pt idx="13">
                  <c:v>4.5034999999999999E-2</c:v>
                </c:pt>
                <c:pt idx="14">
                  <c:v>0.20812900000000001</c:v>
                </c:pt>
                <c:pt idx="15">
                  <c:v>3.0769999999999999E-2</c:v>
                </c:pt>
                <c:pt idx="16">
                  <c:v>6.2439000000000001E-2</c:v>
                </c:pt>
                <c:pt idx="17">
                  <c:v>8.1930000000000003E-2</c:v>
                </c:pt>
                <c:pt idx="18">
                  <c:v>9.0080999999999994E-2</c:v>
                </c:pt>
                <c:pt idx="19">
                  <c:v>2.1669000000000001E-2</c:v>
                </c:pt>
                <c:pt idx="20">
                  <c:v>0.178977</c:v>
                </c:pt>
                <c:pt idx="21">
                  <c:v>5.7036000000000003E-2</c:v>
                </c:pt>
                <c:pt idx="22">
                  <c:v>2.5600000000000001E-2</c:v>
                </c:pt>
                <c:pt idx="23">
                  <c:v>5.9737999999999999E-2</c:v>
                </c:pt>
                <c:pt idx="24">
                  <c:v>8.5476999999999997E-2</c:v>
                </c:pt>
                <c:pt idx="25">
                  <c:v>5.4038000000000003E-2</c:v>
                </c:pt>
                <c:pt idx="26">
                  <c:v>1.3462E-2</c:v>
                </c:pt>
                <c:pt idx="27">
                  <c:v>7.8309999999999994E-3</c:v>
                </c:pt>
                <c:pt idx="28">
                  <c:v>6.1120000000000001E-2</c:v>
                </c:pt>
                <c:pt idx="29">
                  <c:v>6.5553E-2</c:v>
                </c:pt>
                <c:pt idx="30">
                  <c:v>6.4634999999999998E-2</c:v>
                </c:pt>
                <c:pt idx="31">
                  <c:v>1.5812E-2</c:v>
                </c:pt>
                <c:pt idx="32">
                  <c:v>2.4608999999999999E-2</c:v>
                </c:pt>
                <c:pt idx="33">
                  <c:v>2.6377000000000001E-2</c:v>
                </c:pt>
                <c:pt idx="34">
                  <c:v>3.7212000000000002E-2</c:v>
                </c:pt>
                <c:pt idx="35">
                  <c:v>1.8522E-2</c:v>
                </c:pt>
                <c:pt idx="36">
                  <c:v>2.6539E-2</c:v>
                </c:pt>
                <c:pt idx="37">
                  <c:v>7.3081999999999994E-2</c:v>
                </c:pt>
                <c:pt idx="38">
                  <c:v>3.7241000000000003E-2</c:v>
                </c:pt>
                <c:pt idx="39">
                  <c:v>2.2754E-2</c:v>
                </c:pt>
                <c:pt idx="40">
                  <c:v>1.2272E-2</c:v>
                </c:pt>
                <c:pt idx="41">
                  <c:v>4.4743999999999999E-2</c:v>
                </c:pt>
                <c:pt idx="42">
                  <c:v>4.1406999999999999E-2</c:v>
                </c:pt>
                <c:pt idx="43">
                  <c:v>2.5343999999999998E-2</c:v>
                </c:pt>
                <c:pt idx="44">
                  <c:v>4.5178000000000003E-2</c:v>
                </c:pt>
                <c:pt idx="45">
                  <c:v>3.3356999999999998E-2</c:v>
                </c:pt>
                <c:pt idx="46">
                  <c:v>0.15121000000000001</c:v>
                </c:pt>
                <c:pt idx="47">
                  <c:v>1.83E-2</c:v>
                </c:pt>
                <c:pt idx="48">
                  <c:v>5.8058999999999999E-2</c:v>
                </c:pt>
                <c:pt idx="49">
                  <c:v>6.1115999999999997E-2</c:v>
                </c:pt>
                <c:pt idx="50">
                  <c:v>1.558E-2</c:v>
                </c:pt>
                <c:pt idx="51">
                  <c:v>1.9740000000000001E-2</c:v>
                </c:pt>
                <c:pt idx="52">
                  <c:v>1.9189999999999999E-2</c:v>
                </c:pt>
                <c:pt idx="53">
                  <c:v>2.3805E-2</c:v>
                </c:pt>
                <c:pt idx="54">
                  <c:v>4.9453999999999998E-2</c:v>
                </c:pt>
                <c:pt idx="55">
                  <c:v>1.0751E-2</c:v>
                </c:pt>
                <c:pt idx="56">
                  <c:v>2.5654E-2</c:v>
                </c:pt>
                <c:pt idx="57">
                  <c:v>4.2488999999999999E-2</c:v>
                </c:pt>
                <c:pt idx="58">
                  <c:v>0.108672</c:v>
                </c:pt>
                <c:pt idx="59">
                  <c:v>1.9935999999999999E-2</c:v>
                </c:pt>
                <c:pt idx="60">
                  <c:v>2.8146000000000001E-2</c:v>
                </c:pt>
                <c:pt idx="61">
                  <c:v>2.6936000000000002E-2</c:v>
                </c:pt>
                <c:pt idx="62">
                  <c:v>3.5557999999999999E-2</c:v>
                </c:pt>
                <c:pt idx="63">
                  <c:v>5.2514999999999999E-2</c:v>
                </c:pt>
                <c:pt idx="64">
                  <c:v>1.6334999999999999E-2</c:v>
                </c:pt>
                <c:pt idx="65">
                  <c:v>3.6458999999999998E-2</c:v>
                </c:pt>
                <c:pt idx="66">
                  <c:v>3.6294E-2</c:v>
                </c:pt>
                <c:pt idx="67">
                  <c:v>1.1270000000000001E-2</c:v>
                </c:pt>
                <c:pt idx="68">
                  <c:v>4.0760999999999999E-2</c:v>
                </c:pt>
                <c:pt idx="69">
                  <c:v>4.1730999999999997E-2</c:v>
                </c:pt>
                <c:pt idx="70">
                  <c:v>0.19156000000000001</c:v>
                </c:pt>
                <c:pt idx="71">
                  <c:v>3.5000999999999997E-2</c:v>
                </c:pt>
                <c:pt idx="72">
                  <c:v>1.5053E-2</c:v>
                </c:pt>
                <c:pt idx="73">
                  <c:v>2.4892999999999998E-2</c:v>
                </c:pt>
                <c:pt idx="74">
                  <c:v>4.6989000000000003E-2</c:v>
                </c:pt>
                <c:pt idx="75">
                  <c:v>3.6861999999999999E-2</c:v>
                </c:pt>
                <c:pt idx="76">
                  <c:v>3.8959000000000001E-2</c:v>
                </c:pt>
                <c:pt idx="77">
                  <c:v>2.1602E-2</c:v>
                </c:pt>
                <c:pt idx="78">
                  <c:v>4.1148999999999998E-2</c:v>
                </c:pt>
                <c:pt idx="79">
                  <c:v>5.2002E-2</c:v>
                </c:pt>
                <c:pt idx="80">
                  <c:v>3.2131E-2</c:v>
                </c:pt>
                <c:pt idx="81">
                  <c:v>2.1031000000000001E-2</c:v>
                </c:pt>
                <c:pt idx="82">
                  <c:v>0.111553</c:v>
                </c:pt>
                <c:pt idx="83">
                  <c:v>4.1204999999999999E-2</c:v>
                </c:pt>
                <c:pt idx="84">
                  <c:v>1.9633999999999999E-2</c:v>
                </c:pt>
                <c:pt idx="85">
                  <c:v>1.0473E-2</c:v>
                </c:pt>
                <c:pt idx="86">
                  <c:v>3.6774000000000001E-2</c:v>
                </c:pt>
                <c:pt idx="87">
                  <c:v>2.0455999999999998E-2</c:v>
                </c:pt>
                <c:pt idx="88">
                  <c:v>3.1744000000000001E-2</c:v>
                </c:pt>
                <c:pt idx="89">
                  <c:v>2.5224E-2</c:v>
                </c:pt>
                <c:pt idx="90">
                  <c:v>5.1570999999999999E-2</c:v>
                </c:pt>
                <c:pt idx="91">
                  <c:v>4.7537000000000003E-2</c:v>
                </c:pt>
                <c:pt idx="92">
                  <c:v>7.7451000000000006E-2</c:v>
                </c:pt>
                <c:pt idx="93">
                  <c:v>9.0299999999999998E-3</c:v>
                </c:pt>
                <c:pt idx="94">
                  <c:v>0.16881599999999999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3C-4BE4-895B-519ADFEC9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baseline="0">
                    <a:effectLst/>
                  </a:rPr>
                  <a:t>DISTANCE FROM DOPANT SITE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dk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  <c:majorUnit val="1"/>
      </c:valAx>
      <c:valAx>
        <c:axId val="638701960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baseline="0">
                    <a:effectLst/>
                  </a:rPr>
                  <a:t>DISPLACEMENT (Å)</a:t>
                </a:r>
                <a:endParaRPr lang="en-US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dk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At val="0"/>
        <c:crossBetween val="midCat"/>
      </c:valAx>
      <c:spPr>
        <a:noFill/>
        <a:ln w="25400">
          <a:noFill/>
        </a:ln>
        <a:effectLst/>
      </c:spPr>
    </c:plotArea>
    <c:legend>
      <c:legendPos val="t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10269999968108488"/>
          <c:y val="2.2705252249372889E-2"/>
          <c:w val="0.11901404183529309"/>
          <c:h val="0.2294285436999717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noFill/>
      <a:miter lim="800000"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Zn2_VLi2(iv)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prst="angle"/>
              </a:sp3d>
            </c:spPr>
          </c:marker>
          <c:trendline>
            <c:spPr>
              <a:ln w="31750" cap="rnd">
                <a:solidFill>
                  <a:srgbClr val="00B050"/>
                </a:solidFill>
                <a:prstDash val="sysDash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Li2_Site_comparison!$C$2:$C$96</c:f>
              <c:numCache>
                <c:formatCode>General</c:formatCode>
                <c:ptCount val="95"/>
                <c:pt idx="0">
                  <c:v>7.3404169000000001</c:v>
                </c:pt>
                <c:pt idx="1">
                  <c:v>7.3404169000000001</c:v>
                </c:pt>
                <c:pt idx="2">
                  <c:v>4.8535759000000001</c:v>
                </c:pt>
                <c:pt idx="3">
                  <c:v>7.9931559999999999</c:v>
                </c:pt>
                <c:pt idx="4">
                  <c:v>4.6464113999999999</c:v>
                </c:pt>
                <c:pt idx="5">
                  <c:v>4.6464119999999998</c:v>
                </c:pt>
                <c:pt idx="6">
                  <c:v>4.6464121</c:v>
                </c:pt>
                <c:pt idx="7">
                  <c:v>4.6464119999999998</c:v>
                </c:pt>
                <c:pt idx="8">
                  <c:v>4.8535759000000001</c:v>
                </c:pt>
                <c:pt idx="9">
                  <c:v>4.8535754000000004</c:v>
                </c:pt>
                <c:pt idx="10">
                  <c:v>8.3030849</c:v>
                </c:pt>
                <c:pt idx="11">
                  <c:v>7.2031027999999999</c:v>
                </c:pt>
                <c:pt idx="12">
                  <c:v>7.1804841000000001</c:v>
                </c:pt>
                <c:pt idx="13">
                  <c:v>2.5556473999999998</c:v>
                </c:pt>
                <c:pt idx="14">
                  <c:v>2.5556371000000002</c:v>
                </c:pt>
                <c:pt idx="15">
                  <c:v>5.9757493000000004</c:v>
                </c:pt>
                <c:pt idx="16">
                  <c:v>5.1354180999999999</c:v>
                </c:pt>
                <c:pt idx="17">
                  <c:v>6.3819714999999997</c:v>
                </c:pt>
                <c:pt idx="18">
                  <c:v>5.1354109000000001</c:v>
                </c:pt>
                <c:pt idx="19">
                  <c:v>6.1259832000000003</c:v>
                </c:pt>
                <c:pt idx="20">
                  <c:v>2.5556429999999999</c:v>
                </c:pt>
                <c:pt idx="21">
                  <c:v>7.1804836999999999</c:v>
                </c:pt>
                <c:pt idx="22">
                  <c:v>7.6170803999999999</c:v>
                </c:pt>
                <c:pt idx="23">
                  <c:v>2.5556372999999999</c:v>
                </c:pt>
                <c:pt idx="24">
                  <c:v>6.1259753999999997</c:v>
                </c:pt>
                <c:pt idx="25">
                  <c:v>8.9496579999999994</c:v>
                </c:pt>
                <c:pt idx="26">
                  <c:v>6.6180345000000003</c:v>
                </c:pt>
                <c:pt idx="27">
                  <c:v>6.6180345000000003</c:v>
                </c:pt>
                <c:pt idx="28">
                  <c:v>3.1754267</c:v>
                </c:pt>
                <c:pt idx="29">
                  <c:v>3.1754267</c:v>
                </c:pt>
                <c:pt idx="30">
                  <c:v>4.0388878000000004</c:v>
                </c:pt>
                <c:pt idx="31">
                  <c:v>6.1478938000000003</c:v>
                </c:pt>
                <c:pt idx="32">
                  <c:v>4.0388878999999998</c:v>
                </c:pt>
                <c:pt idx="33">
                  <c:v>8.7642814999999992</c:v>
                </c:pt>
                <c:pt idx="34">
                  <c:v>6.1478938999999997</c:v>
                </c:pt>
                <c:pt idx="35">
                  <c:v>4.0388874000000001</c:v>
                </c:pt>
                <c:pt idx="36">
                  <c:v>6.0398085999999997</c:v>
                </c:pt>
                <c:pt idx="37">
                  <c:v>4.0388878000000004</c:v>
                </c:pt>
                <c:pt idx="38">
                  <c:v>3.6702081</c:v>
                </c:pt>
                <c:pt idx="39">
                  <c:v>7.5676161999999998</c:v>
                </c:pt>
                <c:pt idx="40">
                  <c:v>5.7997502000000001</c:v>
                </c:pt>
                <c:pt idx="41">
                  <c:v>3.6702081</c:v>
                </c:pt>
                <c:pt idx="42">
                  <c:v>5.7997502000000001</c:v>
                </c:pt>
                <c:pt idx="43">
                  <c:v>3.6702083999999999</c:v>
                </c:pt>
                <c:pt idx="44">
                  <c:v>3.6702083999999999</c:v>
                </c:pt>
                <c:pt idx="45">
                  <c:v>7.5676161999999998</c:v>
                </c:pt>
                <c:pt idx="46">
                  <c:v>4.0855708999999996</c:v>
                </c:pt>
                <c:pt idx="47">
                  <c:v>7.2383918999999999</c:v>
                </c:pt>
                <c:pt idx="48">
                  <c:v>3.8392067000000001</c:v>
                </c:pt>
                <c:pt idx="49">
                  <c:v>4.4011836000000004</c:v>
                </c:pt>
                <c:pt idx="50">
                  <c:v>4.4011836000000004</c:v>
                </c:pt>
                <c:pt idx="51">
                  <c:v>3.8392065999999998</c:v>
                </c:pt>
                <c:pt idx="52">
                  <c:v>6.6862183000000002</c:v>
                </c:pt>
                <c:pt idx="53">
                  <c:v>4.0855706999999999</c:v>
                </c:pt>
                <c:pt idx="54">
                  <c:v>7.8521428999999996</c:v>
                </c:pt>
                <c:pt idx="55">
                  <c:v>4.0855706999999999</c:v>
                </c:pt>
                <c:pt idx="56">
                  <c:v>4.4011838000000001</c:v>
                </c:pt>
                <c:pt idx="57">
                  <c:v>3.8392062</c:v>
                </c:pt>
                <c:pt idx="58">
                  <c:v>3.8392065999999998</c:v>
                </c:pt>
                <c:pt idx="59">
                  <c:v>4.4011841</c:v>
                </c:pt>
                <c:pt idx="60">
                  <c:v>4.0855708999999996</c:v>
                </c:pt>
                <c:pt idx="61">
                  <c:v>6.6862183000000002</c:v>
                </c:pt>
                <c:pt idx="62">
                  <c:v>5.4221583000000004</c:v>
                </c:pt>
                <c:pt idx="63">
                  <c:v>1.9219963</c:v>
                </c:pt>
                <c:pt idx="64">
                  <c:v>7.4337363999999999</c:v>
                </c:pt>
                <c:pt idx="65">
                  <c:v>6.8514413999999997</c:v>
                </c:pt>
                <c:pt idx="66">
                  <c:v>6.8514412</c:v>
                </c:pt>
                <c:pt idx="67">
                  <c:v>5.6845961000000003</c:v>
                </c:pt>
                <c:pt idx="68">
                  <c:v>1.9219959</c:v>
                </c:pt>
                <c:pt idx="69">
                  <c:v>5.4221579000000002</c:v>
                </c:pt>
                <c:pt idx="70">
                  <c:v>1.9219961999999999</c:v>
                </c:pt>
                <c:pt idx="71">
                  <c:v>9.1089327000000004</c:v>
                </c:pt>
                <c:pt idx="72">
                  <c:v>7.738937</c:v>
                </c:pt>
                <c:pt idx="73">
                  <c:v>5.6845962999999999</c:v>
                </c:pt>
                <c:pt idx="74">
                  <c:v>8.6324248000000008</c:v>
                </c:pt>
                <c:pt idx="75">
                  <c:v>6.3743879000000003</c:v>
                </c:pt>
                <c:pt idx="76">
                  <c:v>7.9821254000000001</c:v>
                </c:pt>
                <c:pt idx="77">
                  <c:v>1.9219963</c:v>
                </c:pt>
                <c:pt idx="78">
                  <c:v>5.8355838000000002</c:v>
                </c:pt>
                <c:pt idx="79">
                  <c:v>4.7498728000000003</c:v>
                </c:pt>
                <c:pt idx="80">
                  <c:v>3.6788409999999998</c:v>
                </c:pt>
                <c:pt idx="81">
                  <c:v>6.5095679000000004</c:v>
                </c:pt>
                <c:pt idx="82">
                  <c:v>5.9665312000000004</c:v>
                </c:pt>
                <c:pt idx="83">
                  <c:v>3.6788411000000001</c:v>
                </c:pt>
                <c:pt idx="84">
                  <c:v>4.7498719999999999</c:v>
                </c:pt>
                <c:pt idx="85">
                  <c:v>5.8355835999999996</c:v>
                </c:pt>
                <c:pt idx="86">
                  <c:v>4.7498728999999997</c:v>
                </c:pt>
                <c:pt idx="87">
                  <c:v>9.3857569999999999</c:v>
                </c:pt>
                <c:pt idx="88">
                  <c:v>8.0845508000000006</c:v>
                </c:pt>
                <c:pt idx="89">
                  <c:v>3.6788411999999999</c:v>
                </c:pt>
                <c:pt idx="90">
                  <c:v>3.6788405000000002</c:v>
                </c:pt>
                <c:pt idx="91">
                  <c:v>5.9665314</c:v>
                </c:pt>
                <c:pt idx="92">
                  <c:v>5.9368346000000001</c:v>
                </c:pt>
                <c:pt idx="93">
                  <c:v>4.7498727000000001</c:v>
                </c:pt>
                <c:pt idx="94">
                  <c:v>0</c:v>
                </c:pt>
              </c:numCache>
            </c:numRef>
          </c:xVal>
          <c:yVal>
            <c:numRef>
              <c:f>Li2_Site_comparison!$B$2:$B$96</c:f>
              <c:numCache>
                <c:formatCode>General</c:formatCode>
                <c:ptCount val="95"/>
                <c:pt idx="0">
                  <c:v>4.3999999999999999E-5</c:v>
                </c:pt>
                <c:pt idx="1">
                  <c:v>4.0000000000000003E-5</c:v>
                </c:pt>
                <c:pt idx="2">
                  <c:v>0.112126</c:v>
                </c:pt>
                <c:pt idx="3">
                  <c:v>0.112151</c:v>
                </c:pt>
                <c:pt idx="4">
                  <c:v>0.180702</c:v>
                </c:pt>
                <c:pt idx="5">
                  <c:v>0.18070600000000001</c:v>
                </c:pt>
                <c:pt idx="6">
                  <c:v>0.18074000000000001</c:v>
                </c:pt>
                <c:pt idx="7">
                  <c:v>0.180726</c:v>
                </c:pt>
                <c:pt idx="8">
                  <c:v>0.11218400000000001</c:v>
                </c:pt>
                <c:pt idx="9">
                  <c:v>0.112141</c:v>
                </c:pt>
                <c:pt idx="10">
                  <c:v>0.129995</c:v>
                </c:pt>
                <c:pt idx="11">
                  <c:v>4.1723000000000003E-2</c:v>
                </c:pt>
                <c:pt idx="12">
                  <c:v>0.395177</c:v>
                </c:pt>
                <c:pt idx="13">
                  <c:v>0.215951</c:v>
                </c:pt>
                <c:pt idx="14">
                  <c:v>0.21604400000000001</c:v>
                </c:pt>
                <c:pt idx="15">
                  <c:v>0.39513100000000001</c:v>
                </c:pt>
                <c:pt idx="16">
                  <c:v>4.1673000000000002E-2</c:v>
                </c:pt>
                <c:pt idx="17">
                  <c:v>0.12994600000000001</c:v>
                </c:pt>
                <c:pt idx="18">
                  <c:v>4.1718999999999999E-2</c:v>
                </c:pt>
                <c:pt idx="19">
                  <c:v>0.129944</c:v>
                </c:pt>
                <c:pt idx="20">
                  <c:v>0.216</c:v>
                </c:pt>
                <c:pt idx="21">
                  <c:v>0.39516200000000001</c:v>
                </c:pt>
                <c:pt idx="22">
                  <c:v>0.39514199999999999</c:v>
                </c:pt>
                <c:pt idx="23">
                  <c:v>0.21601000000000001</c:v>
                </c:pt>
                <c:pt idx="24">
                  <c:v>0.129941</c:v>
                </c:pt>
                <c:pt idx="25">
                  <c:v>4.1730999999999997E-2</c:v>
                </c:pt>
                <c:pt idx="26">
                  <c:v>4.2110000000000003E-3</c:v>
                </c:pt>
                <c:pt idx="27">
                  <c:v>4.202E-3</c:v>
                </c:pt>
                <c:pt idx="28">
                  <c:v>8.5680999999999993E-2</c:v>
                </c:pt>
                <c:pt idx="29">
                  <c:v>8.5666999999999993E-2</c:v>
                </c:pt>
                <c:pt idx="30">
                  <c:v>3.7821E-2</c:v>
                </c:pt>
                <c:pt idx="31">
                  <c:v>3.1474000000000002E-2</c:v>
                </c:pt>
                <c:pt idx="32">
                  <c:v>3.7822000000000001E-2</c:v>
                </c:pt>
                <c:pt idx="33">
                  <c:v>3.1462999999999998E-2</c:v>
                </c:pt>
                <c:pt idx="34">
                  <c:v>3.1468000000000003E-2</c:v>
                </c:pt>
                <c:pt idx="35">
                  <c:v>3.7824000000000003E-2</c:v>
                </c:pt>
                <c:pt idx="36">
                  <c:v>3.1463999999999999E-2</c:v>
                </c:pt>
                <c:pt idx="37">
                  <c:v>3.7824000000000003E-2</c:v>
                </c:pt>
                <c:pt idx="38">
                  <c:v>3.6526999999999997E-2</c:v>
                </c:pt>
                <c:pt idx="39">
                  <c:v>3.4347999999999997E-2</c:v>
                </c:pt>
                <c:pt idx="40">
                  <c:v>3.4361999999999997E-2</c:v>
                </c:pt>
                <c:pt idx="41">
                  <c:v>3.6521999999999999E-2</c:v>
                </c:pt>
                <c:pt idx="42">
                  <c:v>3.4354999999999997E-2</c:v>
                </c:pt>
                <c:pt idx="43">
                  <c:v>3.6527999999999998E-2</c:v>
                </c:pt>
                <c:pt idx="44">
                  <c:v>3.6528999999999999E-2</c:v>
                </c:pt>
                <c:pt idx="45">
                  <c:v>3.4362999999999998E-2</c:v>
                </c:pt>
                <c:pt idx="46">
                  <c:v>2.8191000000000001E-2</c:v>
                </c:pt>
                <c:pt idx="47">
                  <c:v>5.0386E-2</c:v>
                </c:pt>
                <c:pt idx="48">
                  <c:v>3.9094999999999998E-2</c:v>
                </c:pt>
                <c:pt idx="49">
                  <c:v>4.9165E-2</c:v>
                </c:pt>
                <c:pt idx="50">
                  <c:v>4.9151E-2</c:v>
                </c:pt>
                <c:pt idx="51">
                  <c:v>3.9093999999999997E-2</c:v>
                </c:pt>
                <c:pt idx="52">
                  <c:v>5.0389000000000003E-2</c:v>
                </c:pt>
                <c:pt idx="53">
                  <c:v>2.8213999999999999E-2</c:v>
                </c:pt>
                <c:pt idx="54">
                  <c:v>5.0396000000000003E-2</c:v>
                </c:pt>
                <c:pt idx="55">
                  <c:v>2.8215E-2</c:v>
                </c:pt>
                <c:pt idx="56">
                  <c:v>4.9154000000000003E-2</c:v>
                </c:pt>
                <c:pt idx="57">
                  <c:v>3.9071000000000002E-2</c:v>
                </c:pt>
                <c:pt idx="58">
                  <c:v>3.9079999999999997E-2</c:v>
                </c:pt>
                <c:pt idx="59">
                  <c:v>4.9160000000000002E-2</c:v>
                </c:pt>
                <c:pt idx="60">
                  <c:v>2.8209000000000001E-2</c:v>
                </c:pt>
                <c:pt idx="61">
                  <c:v>5.0389000000000003E-2</c:v>
                </c:pt>
                <c:pt idx="62">
                  <c:v>0.11410099999999999</c:v>
                </c:pt>
                <c:pt idx="63">
                  <c:v>2.6610999999999999E-2</c:v>
                </c:pt>
                <c:pt idx="64">
                  <c:v>2.8669E-2</c:v>
                </c:pt>
                <c:pt idx="65">
                  <c:v>2.4471E-2</c:v>
                </c:pt>
                <c:pt idx="66">
                  <c:v>2.4482E-2</c:v>
                </c:pt>
                <c:pt idx="67">
                  <c:v>2.8677999999999999E-2</c:v>
                </c:pt>
                <c:pt idx="68">
                  <c:v>2.6610999999999999E-2</c:v>
                </c:pt>
                <c:pt idx="69">
                  <c:v>0.114118</c:v>
                </c:pt>
                <c:pt idx="70">
                  <c:v>2.6627999999999999E-2</c:v>
                </c:pt>
                <c:pt idx="71">
                  <c:v>0.114094</c:v>
                </c:pt>
                <c:pt idx="72">
                  <c:v>2.4469000000000001E-2</c:v>
                </c:pt>
                <c:pt idx="73">
                  <c:v>2.8684000000000001E-2</c:v>
                </c:pt>
                <c:pt idx="74">
                  <c:v>2.8686E-2</c:v>
                </c:pt>
                <c:pt idx="75">
                  <c:v>2.4487999999999999E-2</c:v>
                </c:pt>
                <c:pt idx="76">
                  <c:v>0.114107</c:v>
                </c:pt>
                <c:pt idx="77">
                  <c:v>2.6617999999999999E-2</c:v>
                </c:pt>
                <c:pt idx="78">
                  <c:v>4.4454E-2</c:v>
                </c:pt>
                <c:pt idx="79">
                  <c:v>3.8822000000000002E-2</c:v>
                </c:pt>
                <c:pt idx="80">
                  <c:v>4.9858E-2</c:v>
                </c:pt>
                <c:pt idx="81">
                  <c:v>7.4688000000000004E-2</c:v>
                </c:pt>
                <c:pt idx="82">
                  <c:v>7.4690999999999994E-2</c:v>
                </c:pt>
                <c:pt idx="83">
                  <c:v>4.9854000000000002E-2</c:v>
                </c:pt>
                <c:pt idx="84">
                  <c:v>3.8818999999999999E-2</c:v>
                </c:pt>
                <c:pt idx="85">
                  <c:v>4.4456000000000002E-2</c:v>
                </c:pt>
                <c:pt idx="86">
                  <c:v>3.8816000000000003E-2</c:v>
                </c:pt>
                <c:pt idx="87">
                  <c:v>4.4444999999999998E-2</c:v>
                </c:pt>
                <c:pt idx="88">
                  <c:v>7.4690999999999994E-2</c:v>
                </c:pt>
                <c:pt idx="89">
                  <c:v>4.9847000000000002E-2</c:v>
                </c:pt>
                <c:pt idx="90">
                  <c:v>4.9848000000000003E-2</c:v>
                </c:pt>
                <c:pt idx="91">
                  <c:v>7.4682999999999999E-2</c:v>
                </c:pt>
                <c:pt idx="92">
                  <c:v>4.4450999999999997E-2</c:v>
                </c:pt>
                <c:pt idx="93">
                  <c:v>3.882E-2</c:v>
                </c:pt>
                <c:pt idx="94">
                  <c:v>2.6999999999999999E-5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6-4708-8B56-FB57F85BB41A}"/>
            </c:ext>
          </c:extLst>
        </c:ser>
        <c:ser>
          <c:idx val="1"/>
          <c:order val="1"/>
          <c:tx>
            <c:v>Zn2_VLi2(i)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 w="50800">
                <a:solidFill>
                  <a:srgbClr val="FFC000">
                    <a:lumMod val="60000"/>
                    <a:lumOff val="40000"/>
                  </a:srgbClr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prst="angle"/>
              </a:sp3d>
            </c:spPr>
          </c:marker>
          <c:trendline>
            <c:spPr>
              <a:ln w="31750" cap="rnd">
                <a:solidFill>
                  <a:srgbClr val="FFC000"/>
                </a:solidFill>
                <a:prstDash val="sysDash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Li2_Site_comparison!$F$2:$F$96</c:f>
              <c:numCache>
                <c:formatCode>General</c:formatCode>
                <c:ptCount val="95"/>
                <c:pt idx="0">
                  <c:v>7.3404169000000001</c:v>
                </c:pt>
                <c:pt idx="1">
                  <c:v>6.3508534000000001</c:v>
                </c:pt>
                <c:pt idx="2">
                  <c:v>4.8535759000000001</c:v>
                </c:pt>
                <c:pt idx="3">
                  <c:v>7.9931559999999999</c:v>
                </c:pt>
                <c:pt idx="4">
                  <c:v>4.6464113999999999</c:v>
                </c:pt>
                <c:pt idx="5">
                  <c:v>4.6464119999999998</c:v>
                </c:pt>
                <c:pt idx="6">
                  <c:v>4.6464121</c:v>
                </c:pt>
                <c:pt idx="7">
                  <c:v>4.6464119999999998</c:v>
                </c:pt>
                <c:pt idx="8">
                  <c:v>4.8535759000000001</c:v>
                </c:pt>
                <c:pt idx="9">
                  <c:v>4.8535754000000004</c:v>
                </c:pt>
                <c:pt idx="10">
                  <c:v>8.3030849</c:v>
                </c:pt>
                <c:pt idx="11">
                  <c:v>7.2031027999999999</c:v>
                </c:pt>
                <c:pt idx="12">
                  <c:v>7.1804841000000001</c:v>
                </c:pt>
                <c:pt idx="13">
                  <c:v>2.5556473999999998</c:v>
                </c:pt>
                <c:pt idx="14">
                  <c:v>2.5556371000000002</c:v>
                </c:pt>
                <c:pt idx="15">
                  <c:v>5.9757493000000004</c:v>
                </c:pt>
                <c:pt idx="16">
                  <c:v>5.1354180999999999</c:v>
                </c:pt>
                <c:pt idx="17">
                  <c:v>6.3819714999999997</c:v>
                </c:pt>
                <c:pt idx="18">
                  <c:v>5.1354109000000001</c:v>
                </c:pt>
                <c:pt idx="19">
                  <c:v>6.1259832000000003</c:v>
                </c:pt>
                <c:pt idx="20">
                  <c:v>2.5556429999999999</c:v>
                </c:pt>
                <c:pt idx="21">
                  <c:v>7.1804836999999999</c:v>
                </c:pt>
                <c:pt idx="22">
                  <c:v>7.6170803999999999</c:v>
                </c:pt>
                <c:pt idx="23">
                  <c:v>2.5556372999999999</c:v>
                </c:pt>
                <c:pt idx="24">
                  <c:v>6.1259753999999997</c:v>
                </c:pt>
                <c:pt idx="25">
                  <c:v>8.9496579999999994</c:v>
                </c:pt>
                <c:pt idx="26">
                  <c:v>6.6180345000000003</c:v>
                </c:pt>
                <c:pt idx="27">
                  <c:v>6.6180345000000003</c:v>
                </c:pt>
                <c:pt idx="28">
                  <c:v>3.1754267</c:v>
                </c:pt>
                <c:pt idx="29">
                  <c:v>3.1754267</c:v>
                </c:pt>
                <c:pt idx="30">
                  <c:v>4.0388878000000004</c:v>
                </c:pt>
                <c:pt idx="31">
                  <c:v>6.1478938000000003</c:v>
                </c:pt>
                <c:pt idx="32">
                  <c:v>4.0388878999999998</c:v>
                </c:pt>
                <c:pt idx="33">
                  <c:v>8.7642814999999992</c:v>
                </c:pt>
                <c:pt idx="34">
                  <c:v>6.1478938999999997</c:v>
                </c:pt>
                <c:pt idx="35">
                  <c:v>4.0388874000000001</c:v>
                </c:pt>
                <c:pt idx="36">
                  <c:v>6.0398085999999997</c:v>
                </c:pt>
                <c:pt idx="37">
                  <c:v>4.0388878000000004</c:v>
                </c:pt>
                <c:pt idx="38">
                  <c:v>3.6702081</c:v>
                </c:pt>
                <c:pt idx="39">
                  <c:v>7.5676161999999998</c:v>
                </c:pt>
                <c:pt idx="40">
                  <c:v>5.7997502000000001</c:v>
                </c:pt>
                <c:pt idx="41">
                  <c:v>3.6702081</c:v>
                </c:pt>
                <c:pt idx="42">
                  <c:v>5.7997502000000001</c:v>
                </c:pt>
                <c:pt idx="43">
                  <c:v>3.6702083999999999</c:v>
                </c:pt>
                <c:pt idx="44">
                  <c:v>3.6702083999999999</c:v>
                </c:pt>
                <c:pt idx="45">
                  <c:v>7.5676161999999998</c:v>
                </c:pt>
                <c:pt idx="46">
                  <c:v>4.0855708999999996</c:v>
                </c:pt>
                <c:pt idx="47">
                  <c:v>7.2383918999999999</c:v>
                </c:pt>
                <c:pt idx="48">
                  <c:v>3.8392067000000001</c:v>
                </c:pt>
                <c:pt idx="49">
                  <c:v>4.4011836000000004</c:v>
                </c:pt>
                <c:pt idx="50">
                  <c:v>4.4011836000000004</c:v>
                </c:pt>
                <c:pt idx="51">
                  <c:v>3.8392065999999998</c:v>
                </c:pt>
                <c:pt idx="52">
                  <c:v>6.6862183000000002</c:v>
                </c:pt>
                <c:pt idx="53">
                  <c:v>4.0855706999999999</c:v>
                </c:pt>
                <c:pt idx="54">
                  <c:v>7.8521428999999996</c:v>
                </c:pt>
                <c:pt idx="55">
                  <c:v>4.0855706999999999</c:v>
                </c:pt>
                <c:pt idx="56">
                  <c:v>4.4011838000000001</c:v>
                </c:pt>
                <c:pt idx="57">
                  <c:v>3.8392062</c:v>
                </c:pt>
                <c:pt idx="58">
                  <c:v>3.8392065999999998</c:v>
                </c:pt>
                <c:pt idx="59">
                  <c:v>4.4011841</c:v>
                </c:pt>
                <c:pt idx="60">
                  <c:v>4.0855708999999996</c:v>
                </c:pt>
                <c:pt idx="61">
                  <c:v>6.6862183000000002</c:v>
                </c:pt>
                <c:pt idx="62">
                  <c:v>5.4221583000000004</c:v>
                </c:pt>
                <c:pt idx="63">
                  <c:v>1.9219963</c:v>
                </c:pt>
                <c:pt idx="64">
                  <c:v>7.4337363999999999</c:v>
                </c:pt>
                <c:pt idx="65">
                  <c:v>6.8514413999999997</c:v>
                </c:pt>
                <c:pt idx="66">
                  <c:v>6.8514412</c:v>
                </c:pt>
                <c:pt idx="67">
                  <c:v>5.6845961000000003</c:v>
                </c:pt>
                <c:pt idx="68">
                  <c:v>1.9219959</c:v>
                </c:pt>
                <c:pt idx="69">
                  <c:v>5.4221579000000002</c:v>
                </c:pt>
                <c:pt idx="70">
                  <c:v>1.9219961999999999</c:v>
                </c:pt>
                <c:pt idx="71">
                  <c:v>9.1089327000000004</c:v>
                </c:pt>
                <c:pt idx="72">
                  <c:v>7.738937</c:v>
                </c:pt>
                <c:pt idx="73">
                  <c:v>5.6845962999999999</c:v>
                </c:pt>
                <c:pt idx="74">
                  <c:v>8.6324248000000008</c:v>
                </c:pt>
                <c:pt idx="75">
                  <c:v>6.3743879000000003</c:v>
                </c:pt>
                <c:pt idx="76">
                  <c:v>7.9821254000000001</c:v>
                </c:pt>
                <c:pt idx="77">
                  <c:v>1.9219963</c:v>
                </c:pt>
                <c:pt idx="78">
                  <c:v>5.8355838000000002</c:v>
                </c:pt>
                <c:pt idx="79">
                  <c:v>4.7498728000000003</c:v>
                </c:pt>
                <c:pt idx="80">
                  <c:v>3.6788409999999998</c:v>
                </c:pt>
                <c:pt idx="81">
                  <c:v>6.5095679000000004</c:v>
                </c:pt>
                <c:pt idx="82">
                  <c:v>5.9665312000000004</c:v>
                </c:pt>
                <c:pt idx="83">
                  <c:v>3.6788411000000001</c:v>
                </c:pt>
                <c:pt idx="84">
                  <c:v>4.7498719999999999</c:v>
                </c:pt>
                <c:pt idx="85">
                  <c:v>5.8355835999999996</c:v>
                </c:pt>
                <c:pt idx="86">
                  <c:v>4.7498728999999997</c:v>
                </c:pt>
                <c:pt idx="87">
                  <c:v>9.3857569999999999</c:v>
                </c:pt>
                <c:pt idx="88">
                  <c:v>8.0845508000000006</c:v>
                </c:pt>
                <c:pt idx="89">
                  <c:v>3.6788411999999999</c:v>
                </c:pt>
                <c:pt idx="90">
                  <c:v>3.6788405000000002</c:v>
                </c:pt>
                <c:pt idx="91">
                  <c:v>5.9665314</c:v>
                </c:pt>
                <c:pt idx="92">
                  <c:v>5.9368346000000001</c:v>
                </c:pt>
                <c:pt idx="93">
                  <c:v>4.7498727000000001</c:v>
                </c:pt>
                <c:pt idx="94">
                  <c:v>0</c:v>
                </c:pt>
              </c:numCache>
            </c:numRef>
          </c:xVal>
          <c:yVal>
            <c:numRef>
              <c:f>Li2_Site_comparison!$E$2:$E$96</c:f>
              <c:numCache>
                <c:formatCode>General</c:formatCode>
                <c:ptCount val="95"/>
                <c:pt idx="0">
                  <c:v>4.1999999999999998E-5</c:v>
                </c:pt>
                <c:pt idx="1">
                  <c:v>4.3999999999999999E-5</c:v>
                </c:pt>
                <c:pt idx="2">
                  <c:v>0.120577</c:v>
                </c:pt>
                <c:pt idx="3">
                  <c:v>0.120577</c:v>
                </c:pt>
                <c:pt idx="4">
                  <c:v>5.9532000000000002E-2</c:v>
                </c:pt>
                <c:pt idx="5">
                  <c:v>5.9532000000000002E-2</c:v>
                </c:pt>
                <c:pt idx="6">
                  <c:v>5.9542999999999999E-2</c:v>
                </c:pt>
                <c:pt idx="7">
                  <c:v>5.9539000000000002E-2</c:v>
                </c:pt>
                <c:pt idx="8">
                  <c:v>0.120555</c:v>
                </c:pt>
                <c:pt idx="9">
                  <c:v>0.120557</c:v>
                </c:pt>
                <c:pt idx="10">
                  <c:v>4.9082000000000001E-2</c:v>
                </c:pt>
                <c:pt idx="11">
                  <c:v>0.42289100000000002</c:v>
                </c:pt>
                <c:pt idx="12">
                  <c:v>2.2023999999999998E-2</c:v>
                </c:pt>
                <c:pt idx="13">
                  <c:v>0.29144999999999999</c:v>
                </c:pt>
                <c:pt idx="14">
                  <c:v>0.291518</c:v>
                </c:pt>
                <c:pt idx="15">
                  <c:v>2.2006000000000001E-2</c:v>
                </c:pt>
                <c:pt idx="16">
                  <c:v>0.42292600000000002</c:v>
                </c:pt>
                <c:pt idx="17">
                  <c:v>4.9055000000000001E-2</c:v>
                </c:pt>
                <c:pt idx="18">
                  <c:v>0.422904</c:v>
                </c:pt>
                <c:pt idx="19">
                  <c:v>4.9067E-2</c:v>
                </c:pt>
                <c:pt idx="20">
                  <c:v>0.29147699999999999</c:v>
                </c:pt>
                <c:pt idx="21">
                  <c:v>2.1988000000000001E-2</c:v>
                </c:pt>
                <c:pt idx="22">
                  <c:v>2.1984E-2</c:v>
                </c:pt>
                <c:pt idx="23">
                  <c:v>0.29148499999999999</c:v>
                </c:pt>
                <c:pt idx="24">
                  <c:v>4.9036000000000003E-2</c:v>
                </c:pt>
                <c:pt idx="25">
                  <c:v>0.42289900000000002</c:v>
                </c:pt>
                <c:pt idx="26">
                  <c:v>3.7700999999999998E-2</c:v>
                </c:pt>
                <c:pt idx="27">
                  <c:v>3.7699000000000003E-2</c:v>
                </c:pt>
                <c:pt idx="28">
                  <c:v>4.845E-2</c:v>
                </c:pt>
                <c:pt idx="29">
                  <c:v>4.8444000000000001E-2</c:v>
                </c:pt>
                <c:pt idx="30">
                  <c:v>3.2903000000000002E-2</c:v>
                </c:pt>
                <c:pt idx="31">
                  <c:v>3.5666000000000003E-2</c:v>
                </c:pt>
                <c:pt idx="32">
                  <c:v>3.2902000000000001E-2</c:v>
                </c:pt>
                <c:pt idx="33">
                  <c:v>3.5661999999999999E-2</c:v>
                </c:pt>
                <c:pt idx="34">
                  <c:v>3.5665000000000002E-2</c:v>
                </c:pt>
                <c:pt idx="35">
                  <c:v>3.2908E-2</c:v>
                </c:pt>
                <c:pt idx="36">
                  <c:v>3.5660999999999998E-2</c:v>
                </c:pt>
                <c:pt idx="37">
                  <c:v>3.2897999999999997E-2</c:v>
                </c:pt>
                <c:pt idx="38">
                  <c:v>4.5809000000000002E-2</c:v>
                </c:pt>
                <c:pt idx="39">
                  <c:v>3.4296E-2</c:v>
                </c:pt>
                <c:pt idx="40">
                  <c:v>3.4314999999999998E-2</c:v>
                </c:pt>
                <c:pt idx="41">
                  <c:v>4.5815000000000002E-2</c:v>
                </c:pt>
                <c:pt idx="42">
                  <c:v>3.4313000000000003E-2</c:v>
                </c:pt>
                <c:pt idx="43">
                  <c:v>4.5809000000000002E-2</c:v>
                </c:pt>
                <c:pt idx="44">
                  <c:v>4.5813E-2</c:v>
                </c:pt>
                <c:pt idx="45">
                  <c:v>3.4306000000000003E-2</c:v>
                </c:pt>
                <c:pt idx="46">
                  <c:v>5.2812999999999999E-2</c:v>
                </c:pt>
                <c:pt idx="47">
                  <c:v>4.4566000000000001E-2</c:v>
                </c:pt>
                <c:pt idx="48">
                  <c:v>4.4170000000000001E-2</c:v>
                </c:pt>
                <c:pt idx="49">
                  <c:v>1.4827999999999999E-2</c:v>
                </c:pt>
                <c:pt idx="50">
                  <c:v>1.4821000000000001E-2</c:v>
                </c:pt>
                <c:pt idx="51">
                  <c:v>4.4167999999999999E-2</c:v>
                </c:pt>
                <c:pt idx="52">
                  <c:v>4.4567000000000002E-2</c:v>
                </c:pt>
                <c:pt idx="53">
                  <c:v>5.2839999999999998E-2</c:v>
                </c:pt>
                <c:pt idx="54">
                  <c:v>4.4561000000000003E-2</c:v>
                </c:pt>
                <c:pt idx="55">
                  <c:v>5.2831000000000003E-2</c:v>
                </c:pt>
                <c:pt idx="56">
                  <c:v>1.4829E-2</c:v>
                </c:pt>
                <c:pt idx="57">
                  <c:v>4.4163000000000001E-2</c:v>
                </c:pt>
                <c:pt idx="58">
                  <c:v>4.4179999999999997E-2</c:v>
                </c:pt>
                <c:pt idx="59">
                  <c:v>1.4833000000000001E-2</c:v>
                </c:pt>
                <c:pt idx="60">
                  <c:v>5.2825999999999998E-2</c:v>
                </c:pt>
                <c:pt idx="61">
                  <c:v>4.4554000000000003E-2</c:v>
                </c:pt>
                <c:pt idx="62">
                  <c:v>3.4122E-2</c:v>
                </c:pt>
                <c:pt idx="63">
                  <c:v>2.9430999999999999E-2</c:v>
                </c:pt>
                <c:pt idx="64">
                  <c:v>2.1786E-2</c:v>
                </c:pt>
                <c:pt idx="65">
                  <c:v>0.10792599999999999</c:v>
                </c:pt>
                <c:pt idx="66">
                  <c:v>0.107917</c:v>
                </c:pt>
                <c:pt idx="67">
                  <c:v>2.1793E-2</c:v>
                </c:pt>
                <c:pt idx="68">
                  <c:v>2.9423000000000001E-2</c:v>
                </c:pt>
                <c:pt idx="69">
                  <c:v>3.4114999999999999E-2</c:v>
                </c:pt>
                <c:pt idx="70">
                  <c:v>2.9443E-2</c:v>
                </c:pt>
                <c:pt idx="71">
                  <c:v>3.4126999999999998E-2</c:v>
                </c:pt>
                <c:pt idx="72">
                  <c:v>0.107916</c:v>
                </c:pt>
                <c:pt idx="73">
                  <c:v>2.1784000000000001E-2</c:v>
                </c:pt>
                <c:pt idx="74">
                  <c:v>2.1786E-2</c:v>
                </c:pt>
                <c:pt idx="75">
                  <c:v>0.107901</c:v>
                </c:pt>
                <c:pt idx="76">
                  <c:v>3.4104000000000002E-2</c:v>
                </c:pt>
                <c:pt idx="77">
                  <c:v>2.9430000000000001E-2</c:v>
                </c:pt>
                <c:pt idx="78">
                  <c:v>7.2027999999999995E-2</c:v>
                </c:pt>
                <c:pt idx="79">
                  <c:v>2.3215E-2</c:v>
                </c:pt>
                <c:pt idx="80">
                  <c:v>3.6075000000000003E-2</c:v>
                </c:pt>
                <c:pt idx="81">
                  <c:v>4.3336E-2</c:v>
                </c:pt>
                <c:pt idx="82">
                  <c:v>4.3340999999999998E-2</c:v>
                </c:pt>
                <c:pt idx="83">
                  <c:v>3.6069999999999998E-2</c:v>
                </c:pt>
                <c:pt idx="84">
                  <c:v>2.3203000000000001E-2</c:v>
                </c:pt>
                <c:pt idx="85">
                  <c:v>7.2025000000000006E-2</c:v>
                </c:pt>
                <c:pt idx="86">
                  <c:v>2.3205E-2</c:v>
                </c:pt>
                <c:pt idx="87">
                  <c:v>7.2019E-2</c:v>
                </c:pt>
                <c:pt idx="88">
                  <c:v>4.3332000000000002E-2</c:v>
                </c:pt>
                <c:pt idx="89">
                  <c:v>3.6072E-2</c:v>
                </c:pt>
                <c:pt idx="90">
                  <c:v>3.6065E-2</c:v>
                </c:pt>
                <c:pt idx="91">
                  <c:v>4.3326000000000003E-2</c:v>
                </c:pt>
                <c:pt idx="92">
                  <c:v>7.2017999999999999E-2</c:v>
                </c:pt>
                <c:pt idx="93">
                  <c:v>2.3200999999999999E-2</c:v>
                </c:pt>
                <c:pt idx="94">
                  <c:v>2.0999999999999999E-5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06-4708-8B56-FB57F85BB41A}"/>
            </c:ext>
          </c:extLst>
        </c:ser>
        <c:ser>
          <c:idx val="2"/>
          <c:order val="2"/>
          <c:tx>
            <c:v>Zn2_VLi2(ii)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53975">
                <a:solidFill>
                  <a:srgbClr val="FF0000"/>
                </a:solidFill>
              </a:ln>
              <a:effectLst/>
              <a:scene3d>
                <a:camera prst="orthographicFront"/>
                <a:lightRig rig="morning" dir="t"/>
              </a:scene3d>
              <a:sp3d>
                <a:bevelT prst="angle"/>
                <a:bevelB w="0" h="0"/>
              </a:sp3d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31750" cap="rnd">
                <a:solidFill>
                  <a:srgbClr val="FF0000"/>
                </a:solidFill>
                <a:prstDash val="sysDash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Li2_Site_comparison!$I$2:$I$96</c:f>
              <c:numCache>
                <c:formatCode>General</c:formatCode>
                <c:ptCount val="95"/>
                <c:pt idx="0">
                  <c:v>7.3404169000000001</c:v>
                </c:pt>
                <c:pt idx="1">
                  <c:v>6.3508534000000001</c:v>
                </c:pt>
                <c:pt idx="2">
                  <c:v>4.8535759000000001</c:v>
                </c:pt>
                <c:pt idx="3">
                  <c:v>7.9931559999999999</c:v>
                </c:pt>
                <c:pt idx="4">
                  <c:v>4.6464113999999999</c:v>
                </c:pt>
                <c:pt idx="5">
                  <c:v>4.6464119999999998</c:v>
                </c:pt>
                <c:pt idx="6">
                  <c:v>4.6464121</c:v>
                </c:pt>
                <c:pt idx="7">
                  <c:v>4.6464119999999998</c:v>
                </c:pt>
                <c:pt idx="8">
                  <c:v>4.8535759000000001</c:v>
                </c:pt>
                <c:pt idx="9">
                  <c:v>4.8535754000000004</c:v>
                </c:pt>
                <c:pt idx="10">
                  <c:v>8.3030849</c:v>
                </c:pt>
                <c:pt idx="11">
                  <c:v>7.2031027999999999</c:v>
                </c:pt>
                <c:pt idx="12">
                  <c:v>7.1804841000000001</c:v>
                </c:pt>
                <c:pt idx="13">
                  <c:v>2.5556473999999998</c:v>
                </c:pt>
                <c:pt idx="14">
                  <c:v>2.5556371000000002</c:v>
                </c:pt>
                <c:pt idx="15">
                  <c:v>5.9757493000000004</c:v>
                </c:pt>
                <c:pt idx="16">
                  <c:v>5.1354180999999999</c:v>
                </c:pt>
                <c:pt idx="17">
                  <c:v>6.3819714999999997</c:v>
                </c:pt>
                <c:pt idx="18">
                  <c:v>5.1354109000000001</c:v>
                </c:pt>
                <c:pt idx="19">
                  <c:v>6.1259832000000003</c:v>
                </c:pt>
                <c:pt idx="20">
                  <c:v>2.5556429999999999</c:v>
                </c:pt>
                <c:pt idx="21">
                  <c:v>7.1804836999999999</c:v>
                </c:pt>
                <c:pt idx="22">
                  <c:v>7.6170803999999999</c:v>
                </c:pt>
                <c:pt idx="23">
                  <c:v>2.5556372999999999</c:v>
                </c:pt>
                <c:pt idx="24">
                  <c:v>6.1259753999999997</c:v>
                </c:pt>
                <c:pt idx="25">
                  <c:v>8.9496579999999994</c:v>
                </c:pt>
                <c:pt idx="26">
                  <c:v>6.6180345000000003</c:v>
                </c:pt>
                <c:pt idx="27">
                  <c:v>6.6180345000000003</c:v>
                </c:pt>
                <c:pt idx="28">
                  <c:v>3.1754267</c:v>
                </c:pt>
                <c:pt idx="29">
                  <c:v>3.1754267</c:v>
                </c:pt>
                <c:pt idx="30">
                  <c:v>4.0388878000000004</c:v>
                </c:pt>
                <c:pt idx="31">
                  <c:v>6.1478938000000003</c:v>
                </c:pt>
                <c:pt idx="32">
                  <c:v>4.0388878999999998</c:v>
                </c:pt>
                <c:pt idx="33">
                  <c:v>8.7642814999999992</c:v>
                </c:pt>
                <c:pt idx="34">
                  <c:v>6.1478938999999997</c:v>
                </c:pt>
                <c:pt idx="35">
                  <c:v>4.0388874000000001</c:v>
                </c:pt>
                <c:pt idx="36">
                  <c:v>6.0398085999999997</c:v>
                </c:pt>
                <c:pt idx="37">
                  <c:v>4.0388878000000004</c:v>
                </c:pt>
                <c:pt idx="38">
                  <c:v>3.6702081</c:v>
                </c:pt>
                <c:pt idx="39">
                  <c:v>7.5676161999999998</c:v>
                </c:pt>
                <c:pt idx="40">
                  <c:v>5.7997502000000001</c:v>
                </c:pt>
                <c:pt idx="41">
                  <c:v>3.6702081</c:v>
                </c:pt>
                <c:pt idx="42">
                  <c:v>5.7997502000000001</c:v>
                </c:pt>
                <c:pt idx="43">
                  <c:v>3.6702083999999999</c:v>
                </c:pt>
                <c:pt idx="44">
                  <c:v>3.6702083999999999</c:v>
                </c:pt>
                <c:pt idx="45">
                  <c:v>7.5676161999999998</c:v>
                </c:pt>
                <c:pt idx="46">
                  <c:v>4.0855708999999996</c:v>
                </c:pt>
                <c:pt idx="47">
                  <c:v>7.2383918999999999</c:v>
                </c:pt>
                <c:pt idx="48">
                  <c:v>3.8392067000000001</c:v>
                </c:pt>
                <c:pt idx="49">
                  <c:v>4.4011836000000004</c:v>
                </c:pt>
                <c:pt idx="50">
                  <c:v>4.4011836000000004</c:v>
                </c:pt>
                <c:pt idx="51">
                  <c:v>3.8392065999999998</c:v>
                </c:pt>
                <c:pt idx="52">
                  <c:v>6.6862183000000002</c:v>
                </c:pt>
                <c:pt idx="53">
                  <c:v>4.0855706999999999</c:v>
                </c:pt>
                <c:pt idx="54">
                  <c:v>7.8521428999999996</c:v>
                </c:pt>
                <c:pt idx="55">
                  <c:v>4.0855706999999999</c:v>
                </c:pt>
                <c:pt idx="56">
                  <c:v>4.4011838000000001</c:v>
                </c:pt>
                <c:pt idx="57">
                  <c:v>3.8392062</c:v>
                </c:pt>
                <c:pt idx="58">
                  <c:v>3.8392065999999998</c:v>
                </c:pt>
                <c:pt idx="59">
                  <c:v>4.4011841</c:v>
                </c:pt>
                <c:pt idx="60">
                  <c:v>4.0855708999999996</c:v>
                </c:pt>
                <c:pt idx="61">
                  <c:v>6.6862183000000002</c:v>
                </c:pt>
                <c:pt idx="62">
                  <c:v>5.4221583000000004</c:v>
                </c:pt>
                <c:pt idx="63">
                  <c:v>1.9219963</c:v>
                </c:pt>
                <c:pt idx="64">
                  <c:v>7.4337363999999999</c:v>
                </c:pt>
                <c:pt idx="65">
                  <c:v>6.8514413999999997</c:v>
                </c:pt>
                <c:pt idx="66">
                  <c:v>6.8514412</c:v>
                </c:pt>
                <c:pt idx="67">
                  <c:v>5.6845961000000003</c:v>
                </c:pt>
                <c:pt idx="68">
                  <c:v>1.9219959</c:v>
                </c:pt>
                <c:pt idx="69">
                  <c:v>5.4221579000000002</c:v>
                </c:pt>
                <c:pt idx="70">
                  <c:v>1.9219961999999999</c:v>
                </c:pt>
                <c:pt idx="71">
                  <c:v>9.1089327000000004</c:v>
                </c:pt>
                <c:pt idx="72">
                  <c:v>7.738937</c:v>
                </c:pt>
                <c:pt idx="73">
                  <c:v>5.6845962999999999</c:v>
                </c:pt>
                <c:pt idx="74">
                  <c:v>8.6324248000000008</c:v>
                </c:pt>
                <c:pt idx="75">
                  <c:v>6.3743879000000003</c:v>
                </c:pt>
                <c:pt idx="76">
                  <c:v>7.9821254000000001</c:v>
                </c:pt>
                <c:pt idx="77">
                  <c:v>1.9219963</c:v>
                </c:pt>
                <c:pt idx="78">
                  <c:v>5.8355838000000002</c:v>
                </c:pt>
                <c:pt idx="79">
                  <c:v>4.7498728000000003</c:v>
                </c:pt>
                <c:pt idx="80">
                  <c:v>3.6788409999999998</c:v>
                </c:pt>
                <c:pt idx="81">
                  <c:v>6.5095679000000004</c:v>
                </c:pt>
                <c:pt idx="82">
                  <c:v>5.9665312000000004</c:v>
                </c:pt>
                <c:pt idx="83">
                  <c:v>3.6788411000000001</c:v>
                </c:pt>
                <c:pt idx="84">
                  <c:v>4.7498719999999999</c:v>
                </c:pt>
                <c:pt idx="85">
                  <c:v>5.8355835999999996</c:v>
                </c:pt>
                <c:pt idx="86">
                  <c:v>4.7498728999999997</c:v>
                </c:pt>
                <c:pt idx="87">
                  <c:v>9.3857569999999999</c:v>
                </c:pt>
                <c:pt idx="88">
                  <c:v>8.0845508000000006</c:v>
                </c:pt>
                <c:pt idx="89">
                  <c:v>3.6788411999999999</c:v>
                </c:pt>
                <c:pt idx="90">
                  <c:v>3.6788405000000002</c:v>
                </c:pt>
                <c:pt idx="91">
                  <c:v>5.9665314</c:v>
                </c:pt>
                <c:pt idx="92">
                  <c:v>5.9368346000000001</c:v>
                </c:pt>
                <c:pt idx="93">
                  <c:v>4.7498727000000001</c:v>
                </c:pt>
                <c:pt idx="94">
                  <c:v>0</c:v>
                </c:pt>
              </c:numCache>
            </c:numRef>
          </c:xVal>
          <c:yVal>
            <c:numRef>
              <c:f>Li2_Site_comparison!$H$2:$H$96</c:f>
              <c:numCache>
                <c:formatCode>General</c:formatCode>
                <c:ptCount val="95"/>
                <c:pt idx="0">
                  <c:v>4.5000000000000003E-5</c:v>
                </c:pt>
                <c:pt idx="1">
                  <c:v>5.1E-5</c:v>
                </c:pt>
                <c:pt idx="2">
                  <c:v>0.20977999999999999</c:v>
                </c:pt>
                <c:pt idx="3">
                  <c:v>0.20982100000000001</c:v>
                </c:pt>
                <c:pt idx="4">
                  <c:v>0.13708100000000001</c:v>
                </c:pt>
                <c:pt idx="5">
                  <c:v>0.137101</c:v>
                </c:pt>
                <c:pt idx="6">
                  <c:v>0.13714299999999999</c:v>
                </c:pt>
                <c:pt idx="7">
                  <c:v>0.13711400000000001</c:v>
                </c:pt>
                <c:pt idx="8">
                  <c:v>0.209844</c:v>
                </c:pt>
                <c:pt idx="9">
                  <c:v>0.20980799999999999</c:v>
                </c:pt>
                <c:pt idx="10">
                  <c:v>0.46346500000000002</c:v>
                </c:pt>
                <c:pt idx="11">
                  <c:v>6.2105E-2</c:v>
                </c:pt>
                <c:pt idx="12">
                  <c:v>0.126226</c:v>
                </c:pt>
                <c:pt idx="13">
                  <c:v>0.23585700000000001</c:v>
                </c:pt>
                <c:pt idx="14">
                  <c:v>0.235952</c:v>
                </c:pt>
                <c:pt idx="15">
                  <c:v>0.12618499999999999</c:v>
                </c:pt>
                <c:pt idx="16">
                  <c:v>6.2118E-2</c:v>
                </c:pt>
                <c:pt idx="17">
                  <c:v>0.463397</c:v>
                </c:pt>
                <c:pt idx="18">
                  <c:v>6.2130999999999999E-2</c:v>
                </c:pt>
                <c:pt idx="19">
                  <c:v>0.463447</c:v>
                </c:pt>
                <c:pt idx="20">
                  <c:v>0.2359</c:v>
                </c:pt>
                <c:pt idx="21">
                  <c:v>0.12615999999999999</c:v>
                </c:pt>
                <c:pt idx="22">
                  <c:v>0.12618299999999999</c:v>
                </c:pt>
                <c:pt idx="23">
                  <c:v>0.235934</c:v>
                </c:pt>
                <c:pt idx="24">
                  <c:v>0.46339999999999998</c:v>
                </c:pt>
                <c:pt idx="25">
                  <c:v>6.2154000000000001E-2</c:v>
                </c:pt>
                <c:pt idx="26">
                  <c:v>3.2100000000000002E-3</c:v>
                </c:pt>
                <c:pt idx="27">
                  <c:v>3.2239999999999999E-3</c:v>
                </c:pt>
                <c:pt idx="28">
                  <c:v>8.0001000000000003E-2</c:v>
                </c:pt>
                <c:pt idx="29">
                  <c:v>7.9989000000000005E-2</c:v>
                </c:pt>
                <c:pt idx="30">
                  <c:v>2.103E-2</c:v>
                </c:pt>
                <c:pt idx="31">
                  <c:v>1.3828E-2</c:v>
                </c:pt>
                <c:pt idx="32">
                  <c:v>2.102E-2</c:v>
                </c:pt>
                <c:pt idx="33">
                  <c:v>1.3831E-2</c:v>
                </c:pt>
                <c:pt idx="34">
                  <c:v>1.3821999999999999E-2</c:v>
                </c:pt>
                <c:pt idx="35">
                  <c:v>2.104E-2</c:v>
                </c:pt>
                <c:pt idx="36">
                  <c:v>1.384E-2</c:v>
                </c:pt>
                <c:pt idx="37">
                  <c:v>2.1031000000000001E-2</c:v>
                </c:pt>
                <c:pt idx="38">
                  <c:v>4.9987999999999998E-2</c:v>
                </c:pt>
                <c:pt idx="39">
                  <c:v>1.3231E-2</c:v>
                </c:pt>
                <c:pt idx="40">
                  <c:v>1.3223E-2</c:v>
                </c:pt>
                <c:pt idx="41">
                  <c:v>4.9994999999999998E-2</c:v>
                </c:pt>
                <c:pt idx="42">
                  <c:v>1.3228999999999999E-2</c:v>
                </c:pt>
                <c:pt idx="43">
                  <c:v>4.9991000000000001E-2</c:v>
                </c:pt>
                <c:pt idx="44">
                  <c:v>4.9992000000000002E-2</c:v>
                </c:pt>
                <c:pt idx="45">
                  <c:v>1.3228E-2</c:v>
                </c:pt>
                <c:pt idx="46">
                  <c:v>3.3695000000000003E-2</c:v>
                </c:pt>
                <c:pt idx="47">
                  <c:v>6.2107000000000002E-2</c:v>
                </c:pt>
                <c:pt idx="48">
                  <c:v>2.8733000000000002E-2</c:v>
                </c:pt>
                <c:pt idx="49">
                  <c:v>4.6497999999999998E-2</c:v>
                </c:pt>
                <c:pt idx="50">
                  <c:v>4.6503000000000003E-2</c:v>
                </c:pt>
                <c:pt idx="51">
                  <c:v>2.8724E-2</c:v>
                </c:pt>
                <c:pt idx="52">
                  <c:v>6.2102999999999998E-2</c:v>
                </c:pt>
                <c:pt idx="53">
                  <c:v>3.3724999999999998E-2</c:v>
                </c:pt>
                <c:pt idx="54">
                  <c:v>6.2122999999999998E-2</c:v>
                </c:pt>
                <c:pt idx="55">
                  <c:v>3.3723000000000003E-2</c:v>
                </c:pt>
                <c:pt idx="56">
                  <c:v>4.6490999999999998E-2</c:v>
                </c:pt>
                <c:pt idx="57">
                  <c:v>2.8702999999999999E-2</c:v>
                </c:pt>
                <c:pt idx="58">
                  <c:v>2.8716999999999999E-2</c:v>
                </c:pt>
                <c:pt idx="59">
                  <c:v>4.6507E-2</c:v>
                </c:pt>
                <c:pt idx="60">
                  <c:v>3.372E-2</c:v>
                </c:pt>
                <c:pt idx="61">
                  <c:v>6.2111E-2</c:v>
                </c:pt>
                <c:pt idx="62">
                  <c:v>3.1753000000000003E-2</c:v>
                </c:pt>
                <c:pt idx="63">
                  <c:v>4.5684000000000002E-2</c:v>
                </c:pt>
                <c:pt idx="64">
                  <c:v>9.3218999999999996E-2</c:v>
                </c:pt>
                <c:pt idx="65">
                  <c:v>2.7074999999999998E-2</c:v>
                </c:pt>
                <c:pt idx="66">
                  <c:v>2.7101E-2</c:v>
                </c:pt>
                <c:pt idx="67">
                  <c:v>9.3230999999999994E-2</c:v>
                </c:pt>
                <c:pt idx="68">
                  <c:v>4.5665999999999998E-2</c:v>
                </c:pt>
                <c:pt idx="69">
                  <c:v>3.175E-2</c:v>
                </c:pt>
                <c:pt idx="70">
                  <c:v>4.5711000000000002E-2</c:v>
                </c:pt>
                <c:pt idx="71">
                  <c:v>3.1784E-2</c:v>
                </c:pt>
                <c:pt idx="72">
                  <c:v>2.7102999999999999E-2</c:v>
                </c:pt>
                <c:pt idx="73">
                  <c:v>9.3206999999999998E-2</c:v>
                </c:pt>
                <c:pt idx="74">
                  <c:v>9.3232999999999996E-2</c:v>
                </c:pt>
                <c:pt idx="75">
                  <c:v>2.7092000000000001E-2</c:v>
                </c:pt>
                <c:pt idx="76">
                  <c:v>3.1741999999999999E-2</c:v>
                </c:pt>
                <c:pt idx="77">
                  <c:v>4.5670000000000002E-2</c:v>
                </c:pt>
                <c:pt idx="78">
                  <c:v>4.7113000000000002E-2</c:v>
                </c:pt>
                <c:pt idx="79">
                  <c:v>8.4048999999999999E-2</c:v>
                </c:pt>
                <c:pt idx="80">
                  <c:v>3.2356999999999997E-2</c:v>
                </c:pt>
                <c:pt idx="81">
                  <c:v>4.2250000000000003E-2</c:v>
                </c:pt>
                <c:pt idx="82">
                  <c:v>4.2243000000000003E-2</c:v>
                </c:pt>
                <c:pt idx="83">
                  <c:v>3.236E-2</c:v>
                </c:pt>
                <c:pt idx="84">
                  <c:v>8.4057999999999994E-2</c:v>
                </c:pt>
                <c:pt idx="85">
                  <c:v>4.7107000000000003E-2</c:v>
                </c:pt>
                <c:pt idx="86">
                  <c:v>8.405E-2</c:v>
                </c:pt>
                <c:pt idx="87">
                  <c:v>4.7107000000000003E-2</c:v>
                </c:pt>
                <c:pt idx="88">
                  <c:v>4.2241000000000001E-2</c:v>
                </c:pt>
                <c:pt idx="89">
                  <c:v>3.2344999999999999E-2</c:v>
                </c:pt>
                <c:pt idx="90">
                  <c:v>3.2350999999999998E-2</c:v>
                </c:pt>
                <c:pt idx="91">
                  <c:v>4.2252999999999999E-2</c:v>
                </c:pt>
                <c:pt idx="92">
                  <c:v>4.7120000000000002E-2</c:v>
                </c:pt>
                <c:pt idx="93">
                  <c:v>8.4046999999999997E-2</c:v>
                </c:pt>
                <c:pt idx="94">
                  <c:v>2.4000000000000001E-5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06-4708-8B56-FB57F85BB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baseline="0">
                    <a:effectLst/>
                  </a:rPr>
                  <a:t>DISTANCE FROM DOPANT SITE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dk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  <c:majorUnit val="1"/>
      </c:valAx>
      <c:valAx>
        <c:axId val="638701960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baseline="0">
                    <a:effectLst/>
                  </a:rPr>
                  <a:t>DISPLACEMENT (Å)</a:t>
                </a:r>
                <a:endParaRPr lang="en-US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dk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At val="0"/>
        <c:crossBetween val="midCat"/>
      </c:valAx>
      <c:spPr>
        <a:noFill/>
        <a:ln w="25400">
          <a:noFill/>
        </a:ln>
        <a:effectLst/>
      </c:spPr>
    </c:plotArea>
    <c:legend>
      <c:legendPos val="t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9.7839732366382534E-2"/>
          <c:y val="2.5147241210233335E-2"/>
          <c:w val="0.13359484377940001"/>
          <c:h val="0.226986626671666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noFill/>
      <a:miter lim="800000"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 Displacement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4Li Site Vacancy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prst="angle"/>
              </a:sp3d>
            </c:spPr>
          </c:marker>
          <c:xVal>
            <c:numRef>
              <c:f>Li2_Site_comparison!$C$27:$C$38</c:f>
              <c:numCache>
                <c:formatCode>General</c:formatCode>
                <c:ptCount val="12"/>
                <c:pt idx="0">
                  <c:v>8.9496579999999994</c:v>
                </c:pt>
                <c:pt idx="1">
                  <c:v>6.6180345000000003</c:v>
                </c:pt>
                <c:pt idx="2">
                  <c:v>6.6180345000000003</c:v>
                </c:pt>
                <c:pt idx="3">
                  <c:v>3.1754267</c:v>
                </c:pt>
                <c:pt idx="4">
                  <c:v>3.1754267</c:v>
                </c:pt>
                <c:pt idx="5">
                  <c:v>4.0388878000000004</c:v>
                </c:pt>
                <c:pt idx="6">
                  <c:v>6.1478938000000003</c:v>
                </c:pt>
                <c:pt idx="7">
                  <c:v>4.0388878999999998</c:v>
                </c:pt>
                <c:pt idx="8">
                  <c:v>8.7642814999999992</c:v>
                </c:pt>
                <c:pt idx="9">
                  <c:v>6.1478938999999997</c:v>
                </c:pt>
                <c:pt idx="10">
                  <c:v>4.0388874000000001</c:v>
                </c:pt>
                <c:pt idx="11">
                  <c:v>6.0398085999999997</c:v>
                </c:pt>
              </c:numCache>
            </c:numRef>
          </c:xVal>
          <c:yVal>
            <c:numRef>
              <c:f>Li2_Site_comparison!$B$27:$B$38</c:f>
              <c:numCache>
                <c:formatCode>General</c:formatCode>
                <c:ptCount val="12"/>
                <c:pt idx="0">
                  <c:v>4.1730999999999997E-2</c:v>
                </c:pt>
                <c:pt idx="1">
                  <c:v>4.2110000000000003E-3</c:v>
                </c:pt>
                <c:pt idx="2">
                  <c:v>4.202E-3</c:v>
                </c:pt>
                <c:pt idx="3">
                  <c:v>8.5680999999999993E-2</c:v>
                </c:pt>
                <c:pt idx="4">
                  <c:v>8.5666999999999993E-2</c:v>
                </c:pt>
                <c:pt idx="5">
                  <c:v>3.7821E-2</c:v>
                </c:pt>
                <c:pt idx="6">
                  <c:v>3.1474000000000002E-2</c:v>
                </c:pt>
                <c:pt idx="7">
                  <c:v>3.7822000000000001E-2</c:v>
                </c:pt>
                <c:pt idx="8">
                  <c:v>3.1462999999999998E-2</c:v>
                </c:pt>
                <c:pt idx="9">
                  <c:v>3.1468000000000003E-2</c:v>
                </c:pt>
                <c:pt idx="10">
                  <c:v>3.7824000000000003E-2</c:v>
                </c:pt>
                <c:pt idx="11">
                  <c:v>3.1463999999999999E-2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DF-4DCE-8280-17AB3E36BC1B}"/>
            </c:ext>
          </c:extLst>
        </c:ser>
        <c:ser>
          <c:idx val="1"/>
          <c:order val="1"/>
          <c:tx>
            <c:v>1Li Site Vacancy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 w="50800">
                <a:solidFill>
                  <a:srgbClr val="FFC000">
                    <a:lumMod val="60000"/>
                    <a:lumOff val="40000"/>
                  </a:srgbClr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prst="angle"/>
              </a:sp3d>
            </c:spPr>
          </c:marker>
          <c:xVal>
            <c:numRef>
              <c:f>Li2_Site_comparison!$F$27:$F$38</c:f>
              <c:numCache>
                <c:formatCode>General</c:formatCode>
                <c:ptCount val="12"/>
                <c:pt idx="0">
                  <c:v>8.9496579999999994</c:v>
                </c:pt>
                <c:pt idx="1">
                  <c:v>6.6180345000000003</c:v>
                </c:pt>
                <c:pt idx="2">
                  <c:v>6.6180345000000003</c:v>
                </c:pt>
                <c:pt idx="3">
                  <c:v>3.1754267</c:v>
                </c:pt>
                <c:pt idx="4">
                  <c:v>3.1754267</c:v>
                </c:pt>
                <c:pt idx="5">
                  <c:v>4.0388878000000004</c:v>
                </c:pt>
                <c:pt idx="6">
                  <c:v>6.1478938000000003</c:v>
                </c:pt>
                <c:pt idx="7">
                  <c:v>4.0388878999999998</c:v>
                </c:pt>
                <c:pt idx="8">
                  <c:v>8.7642814999999992</c:v>
                </c:pt>
                <c:pt idx="9">
                  <c:v>6.1478938999999997</c:v>
                </c:pt>
                <c:pt idx="10">
                  <c:v>4.0388874000000001</c:v>
                </c:pt>
                <c:pt idx="11">
                  <c:v>6.0398085999999997</c:v>
                </c:pt>
              </c:numCache>
            </c:numRef>
          </c:xVal>
          <c:yVal>
            <c:numRef>
              <c:f>Li2_Site_comparison!$E$27:$E$38</c:f>
              <c:numCache>
                <c:formatCode>General</c:formatCode>
                <c:ptCount val="12"/>
                <c:pt idx="0">
                  <c:v>0.42289900000000002</c:v>
                </c:pt>
                <c:pt idx="1">
                  <c:v>3.7700999999999998E-2</c:v>
                </c:pt>
                <c:pt idx="2">
                  <c:v>3.7699000000000003E-2</c:v>
                </c:pt>
                <c:pt idx="3">
                  <c:v>4.845E-2</c:v>
                </c:pt>
                <c:pt idx="4">
                  <c:v>4.8444000000000001E-2</c:v>
                </c:pt>
                <c:pt idx="5">
                  <c:v>3.2903000000000002E-2</c:v>
                </c:pt>
                <c:pt idx="6">
                  <c:v>3.5666000000000003E-2</c:v>
                </c:pt>
                <c:pt idx="7">
                  <c:v>3.2902000000000001E-2</c:v>
                </c:pt>
                <c:pt idx="8">
                  <c:v>3.5661999999999999E-2</c:v>
                </c:pt>
                <c:pt idx="9">
                  <c:v>3.5665000000000002E-2</c:v>
                </c:pt>
                <c:pt idx="10">
                  <c:v>3.2908E-2</c:v>
                </c:pt>
                <c:pt idx="11">
                  <c:v>3.5660999999999998E-2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DF-4DCE-8280-17AB3E36BC1B}"/>
            </c:ext>
          </c:extLst>
        </c:ser>
        <c:ser>
          <c:idx val="2"/>
          <c:order val="2"/>
          <c:tx>
            <c:v>2Li Site Vacancy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53975">
                <a:solidFill>
                  <a:srgbClr val="FF0000"/>
                </a:solidFill>
              </a:ln>
              <a:effectLst/>
              <a:scene3d>
                <a:camera prst="orthographicFront"/>
                <a:lightRig rig="morning" dir="t"/>
              </a:scene3d>
              <a:sp3d>
                <a:bevelT prst="angle"/>
                <a:bevelB w="0" h="0"/>
              </a:sp3d>
            </c:spPr>
          </c:marker>
          <c:xVal>
            <c:numRef>
              <c:f>Li2_Site_comparison!$I$27:$I$38</c:f>
              <c:numCache>
                <c:formatCode>General</c:formatCode>
                <c:ptCount val="12"/>
                <c:pt idx="0">
                  <c:v>8.9496579999999994</c:v>
                </c:pt>
                <c:pt idx="1">
                  <c:v>6.6180345000000003</c:v>
                </c:pt>
                <c:pt idx="2">
                  <c:v>6.6180345000000003</c:v>
                </c:pt>
                <c:pt idx="3">
                  <c:v>3.1754267</c:v>
                </c:pt>
                <c:pt idx="4">
                  <c:v>3.1754267</c:v>
                </c:pt>
                <c:pt idx="5">
                  <c:v>4.0388878000000004</c:v>
                </c:pt>
                <c:pt idx="6">
                  <c:v>6.1478938000000003</c:v>
                </c:pt>
                <c:pt idx="7">
                  <c:v>4.0388878999999998</c:v>
                </c:pt>
                <c:pt idx="8">
                  <c:v>8.7642814999999992</c:v>
                </c:pt>
                <c:pt idx="9">
                  <c:v>6.1478938999999997</c:v>
                </c:pt>
                <c:pt idx="10">
                  <c:v>4.0388874000000001</c:v>
                </c:pt>
                <c:pt idx="11">
                  <c:v>6.0398085999999997</c:v>
                </c:pt>
              </c:numCache>
            </c:numRef>
          </c:xVal>
          <c:yVal>
            <c:numRef>
              <c:f>Li2_Site_comparison!$H$27:$H$38</c:f>
              <c:numCache>
                <c:formatCode>General</c:formatCode>
                <c:ptCount val="12"/>
                <c:pt idx="0">
                  <c:v>6.2154000000000001E-2</c:v>
                </c:pt>
                <c:pt idx="1">
                  <c:v>3.2100000000000002E-3</c:v>
                </c:pt>
                <c:pt idx="2">
                  <c:v>3.2239999999999999E-3</c:v>
                </c:pt>
                <c:pt idx="3">
                  <c:v>8.0001000000000003E-2</c:v>
                </c:pt>
                <c:pt idx="4">
                  <c:v>7.9989000000000005E-2</c:v>
                </c:pt>
                <c:pt idx="5">
                  <c:v>2.103E-2</c:v>
                </c:pt>
                <c:pt idx="6">
                  <c:v>1.3828E-2</c:v>
                </c:pt>
                <c:pt idx="7">
                  <c:v>2.102E-2</c:v>
                </c:pt>
                <c:pt idx="8">
                  <c:v>1.3831E-2</c:v>
                </c:pt>
                <c:pt idx="9">
                  <c:v>1.3821999999999999E-2</c:v>
                </c:pt>
                <c:pt idx="10">
                  <c:v>2.104E-2</c:v>
                </c:pt>
                <c:pt idx="11">
                  <c:v>1.384E-2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6DF-4DCE-8280-17AB3E36B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baseline="0">
                    <a:effectLst/>
                  </a:rPr>
                  <a:t>DISTANCE FROM DOPANT SITE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dk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  <c:majorUnit val="1"/>
      </c:valAx>
      <c:valAx>
        <c:axId val="638701960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baseline="0">
                    <a:effectLst/>
                  </a:rPr>
                  <a:t>DISPLACEMENT (Å)</a:t>
                </a:r>
                <a:endParaRPr lang="en-US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dk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At val="0"/>
        <c:crossBetween val="midCat"/>
      </c:valAx>
      <c:spPr>
        <a:noFill/>
        <a:ln w="25400">
          <a:noFill/>
        </a:ln>
        <a:effectLst/>
      </c:spPr>
    </c:plotArea>
    <c:legend>
      <c:legendPos val="tr"/>
      <c:layout>
        <c:manualLayout>
          <c:xMode val="edge"/>
          <c:yMode val="edge"/>
          <c:x val="9.2979465051680157E-2"/>
          <c:y val="2.2705252249372899E-2"/>
          <c:w val="0.21621934685064953"/>
          <c:h val="0.2294285436999717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noFill/>
      <a:miter lim="800000"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Zr displacement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4Li Site Vacancy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prst="angle"/>
              </a:sp3d>
            </c:spPr>
          </c:marker>
          <c:xVal>
            <c:numRef>
              <c:f>Li2_Site_comparison!$C$39:$C$46</c:f>
              <c:numCache>
                <c:formatCode>General</c:formatCode>
                <c:ptCount val="8"/>
                <c:pt idx="0">
                  <c:v>4.0388878000000004</c:v>
                </c:pt>
                <c:pt idx="1">
                  <c:v>3.6702081</c:v>
                </c:pt>
                <c:pt idx="2">
                  <c:v>7.5676161999999998</c:v>
                </c:pt>
                <c:pt idx="3">
                  <c:v>5.7997502000000001</c:v>
                </c:pt>
                <c:pt idx="4">
                  <c:v>3.6702081</c:v>
                </c:pt>
                <c:pt idx="5">
                  <c:v>5.7997502000000001</c:v>
                </c:pt>
                <c:pt idx="6">
                  <c:v>3.6702083999999999</c:v>
                </c:pt>
                <c:pt idx="7">
                  <c:v>3.6702083999999999</c:v>
                </c:pt>
              </c:numCache>
            </c:numRef>
          </c:xVal>
          <c:yVal>
            <c:numRef>
              <c:f>Li2_Site_comparison!$B$39:$B$46</c:f>
              <c:numCache>
                <c:formatCode>General</c:formatCode>
                <c:ptCount val="8"/>
                <c:pt idx="0">
                  <c:v>3.7824000000000003E-2</c:v>
                </c:pt>
                <c:pt idx="1">
                  <c:v>3.6526999999999997E-2</c:v>
                </c:pt>
                <c:pt idx="2">
                  <c:v>3.4347999999999997E-2</c:v>
                </c:pt>
                <c:pt idx="3">
                  <c:v>3.4361999999999997E-2</c:v>
                </c:pt>
                <c:pt idx="4">
                  <c:v>3.6521999999999999E-2</c:v>
                </c:pt>
                <c:pt idx="5">
                  <c:v>3.4354999999999997E-2</c:v>
                </c:pt>
                <c:pt idx="6">
                  <c:v>3.6527999999999998E-2</c:v>
                </c:pt>
                <c:pt idx="7">
                  <c:v>3.6528999999999999E-2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24-4351-9307-4849FC20C809}"/>
            </c:ext>
          </c:extLst>
        </c:ser>
        <c:ser>
          <c:idx val="1"/>
          <c:order val="1"/>
          <c:tx>
            <c:v>1Li Site Vacancy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 w="50800">
                <a:solidFill>
                  <a:srgbClr val="FFC000">
                    <a:lumMod val="60000"/>
                    <a:lumOff val="40000"/>
                  </a:srgbClr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prst="angle"/>
              </a:sp3d>
            </c:spPr>
          </c:marker>
          <c:xVal>
            <c:numRef>
              <c:f>Li2_Site_comparison!$F$39:$F$46</c:f>
              <c:numCache>
                <c:formatCode>General</c:formatCode>
                <c:ptCount val="8"/>
                <c:pt idx="0">
                  <c:v>4.0388878000000004</c:v>
                </c:pt>
                <c:pt idx="1">
                  <c:v>3.6702081</c:v>
                </c:pt>
                <c:pt idx="2">
                  <c:v>7.5676161999999998</c:v>
                </c:pt>
                <c:pt idx="3">
                  <c:v>5.7997502000000001</c:v>
                </c:pt>
                <c:pt idx="4">
                  <c:v>3.6702081</c:v>
                </c:pt>
                <c:pt idx="5">
                  <c:v>5.7997502000000001</c:v>
                </c:pt>
                <c:pt idx="6">
                  <c:v>3.6702083999999999</c:v>
                </c:pt>
                <c:pt idx="7">
                  <c:v>3.6702083999999999</c:v>
                </c:pt>
              </c:numCache>
            </c:numRef>
          </c:xVal>
          <c:yVal>
            <c:numRef>
              <c:f>Li2_Site_comparison!$E$39:$E$46</c:f>
              <c:numCache>
                <c:formatCode>General</c:formatCode>
                <c:ptCount val="8"/>
                <c:pt idx="0">
                  <c:v>3.2897999999999997E-2</c:v>
                </c:pt>
                <c:pt idx="1">
                  <c:v>4.5809000000000002E-2</c:v>
                </c:pt>
                <c:pt idx="2">
                  <c:v>3.4296E-2</c:v>
                </c:pt>
                <c:pt idx="3">
                  <c:v>3.4314999999999998E-2</c:v>
                </c:pt>
                <c:pt idx="4">
                  <c:v>4.5815000000000002E-2</c:v>
                </c:pt>
                <c:pt idx="5">
                  <c:v>3.4313000000000003E-2</c:v>
                </c:pt>
                <c:pt idx="6">
                  <c:v>4.5809000000000002E-2</c:v>
                </c:pt>
                <c:pt idx="7">
                  <c:v>4.5813E-2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24-4351-9307-4849FC20C809}"/>
            </c:ext>
          </c:extLst>
        </c:ser>
        <c:ser>
          <c:idx val="2"/>
          <c:order val="2"/>
          <c:tx>
            <c:v>2Li Site Vacancy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53975">
                <a:solidFill>
                  <a:srgbClr val="FF0000"/>
                </a:solidFill>
              </a:ln>
              <a:effectLst/>
              <a:scene3d>
                <a:camera prst="orthographicFront"/>
                <a:lightRig rig="morning" dir="t"/>
              </a:scene3d>
              <a:sp3d>
                <a:bevelT prst="angle"/>
                <a:bevelB w="0" h="0"/>
              </a:sp3d>
            </c:spPr>
          </c:marker>
          <c:xVal>
            <c:numRef>
              <c:f>Li2_Site_comparison!$I$39:$I$46</c:f>
              <c:numCache>
                <c:formatCode>General</c:formatCode>
                <c:ptCount val="8"/>
                <c:pt idx="0">
                  <c:v>4.0388878000000004</c:v>
                </c:pt>
                <c:pt idx="1">
                  <c:v>3.6702081</c:v>
                </c:pt>
                <c:pt idx="2">
                  <c:v>7.5676161999999998</c:v>
                </c:pt>
                <c:pt idx="3">
                  <c:v>5.7997502000000001</c:v>
                </c:pt>
                <c:pt idx="4">
                  <c:v>3.6702081</c:v>
                </c:pt>
                <c:pt idx="5">
                  <c:v>5.7997502000000001</c:v>
                </c:pt>
                <c:pt idx="6">
                  <c:v>3.6702083999999999</c:v>
                </c:pt>
                <c:pt idx="7">
                  <c:v>3.6702083999999999</c:v>
                </c:pt>
              </c:numCache>
            </c:numRef>
          </c:xVal>
          <c:yVal>
            <c:numRef>
              <c:f>Li2_Site_comparison!$H$39:$H$46</c:f>
              <c:numCache>
                <c:formatCode>General</c:formatCode>
                <c:ptCount val="8"/>
                <c:pt idx="0">
                  <c:v>2.1031000000000001E-2</c:v>
                </c:pt>
                <c:pt idx="1">
                  <c:v>4.9987999999999998E-2</c:v>
                </c:pt>
                <c:pt idx="2">
                  <c:v>1.3231E-2</c:v>
                </c:pt>
                <c:pt idx="3">
                  <c:v>1.3223E-2</c:v>
                </c:pt>
                <c:pt idx="4">
                  <c:v>4.9994999999999998E-2</c:v>
                </c:pt>
                <c:pt idx="5">
                  <c:v>1.3228999999999999E-2</c:v>
                </c:pt>
                <c:pt idx="6">
                  <c:v>4.9991000000000001E-2</c:v>
                </c:pt>
                <c:pt idx="7">
                  <c:v>4.9992000000000002E-2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24-4351-9307-4849FC20C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baseline="0">
                    <a:effectLst/>
                  </a:rPr>
                  <a:t>DISTANCE FROM DOPANT SITE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dk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  <c:majorUnit val="1"/>
      </c:valAx>
      <c:valAx>
        <c:axId val="638701960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baseline="0">
                    <a:effectLst/>
                  </a:rPr>
                  <a:t>DISPLACEMENT (Å)</a:t>
                </a:r>
                <a:endParaRPr lang="en-US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dk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At val="0"/>
        <c:crossBetween val="midCat"/>
      </c:valAx>
      <c:spPr>
        <a:noFill/>
        <a:ln w="25400">
          <a:noFill/>
        </a:ln>
        <a:effectLst/>
      </c:spPr>
    </c:plotArea>
    <c:legend>
      <c:legendPos val="tr"/>
      <c:layout>
        <c:manualLayout>
          <c:xMode val="edge"/>
          <c:yMode val="edge"/>
          <c:x val="9.2979465051680157E-2"/>
          <c:y val="2.2705252249372899E-2"/>
          <c:w val="0.21621934685064953"/>
          <c:h val="0.2294285436999717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noFill/>
      <a:miter lim="800000"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</a:t>
            </a:r>
            <a:r>
              <a:rPr lang="en-US" baseline="0"/>
              <a:t> Displacement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4Li Site Vacancy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prst="angle"/>
              </a:sp3d>
            </c:spPr>
          </c:marker>
          <c:xVal>
            <c:numRef>
              <c:f>Li2_Site_comparison!$C$2:$C$26</c:f>
              <c:numCache>
                <c:formatCode>General</c:formatCode>
                <c:ptCount val="25"/>
                <c:pt idx="0">
                  <c:v>7.3404169000000001</c:v>
                </c:pt>
                <c:pt idx="1">
                  <c:v>7.3404169000000001</c:v>
                </c:pt>
                <c:pt idx="2">
                  <c:v>4.8535759000000001</c:v>
                </c:pt>
                <c:pt idx="3">
                  <c:v>7.9931559999999999</c:v>
                </c:pt>
                <c:pt idx="4">
                  <c:v>4.6464113999999999</c:v>
                </c:pt>
                <c:pt idx="5">
                  <c:v>4.6464119999999998</c:v>
                </c:pt>
                <c:pt idx="6">
                  <c:v>4.6464121</c:v>
                </c:pt>
                <c:pt idx="7">
                  <c:v>4.6464119999999998</c:v>
                </c:pt>
                <c:pt idx="8">
                  <c:v>4.8535759000000001</c:v>
                </c:pt>
                <c:pt idx="9">
                  <c:v>4.8535754000000004</c:v>
                </c:pt>
                <c:pt idx="10">
                  <c:v>8.3030849</c:v>
                </c:pt>
                <c:pt idx="11">
                  <c:v>7.2031027999999999</c:v>
                </c:pt>
                <c:pt idx="12">
                  <c:v>7.1804841000000001</c:v>
                </c:pt>
                <c:pt idx="13">
                  <c:v>2.5556473999999998</c:v>
                </c:pt>
                <c:pt idx="14">
                  <c:v>2.5556371000000002</c:v>
                </c:pt>
                <c:pt idx="15">
                  <c:v>5.9757493000000004</c:v>
                </c:pt>
                <c:pt idx="16">
                  <c:v>5.1354180999999999</c:v>
                </c:pt>
                <c:pt idx="17">
                  <c:v>6.3819714999999997</c:v>
                </c:pt>
                <c:pt idx="18">
                  <c:v>5.1354109000000001</c:v>
                </c:pt>
                <c:pt idx="19">
                  <c:v>6.1259832000000003</c:v>
                </c:pt>
                <c:pt idx="20">
                  <c:v>2.5556429999999999</c:v>
                </c:pt>
                <c:pt idx="21">
                  <c:v>7.1804836999999999</c:v>
                </c:pt>
                <c:pt idx="22">
                  <c:v>7.6170803999999999</c:v>
                </c:pt>
                <c:pt idx="23">
                  <c:v>2.5556372999999999</c:v>
                </c:pt>
                <c:pt idx="24">
                  <c:v>6.1259753999999997</c:v>
                </c:pt>
              </c:numCache>
            </c:numRef>
          </c:xVal>
          <c:yVal>
            <c:numRef>
              <c:f>Li2_Site_comparison!$B$2:$B$26</c:f>
              <c:numCache>
                <c:formatCode>General</c:formatCode>
                <c:ptCount val="25"/>
                <c:pt idx="0">
                  <c:v>4.3999999999999999E-5</c:v>
                </c:pt>
                <c:pt idx="1">
                  <c:v>4.0000000000000003E-5</c:v>
                </c:pt>
                <c:pt idx="2">
                  <c:v>0.112126</c:v>
                </c:pt>
                <c:pt idx="3">
                  <c:v>0.112151</c:v>
                </c:pt>
                <c:pt idx="4">
                  <c:v>0.180702</c:v>
                </c:pt>
                <c:pt idx="5">
                  <c:v>0.18070600000000001</c:v>
                </c:pt>
                <c:pt idx="6">
                  <c:v>0.18074000000000001</c:v>
                </c:pt>
                <c:pt idx="7">
                  <c:v>0.180726</c:v>
                </c:pt>
                <c:pt idx="8">
                  <c:v>0.11218400000000001</c:v>
                </c:pt>
                <c:pt idx="9">
                  <c:v>0.112141</c:v>
                </c:pt>
                <c:pt idx="10">
                  <c:v>0.129995</c:v>
                </c:pt>
                <c:pt idx="11">
                  <c:v>4.1723000000000003E-2</c:v>
                </c:pt>
                <c:pt idx="12">
                  <c:v>0.395177</c:v>
                </c:pt>
                <c:pt idx="13">
                  <c:v>0.215951</c:v>
                </c:pt>
                <c:pt idx="14">
                  <c:v>0.21604400000000001</c:v>
                </c:pt>
                <c:pt idx="15">
                  <c:v>0.39513100000000001</c:v>
                </c:pt>
                <c:pt idx="16">
                  <c:v>4.1673000000000002E-2</c:v>
                </c:pt>
                <c:pt idx="17">
                  <c:v>0.12994600000000001</c:v>
                </c:pt>
                <c:pt idx="18">
                  <c:v>4.1718999999999999E-2</c:v>
                </c:pt>
                <c:pt idx="19">
                  <c:v>0.129944</c:v>
                </c:pt>
                <c:pt idx="20">
                  <c:v>0.216</c:v>
                </c:pt>
                <c:pt idx="21">
                  <c:v>0.39516200000000001</c:v>
                </c:pt>
                <c:pt idx="22">
                  <c:v>0.39514199999999999</c:v>
                </c:pt>
                <c:pt idx="23">
                  <c:v>0.21601000000000001</c:v>
                </c:pt>
                <c:pt idx="24">
                  <c:v>0.129941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BE-49BC-B921-87A99869EAF8}"/>
            </c:ext>
          </c:extLst>
        </c:ser>
        <c:ser>
          <c:idx val="1"/>
          <c:order val="1"/>
          <c:tx>
            <c:v>1Li Site Vacancy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 w="50800">
                <a:solidFill>
                  <a:srgbClr val="FFC000">
                    <a:lumMod val="60000"/>
                    <a:lumOff val="40000"/>
                  </a:srgbClr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prst="angle"/>
              </a:sp3d>
            </c:spPr>
          </c:marker>
          <c:xVal>
            <c:numRef>
              <c:f>Li2_Site_comparison!$F$2:$F$26</c:f>
              <c:numCache>
                <c:formatCode>General</c:formatCode>
                <c:ptCount val="25"/>
                <c:pt idx="0">
                  <c:v>7.3404169000000001</c:v>
                </c:pt>
                <c:pt idx="1">
                  <c:v>6.3508534000000001</c:v>
                </c:pt>
                <c:pt idx="2">
                  <c:v>4.8535759000000001</c:v>
                </c:pt>
                <c:pt idx="3">
                  <c:v>7.9931559999999999</c:v>
                </c:pt>
                <c:pt idx="4">
                  <c:v>4.6464113999999999</c:v>
                </c:pt>
                <c:pt idx="5">
                  <c:v>4.6464119999999998</c:v>
                </c:pt>
                <c:pt idx="6">
                  <c:v>4.6464121</c:v>
                </c:pt>
                <c:pt idx="7">
                  <c:v>4.6464119999999998</c:v>
                </c:pt>
                <c:pt idx="8">
                  <c:v>4.8535759000000001</c:v>
                </c:pt>
                <c:pt idx="9">
                  <c:v>4.8535754000000004</c:v>
                </c:pt>
                <c:pt idx="10">
                  <c:v>8.3030849</c:v>
                </c:pt>
                <c:pt idx="11">
                  <c:v>7.2031027999999999</c:v>
                </c:pt>
                <c:pt idx="12">
                  <c:v>7.1804841000000001</c:v>
                </c:pt>
                <c:pt idx="13">
                  <c:v>2.5556473999999998</c:v>
                </c:pt>
                <c:pt idx="14">
                  <c:v>2.5556371000000002</c:v>
                </c:pt>
                <c:pt idx="15">
                  <c:v>5.9757493000000004</c:v>
                </c:pt>
                <c:pt idx="16">
                  <c:v>5.1354180999999999</c:v>
                </c:pt>
                <c:pt idx="17">
                  <c:v>6.3819714999999997</c:v>
                </c:pt>
                <c:pt idx="18">
                  <c:v>5.1354109000000001</c:v>
                </c:pt>
                <c:pt idx="19">
                  <c:v>6.1259832000000003</c:v>
                </c:pt>
                <c:pt idx="20">
                  <c:v>2.5556429999999999</c:v>
                </c:pt>
                <c:pt idx="21">
                  <c:v>7.1804836999999999</c:v>
                </c:pt>
                <c:pt idx="22">
                  <c:v>7.6170803999999999</c:v>
                </c:pt>
                <c:pt idx="23">
                  <c:v>2.5556372999999999</c:v>
                </c:pt>
                <c:pt idx="24">
                  <c:v>6.1259753999999997</c:v>
                </c:pt>
              </c:numCache>
            </c:numRef>
          </c:xVal>
          <c:yVal>
            <c:numRef>
              <c:f>Li2_Site_comparison!$E$2:$E$26</c:f>
              <c:numCache>
                <c:formatCode>General</c:formatCode>
                <c:ptCount val="25"/>
                <c:pt idx="0">
                  <c:v>4.1999999999999998E-5</c:v>
                </c:pt>
                <c:pt idx="1">
                  <c:v>4.3999999999999999E-5</c:v>
                </c:pt>
                <c:pt idx="2">
                  <c:v>0.120577</c:v>
                </c:pt>
                <c:pt idx="3">
                  <c:v>0.120577</c:v>
                </c:pt>
                <c:pt idx="4">
                  <c:v>5.9532000000000002E-2</c:v>
                </c:pt>
                <c:pt idx="5">
                  <c:v>5.9532000000000002E-2</c:v>
                </c:pt>
                <c:pt idx="6">
                  <c:v>5.9542999999999999E-2</c:v>
                </c:pt>
                <c:pt idx="7">
                  <c:v>5.9539000000000002E-2</c:v>
                </c:pt>
                <c:pt idx="8">
                  <c:v>0.120555</c:v>
                </c:pt>
                <c:pt idx="9">
                  <c:v>0.120557</c:v>
                </c:pt>
                <c:pt idx="10">
                  <c:v>4.9082000000000001E-2</c:v>
                </c:pt>
                <c:pt idx="11">
                  <c:v>0.42289100000000002</c:v>
                </c:pt>
                <c:pt idx="12">
                  <c:v>2.2023999999999998E-2</c:v>
                </c:pt>
                <c:pt idx="13">
                  <c:v>0.29144999999999999</c:v>
                </c:pt>
                <c:pt idx="14">
                  <c:v>0.291518</c:v>
                </c:pt>
                <c:pt idx="15">
                  <c:v>2.2006000000000001E-2</c:v>
                </c:pt>
                <c:pt idx="16">
                  <c:v>0.42292600000000002</c:v>
                </c:pt>
                <c:pt idx="17">
                  <c:v>4.9055000000000001E-2</c:v>
                </c:pt>
                <c:pt idx="18">
                  <c:v>0.422904</c:v>
                </c:pt>
                <c:pt idx="19">
                  <c:v>4.9067E-2</c:v>
                </c:pt>
                <c:pt idx="20">
                  <c:v>0.29147699999999999</c:v>
                </c:pt>
                <c:pt idx="21">
                  <c:v>2.1988000000000001E-2</c:v>
                </c:pt>
                <c:pt idx="22">
                  <c:v>2.1984E-2</c:v>
                </c:pt>
                <c:pt idx="23">
                  <c:v>0.29148499999999999</c:v>
                </c:pt>
                <c:pt idx="24">
                  <c:v>4.9036000000000003E-2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BE-49BC-B921-87A99869EAF8}"/>
            </c:ext>
          </c:extLst>
        </c:ser>
        <c:ser>
          <c:idx val="2"/>
          <c:order val="2"/>
          <c:tx>
            <c:v>2Li Site Vacancy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53975">
                <a:solidFill>
                  <a:srgbClr val="FF0000"/>
                </a:solidFill>
              </a:ln>
              <a:effectLst/>
              <a:scene3d>
                <a:camera prst="orthographicFront"/>
                <a:lightRig rig="morning" dir="t"/>
              </a:scene3d>
              <a:sp3d>
                <a:bevelT prst="angle"/>
                <a:bevelB w="0" h="0"/>
              </a:sp3d>
            </c:spPr>
          </c:marker>
          <c:xVal>
            <c:numRef>
              <c:f>Li2_Site_comparison!$I$2:$I$26</c:f>
              <c:numCache>
                <c:formatCode>General</c:formatCode>
                <c:ptCount val="25"/>
                <c:pt idx="0">
                  <c:v>7.3404169000000001</c:v>
                </c:pt>
                <c:pt idx="1">
                  <c:v>6.3508534000000001</c:v>
                </c:pt>
                <c:pt idx="2">
                  <c:v>4.8535759000000001</c:v>
                </c:pt>
                <c:pt idx="3">
                  <c:v>7.9931559999999999</c:v>
                </c:pt>
                <c:pt idx="4">
                  <c:v>4.6464113999999999</c:v>
                </c:pt>
                <c:pt idx="5">
                  <c:v>4.6464119999999998</c:v>
                </c:pt>
                <c:pt idx="6">
                  <c:v>4.6464121</c:v>
                </c:pt>
                <c:pt idx="7">
                  <c:v>4.6464119999999998</c:v>
                </c:pt>
                <c:pt idx="8">
                  <c:v>4.8535759000000001</c:v>
                </c:pt>
                <c:pt idx="9">
                  <c:v>4.8535754000000004</c:v>
                </c:pt>
                <c:pt idx="10">
                  <c:v>8.3030849</c:v>
                </c:pt>
                <c:pt idx="11">
                  <c:v>7.2031027999999999</c:v>
                </c:pt>
                <c:pt idx="12">
                  <c:v>7.1804841000000001</c:v>
                </c:pt>
                <c:pt idx="13">
                  <c:v>2.5556473999999998</c:v>
                </c:pt>
                <c:pt idx="14">
                  <c:v>2.5556371000000002</c:v>
                </c:pt>
                <c:pt idx="15">
                  <c:v>5.9757493000000004</c:v>
                </c:pt>
                <c:pt idx="16">
                  <c:v>5.1354180999999999</c:v>
                </c:pt>
                <c:pt idx="17">
                  <c:v>6.3819714999999997</c:v>
                </c:pt>
                <c:pt idx="18">
                  <c:v>5.1354109000000001</c:v>
                </c:pt>
                <c:pt idx="19">
                  <c:v>6.1259832000000003</c:v>
                </c:pt>
                <c:pt idx="20">
                  <c:v>2.5556429999999999</c:v>
                </c:pt>
                <c:pt idx="21">
                  <c:v>7.1804836999999999</c:v>
                </c:pt>
                <c:pt idx="22">
                  <c:v>7.6170803999999999</c:v>
                </c:pt>
                <c:pt idx="23">
                  <c:v>2.5556372999999999</c:v>
                </c:pt>
                <c:pt idx="24">
                  <c:v>6.1259753999999997</c:v>
                </c:pt>
              </c:numCache>
            </c:numRef>
          </c:xVal>
          <c:yVal>
            <c:numRef>
              <c:f>Li2_Site_comparison!$H$2:$H$26</c:f>
              <c:numCache>
                <c:formatCode>General</c:formatCode>
                <c:ptCount val="25"/>
                <c:pt idx="0">
                  <c:v>4.5000000000000003E-5</c:v>
                </c:pt>
                <c:pt idx="1">
                  <c:v>5.1E-5</c:v>
                </c:pt>
                <c:pt idx="2">
                  <c:v>0.20977999999999999</c:v>
                </c:pt>
                <c:pt idx="3">
                  <c:v>0.20982100000000001</c:v>
                </c:pt>
                <c:pt idx="4">
                  <c:v>0.13708100000000001</c:v>
                </c:pt>
                <c:pt idx="5">
                  <c:v>0.137101</c:v>
                </c:pt>
                <c:pt idx="6">
                  <c:v>0.13714299999999999</c:v>
                </c:pt>
                <c:pt idx="7">
                  <c:v>0.13711400000000001</c:v>
                </c:pt>
                <c:pt idx="8">
                  <c:v>0.209844</c:v>
                </c:pt>
                <c:pt idx="9">
                  <c:v>0.20980799999999999</c:v>
                </c:pt>
                <c:pt idx="10">
                  <c:v>0.46346500000000002</c:v>
                </c:pt>
                <c:pt idx="11">
                  <c:v>6.2105E-2</c:v>
                </c:pt>
                <c:pt idx="12">
                  <c:v>0.126226</c:v>
                </c:pt>
                <c:pt idx="13">
                  <c:v>0.23585700000000001</c:v>
                </c:pt>
                <c:pt idx="14">
                  <c:v>0.235952</c:v>
                </c:pt>
                <c:pt idx="15">
                  <c:v>0.12618499999999999</c:v>
                </c:pt>
                <c:pt idx="16">
                  <c:v>6.2118E-2</c:v>
                </c:pt>
                <c:pt idx="17">
                  <c:v>0.463397</c:v>
                </c:pt>
                <c:pt idx="18">
                  <c:v>6.2130999999999999E-2</c:v>
                </c:pt>
                <c:pt idx="19">
                  <c:v>0.463447</c:v>
                </c:pt>
                <c:pt idx="20">
                  <c:v>0.2359</c:v>
                </c:pt>
                <c:pt idx="21">
                  <c:v>0.12615999999999999</c:v>
                </c:pt>
                <c:pt idx="22">
                  <c:v>0.12618299999999999</c:v>
                </c:pt>
                <c:pt idx="23">
                  <c:v>0.235934</c:v>
                </c:pt>
                <c:pt idx="24">
                  <c:v>0.46339999999999998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9BE-49BC-B921-87A99869E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baseline="0">
                    <a:effectLst/>
                  </a:rPr>
                  <a:t>DISTANCE FROM DOPANT SITE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dk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  <c:majorUnit val="1"/>
      </c:valAx>
      <c:valAx>
        <c:axId val="638701960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baseline="0">
                    <a:effectLst/>
                  </a:rPr>
                  <a:t>DISPLACEMENT (Å)</a:t>
                </a:r>
                <a:endParaRPr lang="en-US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dk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At val="0"/>
        <c:crossBetween val="midCat"/>
      </c:valAx>
      <c:spPr>
        <a:noFill/>
        <a:ln w="25400">
          <a:noFill/>
        </a:ln>
        <a:effectLst/>
      </c:spPr>
    </c:plotArea>
    <c:legend>
      <c:legendPos val="tr"/>
      <c:layout>
        <c:manualLayout>
          <c:xMode val="edge"/>
          <c:yMode val="edge"/>
          <c:x val="9.2979465051680157E-2"/>
          <c:y val="2.2705252249372899E-2"/>
          <c:w val="0.21621934685064953"/>
          <c:h val="0.2294285436999717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noFill/>
      <a:miter lim="800000"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Zn45+Li2+Li15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'Zn45+Li2+Li15'!$M$1:$M$98</c:f>
              <c:numCache>
                <c:formatCode>General</c:formatCode>
                <c:ptCount val="98"/>
                <c:pt idx="0">
                  <c:v>7.5102944999999997</c:v>
                </c:pt>
                <c:pt idx="1">
                  <c:v>3.5628563</c:v>
                </c:pt>
                <c:pt idx="2">
                  <c:v>3.6307179999999999</c:v>
                </c:pt>
                <c:pt idx="3">
                  <c:v>7.2544648</c:v>
                </c:pt>
                <c:pt idx="4">
                  <c:v>2.7588409999999999</c:v>
                </c:pt>
                <c:pt idx="5">
                  <c:v>4.5422221</c:v>
                </c:pt>
                <c:pt idx="6">
                  <c:v>8.4590420999999996</c:v>
                </c:pt>
                <c:pt idx="7">
                  <c:v>5.2996449999999999</c:v>
                </c:pt>
                <c:pt idx="8">
                  <c:v>2.7842530000000001</c:v>
                </c:pt>
                <c:pt idx="9">
                  <c:v>4.5086674000000002</c:v>
                </c:pt>
                <c:pt idx="10">
                  <c:v>8.0082401000000001</c:v>
                </c:pt>
                <c:pt idx="11">
                  <c:v>5.2622226000000003</c:v>
                </c:pt>
                <c:pt idx="12">
                  <c:v>5.8526799</c:v>
                </c:pt>
                <c:pt idx="13">
                  <c:v>4.0970117000000004</c:v>
                </c:pt>
                <c:pt idx="14">
                  <c:v>4.9201069000000004</c:v>
                </c:pt>
                <c:pt idx="15">
                  <c:v>3.2112847000000002</c:v>
                </c:pt>
                <c:pt idx="16">
                  <c:v>6.0429652000000003</c:v>
                </c:pt>
                <c:pt idx="17">
                  <c:v>4.0395019000000003</c:v>
                </c:pt>
                <c:pt idx="18">
                  <c:v>5.0416983999999996</c:v>
                </c:pt>
                <c:pt idx="19">
                  <c:v>3.1410238000000001</c:v>
                </c:pt>
                <c:pt idx="20">
                  <c:v>8.0795835</c:v>
                </c:pt>
                <c:pt idx="21">
                  <c:v>2.7123520000000001</c:v>
                </c:pt>
                <c:pt idx="22">
                  <c:v>4.7246708999999996</c:v>
                </c:pt>
                <c:pt idx="23">
                  <c:v>7.5293660999999998</c:v>
                </c:pt>
                <c:pt idx="24">
                  <c:v>8.0022534000000007</c:v>
                </c:pt>
                <c:pt idx="25">
                  <c:v>2.7224916000000001</c:v>
                </c:pt>
                <c:pt idx="26">
                  <c:v>4.8109447999999997</c:v>
                </c:pt>
                <c:pt idx="27">
                  <c:v>7.7201459999999997</c:v>
                </c:pt>
                <c:pt idx="28">
                  <c:v>7.7269145999999997</c:v>
                </c:pt>
                <c:pt idx="29">
                  <c:v>5.0233901000000003</c:v>
                </c:pt>
                <c:pt idx="30">
                  <c:v>3.5451576999999999</c:v>
                </c:pt>
                <c:pt idx="31">
                  <c:v>5.7590209999999997</c:v>
                </c:pt>
                <c:pt idx="32">
                  <c:v>3.4908380000000001</c:v>
                </c:pt>
                <c:pt idx="33">
                  <c:v>5.7380335999999996</c:v>
                </c:pt>
                <c:pt idx="34">
                  <c:v>5.7963557999999997</c:v>
                </c:pt>
                <c:pt idx="35">
                  <c:v>3.3688817000000002</c:v>
                </c:pt>
                <c:pt idx="36">
                  <c:v>5.9871485</c:v>
                </c:pt>
                <c:pt idx="37">
                  <c:v>5.8882659999999998</c:v>
                </c:pt>
                <c:pt idx="38">
                  <c:v>5.7311141000000001</c:v>
                </c:pt>
                <c:pt idx="39">
                  <c:v>3.3104461000000001</c:v>
                </c:pt>
                <c:pt idx="40">
                  <c:v>3.5637384999999999</c:v>
                </c:pt>
                <c:pt idx="41">
                  <c:v>3.5859608999999999</c:v>
                </c:pt>
                <c:pt idx="42">
                  <c:v>9.0099520999999996</c:v>
                </c:pt>
                <c:pt idx="43">
                  <c:v>6.1622982000000004</c:v>
                </c:pt>
                <c:pt idx="44">
                  <c:v>5.5664540000000002</c:v>
                </c:pt>
                <c:pt idx="45">
                  <c:v>5.5922520000000002</c:v>
                </c:pt>
                <c:pt idx="46">
                  <c:v>6.4871048</c:v>
                </c:pt>
                <c:pt idx="47">
                  <c:v>5.5491571999999998</c:v>
                </c:pt>
                <c:pt idx="48">
                  <c:v>10.4740264</c:v>
                </c:pt>
                <c:pt idx="49">
                  <c:v>8.2808995000000003</c:v>
                </c:pt>
                <c:pt idx="50">
                  <c:v>4.5300395</c:v>
                </c:pt>
                <c:pt idx="51">
                  <c:v>4.0181481999999997</c:v>
                </c:pt>
                <c:pt idx="52">
                  <c:v>5.0498649000000002</c:v>
                </c:pt>
                <c:pt idx="53">
                  <c:v>8.4304155999999999</c:v>
                </c:pt>
                <c:pt idx="54">
                  <c:v>4.4122212000000003</c:v>
                </c:pt>
                <c:pt idx="55">
                  <c:v>3.9756241000000001</c:v>
                </c:pt>
                <c:pt idx="56">
                  <c:v>5.1018654999999997</c:v>
                </c:pt>
                <c:pt idx="57">
                  <c:v>7.2802968999999997</c:v>
                </c:pt>
                <c:pt idx="58">
                  <c:v>2.1458800999999998</c:v>
                </c:pt>
                <c:pt idx="59">
                  <c:v>6.3320875000000001</c:v>
                </c:pt>
                <c:pt idx="60">
                  <c:v>4.6356720999999999</c:v>
                </c:pt>
                <c:pt idx="61">
                  <c:v>7.3040140999999998</c:v>
                </c:pt>
                <c:pt idx="62">
                  <c:v>2.2102282999999998</c:v>
                </c:pt>
                <c:pt idx="63">
                  <c:v>6.3279525000000003</c:v>
                </c:pt>
                <c:pt idx="64">
                  <c:v>4.6855973999999998</c:v>
                </c:pt>
                <c:pt idx="65">
                  <c:v>8.1754821</c:v>
                </c:pt>
                <c:pt idx="66">
                  <c:v>2.2113200000000002</c:v>
                </c:pt>
                <c:pt idx="67">
                  <c:v>3.9196390999999999</c:v>
                </c:pt>
                <c:pt idx="68">
                  <c:v>6.4004123000000002</c:v>
                </c:pt>
                <c:pt idx="69">
                  <c:v>8.1787703999999994</c:v>
                </c:pt>
                <c:pt idx="70">
                  <c:v>2.1778434999999998</c:v>
                </c:pt>
                <c:pt idx="71">
                  <c:v>3.9780617</c:v>
                </c:pt>
                <c:pt idx="72">
                  <c:v>6.3112373000000002</c:v>
                </c:pt>
                <c:pt idx="73">
                  <c:v>4.7193139999999998</c:v>
                </c:pt>
                <c:pt idx="74">
                  <c:v>7.4250080000000001</c:v>
                </c:pt>
                <c:pt idx="75">
                  <c:v>4.6268108000000003</c:v>
                </c:pt>
                <c:pt idx="76">
                  <c:v>5.0016451999999996</c:v>
                </c:pt>
                <c:pt idx="77">
                  <c:v>4.6745447000000002</c:v>
                </c:pt>
                <c:pt idx="78">
                  <c:v>7.4712696000000003</c:v>
                </c:pt>
                <c:pt idx="79">
                  <c:v>4.7376695</c:v>
                </c:pt>
                <c:pt idx="80">
                  <c:v>4.9990969999999999</c:v>
                </c:pt>
                <c:pt idx="81">
                  <c:v>4.6386915000000002</c:v>
                </c:pt>
                <c:pt idx="82">
                  <c:v>2.1907310999999998</c:v>
                </c:pt>
                <c:pt idx="83">
                  <c:v>6.5067503000000002</c:v>
                </c:pt>
                <c:pt idx="84">
                  <c:v>5.1376667999999999</c:v>
                </c:pt>
                <c:pt idx="85">
                  <c:v>4.5991694000000001</c:v>
                </c:pt>
                <c:pt idx="86">
                  <c:v>2.1735798000000002</c:v>
                </c:pt>
                <c:pt idx="87">
                  <c:v>6.4400579000000002</c:v>
                </c:pt>
                <c:pt idx="88">
                  <c:v>5.0349835000000001</c:v>
                </c:pt>
                <c:pt idx="89">
                  <c:v>7.2087526000000004</c:v>
                </c:pt>
                <c:pt idx="90">
                  <c:v>8.2439544999999992</c:v>
                </c:pt>
                <c:pt idx="91">
                  <c:v>4.5120452999999996</c:v>
                </c:pt>
                <c:pt idx="92">
                  <c:v>4.0532750999999996</c:v>
                </c:pt>
                <c:pt idx="93">
                  <c:v>7.2089641000000002</c:v>
                </c:pt>
                <c:pt idx="94">
                  <c:v>8.4559785000000005</c:v>
                </c:pt>
                <c:pt idx="95">
                  <c:v>4.5507922000000001</c:v>
                </c:pt>
                <c:pt idx="96">
                  <c:v>4.0481590000000001</c:v>
                </c:pt>
                <c:pt idx="97">
                  <c:v>0</c:v>
                </c:pt>
              </c:numCache>
            </c:numRef>
          </c:xVal>
          <c:yVal>
            <c:numRef>
              <c:f>'Zn45+Li2+Li15'!$E$1:$E$98</c:f>
              <c:numCache>
                <c:formatCode>General</c:formatCode>
                <c:ptCount val="98"/>
                <c:pt idx="0">
                  <c:v>3.5184E-2</c:v>
                </c:pt>
                <c:pt idx="1">
                  <c:v>5.7174999999999997E-2</c:v>
                </c:pt>
                <c:pt idx="2">
                  <c:v>1.435E-2</c:v>
                </c:pt>
                <c:pt idx="3">
                  <c:v>0.18626200000000001</c:v>
                </c:pt>
                <c:pt idx="4">
                  <c:v>0.27048699999999998</c:v>
                </c:pt>
                <c:pt idx="5">
                  <c:v>0.134821</c:v>
                </c:pt>
                <c:pt idx="6">
                  <c:v>0.98332799999999998</c:v>
                </c:pt>
                <c:pt idx="7">
                  <c:v>4.3610999999999997E-2</c:v>
                </c:pt>
                <c:pt idx="8">
                  <c:v>0.30542999999999998</c:v>
                </c:pt>
                <c:pt idx="9">
                  <c:v>0.167129</c:v>
                </c:pt>
                <c:pt idx="10">
                  <c:v>0.134405</c:v>
                </c:pt>
                <c:pt idx="11">
                  <c:v>0.174702</c:v>
                </c:pt>
                <c:pt idx="12">
                  <c:v>0.15968299999999999</c:v>
                </c:pt>
                <c:pt idx="13">
                  <c:v>0.10568900000000001</c:v>
                </c:pt>
                <c:pt idx="14">
                  <c:v>3.1387999999999999E-2</c:v>
                </c:pt>
                <c:pt idx="15">
                  <c:v>5.8969000000000001E-2</c:v>
                </c:pt>
                <c:pt idx="16">
                  <c:v>2.7918999999999999E-2</c:v>
                </c:pt>
                <c:pt idx="17">
                  <c:v>0.34266999999999997</c:v>
                </c:pt>
                <c:pt idx="18">
                  <c:v>6.0395999999999998E-2</c:v>
                </c:pt>
                <c:pt idx="19">
                  <c:v>4.2286999999999998E-2</c:v>
                </c:pt>
                <c:pt idx="20">
                  <c:v>2.2348E-2</c:v>
                </c:pt>
                <c:pt idx="21">
                  <c:v>0.20499200000000001</c:v>
                </c:pt>
                <c:pt idx="22">
                  <c:v>0.374666</c:v>
                </c:pt>
                <c:pt idx="23">
                  <c:v>0.362292</c:v>
                </c:pt>
                <c:pt idx="24">
                  <c:v>9.6092999999999998E-2</c:v>
                </c:pt>
                <c:pt idx="25">
                  <c:v>0.24479999999999999</c:v>
                </c:pt>
                <c:pt idx="26">
                  <c:v>8.8908000000000001E-2</c:v>
                </c:pt>
                <c:pt idx="27">
                  <c:v>7.4186000000000002E-2</c:v>
                </c:pt>
                <c:pt idx="28">
                  <c:v>0.88664299999999996</c:v>
                </c:pt>
                <c:pt idx="29">
                  <c:v>0.78571299999999999</c:v>
                </c:pt>
                <c:pt idx="30">
                  <c:v>9.3935000000000005E-2</c:v>
                </c:pt>
                <c:pt idx="31">
                  <c:v>2.4285999999999999E-2</c:v>
                </c:pt>
                <c:pt idx="32">
                  <c:v>0.163054</c:v>
                </c:pt>
                <c:pt idx="33">
                  <c:v>3.8159999999999999E-2</c:v>
                </c:pt>
                <c:pt idx="34">
                  <c:v>3.721E-2</c:v>
                </c:pt>
                <c:pt idx="35">
                  <c:v>0.27498</c:v>
                </c:pt>
                <c:pt idx="36">
                  <c:v>3.6332000000000003E-2</c:v>
                </c:pt>
                <c:pt idx="37">
                  <c:v>9.7590000000000003E-3</c:v>
                </c:pt>
                <c:pt idx="38">
                  <c:v>4.4630000000000003E-2</c:v>
                </c:pt>
                <c:pt idx="39">
                  <c:v>0.29875800000000002</c:v>
                </c:pt>
                <c:pt idx="40">
                  <c:v>0.105698</c:v>
                </c:pt>
                <c:pt idx="41">
                  <c:v>1.6445999999999999E-2</c:v>
                </c:pt>
                <c:pt idx="42">
                  <c:v>8.8065000000000004E-2</c:v>
                </c:pt>
                <c:pt idx="43">
                  <c:v>0.220055</c:v>
                </c:pt>
                <c:pt idx="44">
                  <c:v>1.0861000000000001E-2</c:v>
                </c:pt>
                <c:pt idx="45">
                  <c:v>4.1618000000000002E-2</c:v>
                </c:pt>
                <c:pt idx="46">
                  <c:v>1.8327E-2</c:v>
                </c:pt>
                <c:pt idx="47">
                  <c:v>8.7525000000000006E-2</c:v>
                </c:pt>
                <c:pt idx="48">
                  <c:v>4.4662E-2</c:v>
                </c:pt>
                <c:pt idx="49">
                  <c:v>2.5071E-2</c:v>
                </c:pt>
                <c:pt idx="50">
                  <c:v>9.0297000000000002E-2</c:v>
                </c:pt>
                <c:pt idx="51">
                  <c:v>1.1988E-2</c:v>
                </c:pt>
                <c:pt idx="52">
                  <c:v>6.6450999999999996E-2</c:v>
                </c:pt>
                <c:pt idx="53">
                  <c:v>0.24373400000000001</c:v>
                </c:pt>
                <c:pt idx="54">
                  <c:v>4.1346000000000001E-2</c:v>
                </c:pt>
                <c:pt idx="55">
                  <c:v>3.5347999999999997E-2</c:v>
                </c:pt>
                <c:pt idx="56">
                  <c:v>5.7847999999999997E-2</c:v>
                </c:pt>
                <c:pt idx="57">
                  <c:v>2.6200999999999999E-2</c:v>
                </c:pt>
                <c:pt idx="58">
                  <c:v>6.3863000000000003E-2</c:v>
                </c:pt>
                <c:pt idx="59">
                  <c:v>7.8272999999999995E-2</c:v>
                </c:pt>
                <c:pt idx="60">
                  <c:v>0.110082</c:v>
                </c:pt>
                <c:pt idx="61">
                  <c:v>1.4241999999999999E-2</c:v>
                </c:pt>
                <c:pt idx="62">
                  <c:v>0.101151</c:v>
                </c:pt>
                <c:pt idx="63">
                  <c:v>2.0559000000000001E-2</c:v>
                </c:pt>
                <c:pt idx="64">
                  <c:v>4.1415E-2</c:v>
                </c:pt>
                <c:pt idx="65">
                  <c:v>3.3591999999999997E-2</c:v>
                </c:pt>
                <c:pt idx="66">
                  <c:v>0.151811</c:v>
                </c:pt>
                <c:pt idx="67">
                  <c:v>4.6679999999999999E-2</c:v>
                </c:pt>
                <c:pt idx="68">
                  <c:v>4.0646000000000002E-2</c:v>
                </c:pt>
                <c:pt idx="69">
                  <c:v>1.0695E-2</c:v>
                </c:pt>
                <c:pt idx="70">
                  <c:v>9.2462000000000003E-2</c:v>
                </c:pt>
                <c:pt idx="71">
                  <c:v>4.2242000000000002E-2</c:v>
                </c:pt>
                <c:pt idx="72">
                  <c:v>6.8233000000000002E-2</c:v>
                </c:pt>
                <c:pt idx="73">
                  <c:v>3.2335000000000003E-2</c:v>
                </c:pt>
                <c:pt idx="74">
                  <c:v>5.9184E-2</c:v>
                </c:pt>
                <c:pt idx="75">
                  <c:v>5.7147999999999997E-2</c:v>
                </c:pt>
                <c:pt idx="76">
                  <c:v>7.8439999999999996E-2</c:v>
                </c:pt>
                <c:pt idx="77">
                  <c:v>1.7044E-2</c:v>
                </c:pt>
                <c:pt idx="78">
                  <c:v>4.6731000000000002E-2</c:v>
                </c:pt>
                <c:pt idx="79">
                  <c:v>0.19056699999999999</c:v>
                </c:pt>
                <c:pt idx="80">
                  <c:v>7.3611999999999997E-2</c:v>
                </c:pt>
                <c:pt idx="81">
                  <c:v>3.7571E-2</c:v>
                </c:pt>
                <c:pt idx="82">
                  <c:v>0.134879</c:v>
                </c:pt>
                <c:pt idx="83">
                  <c:v>1.2291E-2</c:v>
                </c:pt>
                <c:pt idx="84">
                  <c:v>0.13337299999999999</c:v>
                </c:pt>
                <c:pt idx="85">
                  <c:v>3.7335E-2</c:v>
                </c:pt>
                <c:pt idx="86">
                  <c:v>0.105643</c:v>
                </c:pt>
                <c:pt idx="87">
                  <c:v>0.11588900000000001</c:v>
                </c:pt>
                <c:pt idx="88">
                  <c:v>7.7471999999999999E-2</c:v>
                </c:pt>
                <c:pt idx="89">
                  <c:v>2.7501999999999999E-2</c:v>
                </c:pt>
                <c:pt idx="90">
                  <c:v>0.207622</c:v>
                </c:pt>
                <c:pt idx="91">
                  <c:v>9.9979999999999999E-2</c:v>
                </c:pt>
                <c:pt idx="92">
                  <c:v>6.6834000000000005E-2</c:v>
                </c:pt>
                <c:pt idx="93">
                  <c:v>0.154249</c:v>
                </c:pt>
                <c:pt idx="94">
                  <c:v>0.15429699999999999</c:v>
                </c:pt>
                <c:pt idx="95">
                  <c:v>6.3558000000000003E-2</c:v>
                </c:pt>
                <c:pt idx="96">
                  <c:v>9.2513999999999999E-2</c:v>
                </c:pt>
                <c:pt idx="97">
                  <c:v>4.4970999999999997E-2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54-45C0-870B-EB85EB27D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Distance from Dopant site (Å)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</c:valAx>
      <c:valAx>
        <c:axId val="638701960"/>
        <c:scaling>
          <c:orientation val="minMax"/>
          <c:max val="1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Displacement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 Displacement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4Li Site Vacancy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prst="angle"/>
              </a:sp3d>
            </c:spPr>
          </c:marker>
          <c:xVal>
            <c:numRef>
              <c:f>Li2_Site_comparison!$C$47:$C$94</c:f>
              <c:numCache>
                <c:formatCode>General</c:formatCode>
                <c:ptCount val="48"/>
                <c:pt idx="0">
                  <c:v>7.5676161999999998</c:v>
                </c:pt>
                <c:pt idx="1">
                  <c:v>4.0855708999999996</c:v>
                </c:pt>
                <c:pt idx="2">
                  <c:v>7.2383918999999999</c:v>
                </c:pt>
                <c:pt idx="3">
                  <c:v>3.8392067000000001</c:v>
                </c:pt>
                <c:pt idx="4">
                  <c:v>4.4011836000000004</c:v>
                </c:pt>
                <c:pt idx="5">
                  <c:v>4.4011836000000004</c:v>
                </c:pt>
                <c:pt idx="6">
                  <c:v>3.8392065999999998</c:v>
                </c:pt>
                <c:pt idx="7">
                  <c:v>6.6862183000000002</c:v>
                </c:pt>
                <c:pt idx="8">
                  <c:v>4.0855706999999999</c:v>
                </c:pt>
                <c:pt idx="9">
                  <c:v>7.8521428999999996</c:v>
                </c:pt>
                <c:pt idx="10">
                  <c:v>4.0855706999999999</c:v>
                </c:pt>
                <c:pt idx="11">
                  <c:v>4.4011838000000001</c:v>
                </c:pt>
                <c:pt idx="12">
                  <c:v>3.8392062</c:v>
                </c:pt>
                <c:pt idx="13">
                  <c:v>3.8392065999999998</c:v>
                </c:pt>
                <c:pt idx="14">
                  <c:v>4.4011841</c:v>
                </c:pt>
                <c:pt idx="15">
                  <c:v>4.0855708999999996</c:v>
                </c:pt>
                <c:pt idx="16">
                  <c:v>6.6862183000000002</c:v>
                </c:pt>
                <c:pt idx="17">
                  <c:v>5.4221583000000004</c:v>
                </c:pt>
                <c:pt idx="18">
                  <c:v>1.9219963</c:v>
                </c:pt>
                <c:pt idx="19">
                  <c:v>7.4337363999999999</c:v>
                </c:pt>
                <c:pt idx="20">
                  <c:v>6.8514413999999997</c:v>
                </c:pt>
                <c:pt idx="21">
                  <c:v>6.8514412</c:v>
                </c:pt>
                <c:pt idx="22">
                  <c:v>5.6845961000000003</c:v>
                </c:pt>
                <c:pt idx="23">
                  <c:v>1.9219959</c:v>
                </c:pt>
                <c:pt idx="24">
                  <c:v>5.4221579000000002</c:v>
                </c:pt>
                <c:pt idx="25">
                  <c:v>1.9219961999999999</c:v>
                </c:pt>
                <c:pt idx="26">
                  <c:v>9.1089327000000004</c:v>
                </c:pt>
                <c:pt idx="27">
                  <c:v>7.738937</c:v>
                </c:pt>
                <c:pt idx="28">
                  <c:v>5.6845962999999999</c:v>
                </c:pt>
                <c:pt idx="29">
                  <c:v>8.6324248000000008</c:v>
                </c:pt>
                <c:pt idx="30">
                  <c:v>6.3743879000000003</c:v>
                </c:pt>
                <c:pt idx="31">
                  <c:v>7.9821254000000001</c:v>
                </c:pt>
                <c:pt idx="32">
                  <c:v>1.9219963</c:v>
                </c:pt>
                <c:pt idx="33">
                  <c:v>5.8355838000000002</c:v>
                </c:pt>
                <c:pt idx="34">
                  <c:v>4.7498728000000003</c:v>
                </c:pt>
                <c:pt idx="35">
                  <c:v>3.6788409999999998</c:v>
                </c:pt>
                <c:pt idx="36">
                  <c:v>6.5095679000000004</c:v>
                </c:pt>
                <c:pt idx="37">
                  <c:v>5.9665312000000004</c:v>
                </c:pt>
                <c:pt idx="38">
                  <c:v>3.6788411000000001</c:v>
                </c:pt>
                <c:pt idx="39">
                  <c:v>4.7498719999999999</c:v>
                </c:pt>
                <c:pt idx="40">
                  <c:v>5.8355835999999996</c:v>
                </c:pt>
                <c:pt idx="41">
                  <c:v>4.7498728999999997</c:v>
                </c:pt>
                <c:pt idx="42">
                  <c:v>9.3857569999999999</c:v>
                </c:pt>
                <c:pt idx="43">
                  <c:v>8.0845508000000006</c:v>
                </c:pt>
                <c:pt idx="44">
                  <c:v>3.6788411999999999</c:v>
                </c:pt>
                <c:pt idx="45">
                  <c:v>3.6788405000000002</c:v>
                </c:pt>
                <c:pt idx="46">
                  <c:v>5.9665314</c:v>
                </c:pt>
                <c:pt idx="47">
                  <c:v>5.9368346000000001</c:v>
                </c:pt>
              </c:numCache>
            </c:numRef>
          </c:xVal>
          <c:yVal>
            <c:numRef>
              <c:f>Li2_Site_comparison!$B$47:$B$94</c:f>
              <c:numCache>
                <c:formatCode>General</c:formatCode>
                <c:ptCount val="48"/>
                <c:pt idx="0">
                  <c:v>3.4362999999999998E-2</c:v>
                </c:pt>
                <c:pt idx="1">
                  <c:v>2.8191000000000001E-2</c:v>
                </c:pt>
                <c:pt idx="2">
                  <c:v>5.0386E-2</c:v>
                </c:pt>
                <c:pt idx="3">
                  <c:v>3.9094999999999998E-2</c:v>
                </c:pt>
                <c:pt idx="4">
                  <c:v>4.9165E-2</c:v>
                </c:pt>
                <c:pt idx="5">
                  <c:v>4.9151E-2</c:v>
                </c:pt>
                <c:pt idx="6">
                  <c:v>3.9093999999999997E-2</c:v>
                </c:pt>
                <c:pt idx="7">
                  <c:v>5.0389000000000003E-2</c:v>
                </c:pt>
                <c:pt idx="8">
                  <c:v>2.8213999999999999E-2</c:v>
                </c:pt>
                <c:pt idx="9">
                  <c:v>5.0396000000000003E-2</c:v>
                </c:pt>
                <c:pt idx="10">
                  <c:v>2.8215E-2</c:v>
                </c:pt>
                <c:pt idx="11">
                  <c:v>4.9154000000000003E-2</c:v>
                </c:pt>
                <c:pt idx="12">
                  <c:v>3.9071000000000002E-2</c:v>
                </c:pt>
                <c:pt idx="13">
                  <c:v>3.9079999999999997E-2</c:v>
                </c:pt>
                <c:pt idx="14">
                  <c:v>4.9160000000000002E-2</c:v>
                </c:pt>
                <c:pt idx="15">
                  <c:v>2.8209000000000001E-2</c:v>
                </c:pt>
                <c:pt idx="16">
                  <c:v>5.0389000000000003E-2</c:v>
                </c:pt>
                <c:pt idx="17">
                  <c:v>0.11410099999999999</c:v>
                </c:pt>
                <c:pt idx="18">
                  <c:v>2.6610999999999999E-2</c:v>
                </c:pt>
                <c:pt idx="19">
                  <c:v>2.8669E-2</c:v>
                </c:pt>
                <c:pt idx="20">
                  <c:v>2.4471E-2</c:v>
                </c:pt>
                <c:pt idx="21">
                  <c:v>2.4482E-2</c:v>
                </c:pt>
                <c:pt idx="22">
                  <c:v>2.8677999999999999E-2</c:v>
                </c:pt>
                <c:pt idx="23">
                  <c:v>2.6610999999999999E-2</c:v>
                </c:pt>
                <c:pt idx="24">
                  <c:v>0.114118</c:v>
                </c:pt>
                <c:pt idx="25">
                  <c:v>2.6627999999999999E-2</c:v>
                </c:pt>
                <c:pt idx="26">
                  <c:v>0.114094</c:v>
                </c:pt>
                <c:pt idx="27">
                  <c:v>2.4469000000000001E-2</c:v>
                </c:pt>
                <c:pt idx="28">
                  <c:v>2.8684000000000001E-2</c:v>
                </c:pt>
                <c:pt idx="29">
                  <c:v>2.8686E-2</c:v>
                </c:pt>
                <c:pt idx="30">
                  <c:v>2.4487999999999999E-2</c:v>
                </c:pt>
                <c:pt idx="31">
                  <c:v>0.114107</c:v>
                </c:pt>
                <c:pt idx="32">
                  <c:v>2.6617999999999999E-2</c:v>
                </c:pt>
                <c:pt idx="33">
                  <c:v>4.4454E-2</c:v>
                </c:pt>
                <c:pt idx="34">
                  <c:v>3.8822000000000002E-2</c:v>
                </c:pt>
                <c:pt idx="35">
                  <c:v>4.9858E-2</c:v>
                </c:pt>
                <c:pt idx="36">
                  <c:v>7.4688000000000004E-2</c:v>
                </c:pt>
                <c:pt idx="37">
                  <c:v>7.4690999999999994E-2</c:v>
                </c:pt>
                <c:pt idx="38">
                  <c:v>4.9854000000000002E-2</c:v>
                </c:pt>
                <c:pt idx="39">
                  <c:v>3.8818999999999999E-2</c:v>
                </c:pt>
                <c:pt idx="40">
                  <c:v>4.4456000000000002E-2</c:v>
                </c:pt>
                <c:pt idx="41">
                  <c:v>3.8816000000000003E-2</c:v>
                </c:pt>
                <c:pt idx="42">
                  <c:v>4.4444999999999998E-2</c:v>
                </c:pt>
                <c:pt idx="43">
                  <c:v>7.4690999999999994E-2</c:v>
                </c:pt>
                <c:pt idx="44">
                  <c:v>4.9847000000000002E-2</c:v>
                </c:pt>
                <c:pt idx="45">
                  <c:v>4.9848000000000003E-2</c:v>
                </c:pt>
                <c:pt idx="46">
                  <c:v>7.4682999999999999E-2</c:v>
                </c:pt>
                <c:pt idx="47">
                  <c:v>4.4450999999999997E-2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4A-4001-867B-AF94A3349A49}"/>
            </c:ext>
          </c:extLst>
        </c:ser>
        <c:ser>
          <c:idx val="1"/>
          <c:order val="1"/>
          <c:tx>
            <c:v>1Li Site Vacancy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 w="50800">
                <a:solidFill>
                  <a:srgbClr val="FFC000">
                    <a:lumMod val="60000"/>
                    <a:lumOff val="40000"/>
                  </a:srgbClr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prst="angle"/>
              </a:sp3d>
            </c:spPr>
          </c:marker>
          <c:xVal>
            <c:numRef>
              <c:f>Li2_Site_comparison!$F$47:$F$94</c:f>
              <c:numCache>
                <c:formatCode>General</c:formatCode>
                <c:ptCount val="48"/>
                <c:pt idx="0">
                  <c:v>7.5676161999999998</c:v>
                </c:pt>
                <c:pt idx="1">
                  <c:v>4.0855708999999996</c:v>
                </c:pt>
                <c:pt idx="2">
                  <c:v>7.2383918999999999</c:v>
                </c:pt>
                <c:pt idx="3">
                  <c:v>3.8392067000000001</c:v>
                </c:pt>
                <c:pt idx="4">
                  <c:v>4.4011836000000004</c:v>
                </c:pt>
                <c:pt idx="5">
                  <c:v>4.4011836000000004</c:v>
                </c:pt>
                <c:pt idx="6">
                  <c:v>3.8392065999999998</c:v>
                </c:pt>
                <c:pt idx="7">
                  <c:v>6.6862183000000002</c:v>
                </c:pt>
                <c:pt idx="8">
                  <c:v>4.0855706999999999</c:v>
                </c:pt>
                <c:pt idx="9">
                  <c:v>7.8521428999999996</c:v>
                </c:pt>
                <c:pt idx="10">
                  <c:v>4.0855706999999999</c:v>
                </c:pt>
                <c:pt idx="11">
                  <c:v>4.4011838000000001</c:v>
                </c:pt>
                <c:pt idx="12">
                  <c:v>3.8392062</c:v>
                </c:pt>
                <c:pt idx="13">
                  <c:v>3.8392065999999998</c:v>
                </c:pt>
                <c:pt idx="14">
                  <c:v>4.4011841</c:v>
                </c:pt>
                <c:pt idx="15">
                  <c:v>4.0855708999999996</c:v>
                </c:pt>
                <c:pt idx="16">
                  <c:v>6.6862183000000002</c:v>
                </c:pt>
                <c:pt idx="17">
                  <c:v>5.4221583000000004</c:v>
                </c:pt>
                <c:pt idx="18">
                  <c:v>1.9219963</c:v>
                </c:pt>
                <c:pt idx="19">
                  <c:v>7.4337363999999999</c:v>
                </c:pt>
                <c:pt idx="20">
                  <c:v>6.8514413999999997</c:v>
                </c:pt>
                <c:pt idx="21">
                  <c:v>6.8514412</c:v>
                </c:pt>
                <c:pt idx="22">
                  <c:v>5.6845961000000003</c:v>
                </c:pt>
                <c:pt idx="23">
                  <c:v>1.9219959</c:v>
                </c:pt>
                <c:pt idx="24">
                  <c:v>5.4221579000000002</c:v>
                </c:pt>
                <c:pt idx="25">
                  <c:v>1.9219961999999999</c:v>
                </c:pt>
                <c:pt idx="26">
                  <c:v>9.1089327000000004</c:v>
                </c:pt>
                <c:pt idx="27">
                  <c:v>7.738937</c:v>
                </c:pt>
                <c:pt idx="28">
                  <c:v>5.6845962999999999</c:v>
                </c:pt>
                <c:pt idx="29">
                  <c:v>8.6324248000000008</c:v>
                </c:pt>
                <c:pt idx="30">
                  <c:v>6.3743879000000003</c:v>
                </c:pt>
                <c:pt idx="31">
                  <c:v>7.9821254000000001</c:v>
                </c:pt>
                <c:pt idx="32">
                  <c:v>1.9219963</c:v>
                </c:pt>
                <c:pt idx="33">
                  <c:v>5.8355838000000002</c:v>
                </c:pt>
                <c:pt idx="34">
                  <c:v>4.7498728000000003</c:v>
                </c:pt>
                <c:pt idx="35">
                  <c:v>3.6788409999999998</c:v>
                </c:pt>
                <c:pt idx="36">
                  <c:v>6.5095679000000004</c:v>
                </c:pt>
                <c:pt idx="37">
                  <c:v>5.9665312000000004</c:v>
                </c:pt>
                <c:pt idx="38">
                  <c:v>3.6788411000000001</c:v>
                </c:pt>
                <c:pt idx="39">
                  <c:v>4.7498719999999999</c:v>
                </c:pt>
                <c:pt idx="40">
                  <c:v>5.8355835999999996</c:v>
                </c:pt>
                <c:pt idx="41">
                  <c:v>4.7498728999999997</c:v>
                </c:pt>
                <c:pt idx="42">
                  <c:v>9.3857569999999999</c:v>
                </c:pt>
                <c:pt idx="43">
                  <c:v>8.0845508000000006</c:v>
                </c:pt>
                <c:pt idx="44">
                  <c:v>3.6788411999999999</c:v>
                </c:pt>
                <c:pt idx="45">
                  <c:v>3.6788405000000002</c:v>
                </c:pt>
                <c:pt idx="46">
                  <c:v>5.9665314</c:v>
                </c:pt>
                <c:pt idx="47">
                  <c:v>5.9368346000000001</c:v>
                </c:pt>
              </c:numCache>
            </c:numRef>
          </c:xVal>
          <c:yVal>
            <c:numRef>
              <c:f>Li2_Site_comparison!$E$47:$E$94</c:f>
              <c:numCache>
                <c:formatCode>General</c:formatCode>
                <c:ptCount val="48"/>
                <c:pt idx="0">
                  <c:v>3.4306000000000003E-2</c:v>
                </c:pt>
                <c:pt idx="1">
                  <c:v>5.2812999999999999E-2</c:v>
                </c:pt>
                <c:pt idx="2">
                  <c:v>4.4566000000000001E-2</c:v>
                </c:pt>
                <c:pt idx="3">
                  <c:v>4.4170000000000001E-2</c:v>
                </c:pt>
                <c:pt idx="4">
                  <c:v>1.4827999999999999E-2</c:v>
                </c:pt>
                <c:pt idx="5">
                  <c:v>1.4821000000000001E-2</c:v>
                </c:pt>
                <c:pt idx="6">
                  <c:v>4.4167999999999999E-2</c:v>
                </c:pt>
                <c:pt idx="7">
                  <c:v>4.4567000000000002E-2</c:v>
                </c:pt>
                <c:pt idx="8">
                  <c:v>5.2839999999999998E-2</c:v>
                </c:pt>
                <c:pt idx="9">
                  <c:v>4.4561000000000003E-2</c:v>
                </c:pt>
                <c:pt idx="10">
                  <c:v>5.2831000000000003E-2</c:v>
                </c:pt>
                <c:pt idx="11">
                  <c:v>1.4829E-2</c:v>
                </c:pt>
                <c:pt idx="12">
                  <c:v>4.4163000000000001E-2</c:v>
                </c:pt>
                <c:pt idx="13">
                  <c:v>4.4179999999999997E-2</c:v>
                </c:pt>
                <c:pt idx="14">
                  <c:v>1.4833000000000001E-2</c:v>
                </c:pt>
                <c:pt idx="15">
                  <c:v>5.2825999999999998E-2</c:v>
                </c:pt>
                <c:pt idx="16">
                  <c:v>4.4554000000000003E-2</c:v>
                </c:pt>
                <c:pt idx="17">
                  <c:v>3.4122E-2</c:v>
                </c:pt>
                <c:pt idx="18">
                  <c:v>2.9430999999999999E-2</c:v>
                </c:pt>
                <c:pt idx="19">
                  <c:v>2.1786E-2</c:v>
                </c:pt>
                <c:pt idx="20">
                  <c:v>0.10792599999999999</c:v>
                </c:pt>
                <c:pt idx="21">
                  <c:v>0.107917</c:v>
                </c:pt>
                <c:pt idx="22">
                  <c:v>2.1793E-2</c:v>
                </c:pt>
                <c:pt idx="23">
                  <c:v>2.9423000000000001E-2</c:v>
                </c:pt>
                <c:pt idx="24">
                  <c:v>3.4114999999999999E-2</c:v>
                </c:pt>
                <c:pt idx="25">
                  <c:v>2.9443E-2</c:v>
                </c:pt>
                <c:pt idx="26">
                  <c:v>3.4126999999999998E-2</c:v>
                </c:pt>
                <c:pt idx="27">
                  <c:v>0.107916</c:v>
                </c:pt>
                <c:pt idx="28">
                  <c:v>2.1784000000000001E-2</c:v>
                </c:pt>
                <c:pt idx="29">
                  <c:v>2.1786E-2</c:v>
                </c:pt>
                <c:pt idx="30">
                  <c:v>0.107901</c:v>
                </c:pt>
                <c:pt idx="31">
                  <c:v>3.4104000000000002E-2</c:v>
                </c:pt>
                <c:pt idx="32">
                  <c:v>2.9430000000000001E-2</c:v>
                </c:pt>
                <c:pt idx="33">
                  <c:v>7.2027999999999995E-2</c:v>
                </c:pt>
                <c:pt idx="34">
                  <c:v>2.3215E-2</c:v>
                </c:pt>
                <c:pt idx="35">
                  <c:v>3.6075000000000003E-2</c:v>
                </c:pt>
                <c:pt idx="36">
                  <c:v>4.3336E-2</c:v>
                </c:pt>
                <c:pt idx="37">
                  <c:v>4.3340999999999998E-2</c:v>
                </c:pt>
                <c:pt idx="38">
                  <c:v>3.6069999999999998E-2</c:v>
                </c:pt>
                <c:pt idx="39">
                  <c:v>2.3203000000000001E-2</c:v>
                </c:pt>
                <c:pt idx="40">
                  <c:v>7.2025000000000006E-2</c:v>
                </c:pt>
                <c:pt idx="41">
                  <c:v>2.3205E-2</c:v>
                </c:pt>
                <c:pt idx="42">
                  <c:v>7.2019E-2</c:v>
                </c:pt>
                <c:pt idx="43">
                  <c:v>4.3332000000000002E-2</c:v>
                </c:pt>
                <c:pt idx="44">
                  <c:v>3.6072E-2</c:v>
                </c:pt>
                <c:pt idx="45">
                  <c:v>3.6065E-2</c:v>
                </c:pt>
                <c:pt idx="46">
                  <c:v>4.3326000000000003E-2</c:v>
                </c:pt>
                <c:pt idx="47">
                  <c:v>7.2017999999999999E-2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4A-4001-867B-AF94A3349A49}"/>
            </c:ext>
          </c:extLst>
        </c:ser>
        <c:ser>
          <c:idx val="2"/>
          <c:order val="2"/>
          <c:tx>
            <c:v>2Li Site Vacancy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53975">
                <a:solidFill>
                  <a:srgbClr val="FF0000"/>
                </a:solidFill>
              </a:ln>
              <a:effectLst/>
              <a:scene3d>
                <a:camera prst="orthographicFront"/>
                <a:lightRig rig="morning" dir="t"/>
              </a:scene3d>
              <a:sp3d>
                <a:bevelT prst="angle"/>
                <a:bevelB w="0" h="0"/>
              </a:sp3d>
            </c:spPr>
          </c:marker>
          <c:xVal>
            <c:numRef>
              <c:f>Li2_Site_comparison!$I$47:$I$94</c:f>
              <c:numCache>
                <c:formatCode>General</c:formatCode>
                <c:ptCount val="48"/>
                <c:pt idx="0">
                  <c:v>7.5676161999999998</c:v>
                </c:pt>
                <c:pt idx="1">
                  <c:v>4.0855708999999996</c:v>
                </c:pt>
                <c:pt idx="2">
                  <c:v>7.2383918999999999</c:v>
                </c:pt>
                <c:pt idx="3">
                  <c:v>3.8392067000000001</c:v>
                </c:pt>
                <c:pt idx="4">
                  <c:v>4.4011836000000004</c:v>
                </c:pt>
                <c:pt idx="5">
                  <c:v>4.4011836000000004</c:v>
                </c:pt>
                <c:pt idx="6">
                  <c:v>3.8392065999999998</c:v>
                </c:pt>
                <c:pt idx="7">
                  <c:v>6.6862183000000002</c:v>
                </c:pt>
                <c:pt idx="8">
                  <c:v>4.0855706999999999</c:v>
                </c:pt>
                <c:pt idx="9">
                  <c:v>7.8521428999999996</c:v>
                </c:pt>
                <c:pt idx="10">
                  <c:v>4.0855706999999999</c:v>
                </c:pt>
                <c:pt idx="11">
                  <c:v>4.4011838000000001</c:v>
                </c:pt>
                <c:pt idx="12">
                  <c:v>3.8392062</c:v>
                </c:pt>
                <c:pt idx="13">
                  <c:v>3.8392065999999998</c:v>
                </c:pt>
                <c:pt idx="14">
                  <c:v>4.4011841</c:v>
                </c:pt>
                <c:pt idx="15">
                  <c:v>4.0855708999999996</c:v>
                </c:pt>
                <c:pt idx="16">
                  <c:v>6.6862183000000002</c:v>
                </c:pt>
                <c:pt idx="17">
                  <c:v>5.4221583000000004</c:v>
                </c:pt>
                <c:pt idx="18">
                  <c:v>1.9219963</c:v>
                </c:pt>
                <c:pt idx="19">
                  <c:v>7.4337363999999999</c:v>
                </c:pt>
                <c:pt idx="20">
                  <c:v>6.8514413999999997</c:v>
                </c:pt>
                <c:pt idx="21">
                  <c:v>6.8514412</c:v>
                </c:pt>
                <c:pt idx="22">
                  <c:v>5.6845961000000003</c:v>
                </c:pt>
                <c:pt idx="23">
                  <c:v>1.9219959</c:v>
                </c:pt>
                <c:pt idx="24">
                  <c:v>5.4221579000000002</c:v>
                </c:pt>
                <c:pt idx="25">
                  <c:v>1.9219961999999999</c:v>
                </c:pt>
                <c:pt idx="26">
                  <c:v>9.1089327000000004</c:v>
                </c:pt>
                <c:pt idx="27">
                  <c:v>7.738937</c:v>
                </c:pt>
                <c:pt idx="28">
                  <c:v>5.6845962999999999</c:v>
                </c:pt>
                <c:pt idx="29">
                  <c:v>8.6324248000000008</c:v>
                </c:pt>
                <c:pt idx="30">
                  <c:v>6.3743879000000003</c:v>
                </c:pt>
                <c:pt idx="31">
                  <c:v>7.9821254000000001</c:v>
                </c:pt>
                <c:pt idx="32">
                  <c:v>1.9219963</c:v>
                </c:pt>
                <c:pt idx="33">
                  <c:v>5.8355838000000002</c:v>
                </c:pt>
                <c:pt idx="34">
                  <c:v>4.7498728000000003</c:v>
                </c:pt>
                <c:pt idx="35">
                  <c:v>3.6788409999999998</c:v>
                </c:pt>
                <c:pt idx="36">
                  <c:v>6.5095679000000004</c:v>
                </c:pt>
                <c:pt idx="37">
                  <c:v>5.9665312000000004</c:v>
                </c:pt>
                <c:pt idx="38">
                  <c:v>3.6788411000000001</c:v>
                </c:pt>
                <c:pt idx="39">
                  <c:v>4.7498719999999999</c:v>
                </c:pt>
                <c:pt idx="40">
                  <c:v>5.8355835999999996</c:v>
                </c:pt>
                <c:pt idx="41">
                  <c:v>4.7498728999999997</c:v>
                </c:pt>
                <c:pt idx="42">
                  <c:v>9.3857569999999999</c:v>
                </c:pt>
                <c:pt idx="43">
                  <c:v>8.0845508000000006</c:v>
                </c:pt>
                <c:pt idx="44">
                  <c:v>3.6788411999999999</c:v>
                </c:pt>
                <c:pt idx="45">
                  <c:v>3.6788405000000002</c:v>
                </c:pt>
                <c:pt idx="46">
                  <c:v>5.9665314</c:v>
                </c:pt>
                <c:pt idx="47">
                  <c:v>5.9368346000000001</c:v>
                </c:pt>
              </c:numCache>
            </c:numRef>
          </c:xVal>
          <c:yVal>
            <c:numRef>
              <c:f>Li2_Site_comparison!$H$47:$H$94</c:f>
              <c:numCache>
                <c:formatCode>General</c:formatCode>
                <c:ptCount val="48"/>
                <c:pt idx="0">
                  <c:v>1.3228E-2</c:v>
                </c:pt>
                <c:pt idx="1">
                  <c:v>3.3695000000000003E-2</c:v>
                </c:pt>
                <c:pt idx="2">
                  <c:v>6.2107000000000002E-2</c:v>
                </c:pt>
                <c:pt idx="3">
                  <c:v>2.8733000000000002E-2</c:v>
                </c:pt>
                <c:pt idx="4">
                  <c:v>4.6497999999999998E-2</c:v>
                </c:pt>
                <c:pt idx="5">
                  <c:v>4.6503000000000003E-2</c:v>
                </c:pt>
                <c:pt idx="6">
                  <c:v>2.8724E-2</c:v>
                </c:pt>
                <c:pt idx="7">
                  <c:v>6.2102999999999998E-2</c:v>
                </c:pt>
                <c:pt idx="8">
                  <c:v>3.3724999999999998E-2</c:v>
                </c:pt>
                <c:pt idx="9">
                  <c:v>6.2122999999999998E-2</c:v>
                </c:pt>
                <c:pt idx="10">
                  <c:v>3.3723000000000003E-2</c:v>
                </c:pt>
                <c:pt idx="11">
                  <c:v>4.6490999999999998E-2</c:v>
                </c:pt>
                <c:pt idx="12">
                  <c:v>2.8702999999999999E-2</c:v>
                </c:pt>
                <c:pt idx="13">
                  <c:v>2.8716999999999999E-2</c:v>
                </c:pt>
                <c:pt idx="14">
                  <c:v>4.6507E-2</c:v>
                </c:pt>
                <c:pt idx="15">
                  <c:v>3.372E-2</c:v>
                </c:pt>
                <c:pt idx="16">
                  <c:v>6.2111E-2</c:v>
                </c:pt>
                <c:pt idx="17">
                  <c:v>3.1753000000000003E-2</c:v>
                </c:pt>
                <c:pt idx="18">
                  <c:v>4.5684000000000002E-2</c:v>
                </c:pt>
                <c:pt idx="19">
                  <c:v>9.3218999999999996E-2</c:v>
                </c:pt>
                <c:pt idx="20">
                  <c:v>2.7074999999999998E-2</c:v>
                </c:pt>
                <c:pt idx="21">
                  <c:v>2.7101E-2</c:v>
                </c:pt>
                <c:pt idx="22">
                  <c:v>9.3230999999999994E-2</c:v>
                </c:pt>
                <c:pt idx="23">
                  <c:v>4.5665999999999998E-2</c:v>
                </c:pt>
                <c:pt idx="24">
                  <c:v>3.175E-2</c:v>
                </c:pt>
                <c:pt idx="25">
                  <c:v>4.5711000000000002E-2</c:v>
                </c:pt>
                <c:pt idx="26">
                  <c:v>3.1784E-2</c:v>
                </c:pt>
                <c:pt idx="27">
                  <c:v>2.7102999999999999E-2</c:v>
                </c:pt>
                <c:pt idx="28">
                  <c:v>9.3206999999999998E-2</c:v>
                </c:pt>
                <c:pt idx="29">
                  <c:v>9.3232999999999996E-2</c:v>
                </c:pt>
                <c:pt idx="30">
                  <c:v>2.7092000000000001E-2</c:v>
                </c:pt>
                <c:pt idx="31">
                  <c:v>3.1741999999999999E-2</c:v>
                </c:pt>
                <c:pt idx="32">
                  <c:v>4.5670000000000002E-2</c:v>
                </c:pt>
                <c:pt idx="33">
                  <c:v>4.7113000000000002E-2</c:v>
                </c:pt>
                <c:pt idx="34">
                  <c:v>8.4048999999999999E-2</c:v>
                </c:pt>
                <c:pt idx="35">
                  <c:v>3.2356999999999997E-2</c:v>
                </c:pt>
                <c:pt idx="36">
                  <c:v>4.2250000000000003E-2</c:v>
                </c:pt>
                <c:pt idx="37">
                  <c:v>4.2243000000000003E-2</c:v>
                </c:pt>
                <c:pt idx="38">
                  <c:v>3.236E-2</c:v>
                </c:pt>
                <c:pt idx="39">
                  <c:v>8.4057999999999994E-2</c:v>
                </c:pt>
                <c:pt idx="40">
                  <c:v>4.7107000000000003E-2</c:v>
                </c:pt>
                <c:pt idx="41">
                  <c:v>8.405E-2</c:v>
                </c:pt>
                <c:pt idx="42">
                  <c:v>4.7107000000000003E-2</c:v>
                </c:pt>
                <c:pt idx="43">
                  <c:v>4.2241000000000001E-2</c:v>
                </c:pt>
                <c:pt idx="44">
                  <c:v>3.2344999999999999E-2</c:v>
                </c:pt>
                <c:pt idx="45">
                  <c:v>3.2350999999999998E-2</c:v>
                </c:pt>
                <c:pt idx="46">
                  <c:v>4.2252999999999999E-2</c:v>
                </c:pt>
                <c:pt idx="47">
                  <c:v>4.7120000000000002E-2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4A-4001-867B-AF94A3349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baseline="0">
                    <a:effectLst/>
                  </a:rPr>
                  <a:t>DISTANCE FROM DOPANT SITE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dk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  <c:majorUnit val="1"/>
      </c:valAx>
      <c:valAx>
        <c:axId val="638701960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baseline="0">
                    <a:effectLst/>
                  </a:rPr>
                  <a:t>DISPLACEMENT (Å)</a:t>
                </a:r>
                <a:endParaRPr lang="en-US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dk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At val="0"/>
        <c:crossBetween val="midCat"/>
      </c:valAx>
      <c:spPr>
        <a:noFill/>
        <a:ln w="25400">
          <a:noFill/>
        </a:ln>
        <a:effectLst/>
      </c:spPr>
    </c:plotArea>
    <c:legend>
      <c:legendPos val="tr"/>
      <c:layout>
        <c:manualLayout>
          <c:xMode val="edge"/>
          <c:yMode val="edge"/>
          <c:x val="9.2979465051680157E-2"/>
          <c:y val="2.2705252249372899E-2"/>
          <c:w val="0.21621934685064953"/>
          <c:h val="0.2294285436999717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noFill/>
      <a:miter lim="800000"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Li0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12700">
                <a:solidFill>
                  <a:srgbClr val="00B050"/>
                </a:solidFill>
              </a:ln>
              <a:effectLst/>
            </c:spPr>
          </c:marker>
          <c:xVal>
            <c:numRef>
              <c:f>All_sites_magnitude!$U$121:$U$147</c:f>
              <c:numCache>
                <c:formatCode>0.000</c:formatCode>
                <c:ptCount val="27"/>
                <c:pt idx="0">
                  <c:v>1.4509855000000131</c:v>
                </c:pt>
                <c:pt idx="1">
                  <c:v>1.4597305000000178</c:v>
                </c:pt>
                <c:pt idx="2">
                  <c:v>1.4597305000000178</c:v>
                </c:pt>
                <c:pt idx="3">
                  <c:v>1.4597330000000115</c:v>
                </c:pt>
                <c:pt idx="4">
                  <c:v>1.4597355000000052</c:v>
                </c:pt>
                <c:pt idx="5">
                  <c:v>1.4597604999999989</c:v>
                </c:pt>
                <c:pt idx="6">
                  <c:v>1.4606205000000161</c:v>
                </c:pt>
                <c:pt idx="7">
                  <c:v>1.4606205000000161</c:v>
                </c:pt>
                <c:pt idx="8">
                  <c:v>1.4606230000000098</c:v>
                </c:pt>
                <c:pt idx="9">
                  <c:v>1.4606255000000035</c:v>
                </c:pt>
                <c:pt idx="10">
                  <c:v>1.4643079999999999</c:v>
                </c:pt>
                <c:pt idx="11">
                  <c:v>1.4643105000000221</c:v>
                </c:pt>
                <c:pt idx="12">
                  <c:v>1.4643130000000157</c:v>
                </c:pt>
                <c:pt idx="13">
                  <c:v>1.481150500000024</c:v>
                </c:pt>
                <c:pt idx="14">
                  <c:v>1.4811655000000146</c:v>
                </c:pt>
                <c:pt idx="15">
                  <c:v>1.4811805000000051</c:v>
                </c:pt>
                <c:pt idx="16">
                  <c:v>1.4811829999999988</c:v>
                </c:pt>
                <c:pt idx="17">
                  <c:v>1.4818205000000093</c:v>
                </c:pt>
                <c:pt idx="18">
                  <c:v>1.4818305000000125</c:v>
                </c:pt>
                <c:pt idx="19">
                  <c:v>1.481838000000022</c:v>
                </c:pt>
                <c:pt idx="20">
                  <c:v>1.4933430000000216</c:v>
                </c:pt>
                <c:pt idx="21">
                  <c:v>1.4933529999999964</c:v>
                </c:pt>
                <c:pt idx="22">
                  <c:v>1.4933555000000185</c:v>
                </c:pt>
                <c:pt idx="23">
                  <c:v>1.4933580000000122</c:v>
                </c:pt>
                <c:pt idx="24">
                  <c:v>1.5967805000000099</c:v>
                </c:pt>
                <c:pt idx="25">
                  <c:v>1.5973105000000034</c:v>
                </c:pt>
                <c:pt idx="26">
                  <c:v>1.6081705000000115</c:v>
                </c:pt>
              </c:numCache>
            </c:numRef>
          </c:xVal>
          <c:yVal>
            <c:numRef>
              <c:f>All_sites_magnitude!$AA$121:$AA$147</c:f>
              <c:numCache>
                <c:formatCode>0.000</c:formatCode>
                <c:ptCount val="27"/>
                <c:pt idx="0">
                  <c:v>0.14349646585185954</c:v>
                </c:pt>
                <c:pt idx="1">
                  <c:v>0.21015257860994671</c:v>
                </c:pt>
                <c:pt idx="2">
                  <c:v>0.18214788688935366</c:v>
                </c:pt>
                <c:pt idx="3">
                  <c:v>0.21015942375751495</c:v>
                </c:pt>
                <c:pt idx="4">
                  <c:v>0.21014594630335509</c:v>
                </c:pt>
                <c:pt idx="5">
                  <c:v>0.21012879832553749</c:v>
                </c:pt>
                <c:pt idx="6">
                  <c:v>0.20009836645459955</c:v>
                </c:pt>
                <c:pt idx="7">
                  <c:v>0.20009392739994578</c:v>
                </c:pt>
                <c:pt idx="8">
                  <c:v>0.20010003716690183</c:v>
                </c:pt>
                <c:pt idx="9">
                  <c:v>0.20012380831216459</c:v>
                </c:pt>
                <c:pt idx="10">
                  <c:v>0.15226456752704301</c:v>
                </c:pt>
                <c:pt idx="11">
                  <c:v>0.15226820646097627</c:v>
                </c:pt>
                <c:pt idx="12">
                  <c:v>0.15226881732623604</c:v>
                </c:pt>
                <c:pt idx="13">
                  <c:v>0.1592243785869602</c:v>
                </c:pt>
                <c:pt idx="14">
                  <c:v>0.15924020770119646</c:v>
                </c:pt>
                <c:pt idx="15">
                  <c:v>0.15922569338314443</c:v>
                </c:pt>
                <c:pt idx="16">
                  <c:v>0.15923151494717783</c:v>
                </c:pt>
                <c:pt idx="17">
                  <c:v>0.17479456641436164</c:v>
                </c:pt>
                <c:pt idx="18">
                  <c:v>0.17480668763203933</c:v>
                </c:pt>
                <c:pt idx="19">
                  <c:v>0.17480117483650842</c:v>
                </c:pt>
                <c:pt idx="20">
                  <c:v>0.18579568960881115</c:v>
                </c:pt>
                <c:pt idx="21">
                  <c:v>0.18576688067336622</c:v>
                </c:pt>
                <c:pt idx="22">
                  <c:v>0.18580174624605983</c:v>
                </c:pt>
                <c:pt idx="23">
                  <c:v>0.18582851143862456</c:v>
                </c:pt>
                <c:pt idx="24">
                  <c:v>0.31996633376997813</c:v>
                </c:pt>
                <c:pt idx="25">
                  <c:v>0.33909409785675099</c:v>
                </c:pt>
                <c:pt idx="26">
                  <c:v>0.36613855788743138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25-4CC9-9E0B-C0F7A34AFE10}"/>
            </c:ext>
          </c:extLst>
        </c:ser>
        <c:ser>
          <c:idx val="2"/>
          <c:order val="1"/>
          <c:tx>
            <c:v>Li1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9525">
                <a:solidFill>
                  <a:srgbClr val="4472C4"/>
                </a:solidFill>
              </a:ln>
              <a:effectLst/>
            </c:spPr>
          </c:marker>
          <c:xVal>
            <c:numRef>
              <c:f>All_sites_magnitude!$U$121:$U$147</c:f>
              <c:numCache>
                <c:formatCode>0.000</c:formatCode>
                <c:ptCount val="27"/>
                <c:pt idx="0">
                  <c:v>1.4509855000000131</c:v>
                </c:pt>
                <c:pt idx="1">
                  <c:v>1.4597305000000178</c:v>
                </c:pt>
                <c:pt idx="2">
                  <c:v>1.4597305000000178</c:v>
                </c:pt>
                <c:pt idx="3">
                  <c:v>1.4597330000000115</c:v>
                </c:pt>
                <c:pt idx="4">
                  <c:v>1.4597355000000052</c:v>
                </c:pt>
                <c:pt idx="5">
                  <c:v>1.4597604999999989</c:v>
                </c:pt>
                <c:pt idx="6">
                  <c:v>1.4606205000000161</c:v>
                </c:pt>
                <c:pt idx="7">
                  <c:v>1.4606205000000161</c:v>
                </c:pt>
                <c:pt idx="8">
                  <c:v>1.4606230000000098</c:v>
                </c:pt>
                <c:pt idx="9">
                  <c:v>1.4606255000000035</c:v>
                </c:pt>
                <c:pt idx="10">
                  <c:v>1.4643079999999999</c:v>
                </c:pt>
                <c:pt idx="11">
                  <c:v>1.4643105000000221</c:v>
                </c:pt>
                <c:pt idx="12">
                  <c:v>1.4643130000000157</c:v>
                </c:pt>
                <c:pt idx="13">
                  <c:v>1.481150500000024</c:v>
                </c:pt>
                <c:pt idx="14">
                  <c:v>1.4811655000000146</c:v>
                </c:pt>
                <c:pt idx="15">
                  <c:v>1.4811805000000051</c:v>
                </c:pt>
                <c:pt idx="16">
                  <c:v>1.4811829999999988</c:v>
                </c:pt>
                <c:pt idx="17">
                  <c:v>1.4818205000000093</c:v>
                </c:pt>
                <c:pt idx="18">
                  <c:v>1.4818305000000125</c:v>
                </c:pt>
                <c:pt idx="19">
                  <c:v>1.481838000000022</c:v>
                </c:pt>
                <c:pt idx="20">
                  <c:v>1.4933430000000216</c:v>
                </c:pt>
                <c:pt idx="21">
                  <c:v>1.4933529999999964</c:v>
                </c:pt>
                <c:pt idx="22">
                  <c:v>1.4933555000000185</c:v>
                </c:pt>
                <c:pt idx="23">
                  <c:v>1.4933580000000122</c:v>
                </c:pt>
                <c:pt idx="24">
                  <c:v>1.5967805000000099</c:v>
                </c:pt>
                <c:pt idx="25">
                  <c:v>1.5973105000000034</c:v>
                </c:pt>
                <c:pt idx="26">
                  <c:v>1.6081705000000115</c:v>
                </c:pt>
              </c:numCache>
            </c:numRef>
          </c:xVal>
          <c:yVal>
            <c:numRef>
              <c:f>All_sites_magnitude!$AB$121:$AB$147</c:f>
              <c:numCache>
                <c:formatCode>0.000</c:formatCode>
                <c:ptCount val="27"/>
                <c:pt idx="0">
                  <c:v>0.14724667767203264</c:v>
                </c:pt>
                <c:pt idx="1">
                  <c:v>7.6028120927116791E-2</c:v>
                </c:pt>
                <c:pt idx="2">
                  <c:v>0.18561471628950105</c:v>
                </c:pt>
                <c:pt idx="3">
                  <c:v>7.602556364525595E-2</c:v>
                </c:pt>
                <c:pt idx="4">
                  <c:v>7.6025902705138496E-2</c:v>
                </c:pt>
                <c:pt idx="5">
                  <c:v>7.6023830841077472E-2</c:v>
                </c:pt>
                <c:pt idx="6">
                  <c:v>7.2447771121364898E-2</c:v>
                </c:pt>
                <c:pt idx="7">
                  <c:v>7.2440995329776464E-2</c:v>
                </c:pt>
                <c:pt idx="8">
                  <c:v>7.2446207093345372E-2</c:v>
                </c:pt>
                <c:pt idx="9">
                  <c:v>7.2468151474470652E-2</c:v>
                </c:pt>
                <c:pt idx="10">
                  <c:v>0.15481794834138307</c:v>
                </c:pt>
                <c:pt idx="11">
                  <c:v>0.15482133864654649</c:v>
                </c:pt>
                <c:pt idx="12">
                  <c:v>0.15480408764447329</c:v>
                </c:pt>
                <c:pt idx="13">
                  <c:v>0.13858800694199372</c:v>
                </c:pt>
                <c:pt idx="14">
                  <c:v>0.13840744131661142</c:v>
                </c:pt>
                <c:pt idx="15">
                  <c:v>0.13856832928668519</c:v>
                </c:pt>
                <c:pt idx="16">
                  <c:v>0.13855849402675866</c:v>
                </c:pt>
                <c:pt idx="17">
                  <c:v>0.13101131749033451</c:v>
                </c:pt>
                <c:pt idx="18">
                  <c:v>0.13099668655270655</c:v>
                </c:pt>
                <c:pt idx="19">
                  <c:v>0.13099176412511818</c:v>
                </c:pt>
                <c:pt idx="20">
                  <c:v>0.11742267484018361</c:v>
                </c:pt>
                <c:pt idx="21">
                  <c:v>0.11739547382811862</c:v>
                </c:pt>
                <c:pt idx="22">
                  <c:v>0.11740850638766144</c:v>
                </c:pt>
                <c:pt idx="23">
                  <c:v>0.11741296761697191</c:v>
                </c:pt>
                <c:pt idx="24">
                  <c:v>0.11970561670274414</c:v>
                </c:pt>
                <c:pt idx="25">
                  <c:v>7.7754178897004547E-2</c:v>
                </c:pt>
                <c:pt idx="26">
                  <c:v>0.14309850287075007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1D6-4502-ACF1-07B331BDA858}"/>
            </c:ext>
          </c:extLst>
        </c:ser>
        <c:ser>
          <c:idx val="1"/>
          <c:order val="2"/>
          <c:tx>
            <c:v>Li2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All_sites_magnitude!$U$121:$U$147</c:f>
              <c:numCache>
                <c:formatCode>0.000</c:formatCode>
                <c:ptCount val="27"/>
                <c:pt idx="0">
                  <c:v>1.4509855000000131</c:v>
                </c:pt>
                <c:pt idx="1">
                  <c:v>1.4597305000000178</c:v>
                </c:pt>
                <c:pt idx="2">
                  <c:v>1.4597305000000178</c:v>
                </c:pt>
                <c:pt idx="3">
                  <c:v>1.4597330000000115</c:v>
                </c:pt>
                <c:pt idx="4">
                  <c:v>1.4597355000000052</c:v>
                </c:pt>
                <c:pt idx="5">
                  <c:v>1.4597604999999989</c:v>
                </c:pt>
                <c:pt idx="6">
                  <c:v>1.4606205000000161</c:v>
                </c:pt>
                <c:pt idx="7">
                  <c:v>1.4606205000000161</c:v>
                </c:pt>
                <c:pt idx="8">
                  <c:v>1.4606230000000098</c:v>
                </c:pt>
                <c:pt idx="9">
                  <c:v>1.4606255000000035</c:v>
                </c:pt>
                <c:pt idx="10">
                  <c:v>1.4643079999999999</c:v>
                </c:pt>
                <c:pt idx="11">
                  <c:v>1.4643105000000221</c:v>
                </c:pt>
                <c:pt idx="12">
                  <c:v>1.4643130000000157</c:v>
                </c:pt>
                <c:pt idx="13">
                  <c:v>1.481150500000024</c:v>
                </c:pt>
                <c:pt idx="14">
                  <c:v>1.4811655000000146</c:v>
                </c:pt>
                <c:pt idx="15">
                  <c:v>1.4811805000000051</c:v>
                </c:pt>
                <c:pt idx="16">
                  <c:v>1.4811829999999988</c:v>
                </c:pt>
                <c:pt idx="17">
                  <c:v>1.4818205000000093</c:v>
                </c:pt>
                <c:pt idx="18">
                  <c:v>1.4818305000000125</c:v>
                </c:pt>
                <c:pt idx="19">
                  <c:v>1.481838000000022</c:v>
                </c:pt>
                <c:pt idx="20">
                  <c:v>1.4933430000000216</c:v>
                </c:pt>
                <c:pt idx="21">
                  <c:v>1.4933529999999964</c:v>
                </c:pt>
                <c:pt idx="22">
                  <c:v>1.4933555000000185</c:v>
                </c:pt>
                <c:pt idx="23">
                  <c:v>1.4933580000000122</c:v>
                </c:pt>
                <c:pt idx="24">
                  <c:v>1.5967805000000099</c:v>
                </c:pt>
                <c:pt idx="25">
                  <c:v>1.5973105000000034</c:v>
                </c:pt>
                <c:pt idx="26">
                  <c:v>1.6081705000000115</c:v>
                </c:pt>
              </c:numCache>
            </c:numRef>
          </c:xVal>
          <c:yVal>
            <c:numRef>
              <c:f>All_sites_magnitude!$AC$121:$AC$147</c:f>
              <c:numCache>
                <c:formatCode>0.000</c:formatCode>
                <c:ptCount val="27"/>
                <c:pt idx="0">
                  <c:v>7.3274078947422909E-3</c:v>
                </c:pt>
                <c:pt idx="1">
                  <c:v>1.5826600823553191E-2</c:v>
                </c:pt>
                <c:pt idx="2">
                  <c:v>1.6786529631889452E-2</c:v>
                </c:pt>
                <c:pt idx="3">
                  <c:v>1.5822059551125894E-2</c:v>
                </c:pt>
                <c:pt idx="4">
                  <c:v>1.5825874956363613E-2</c:v>
                </c:pt>
                <c:pt idx="5">
                  <c:v>1.5825581896264602E-2</c:v>
                </c:pt>
                <c:pt idx="6">
                  <c:v>1.2603247759436099E-2</c:v>
                </c:pt>
                <c:pt idx="7">
                  <c:v>1.2606296447514174E-2</c:v>
                </c:pt>
                <c:pt idx="8">
                  <c:v>1.2609546736119859E-2</c:v>
                </c:pt>
                <c:pt idx="9">
                  <c:v>1.2615944838251009E-2</c:v>
                </c:pt>
                <c:pt idx="10">
                  <c:v>6.848125256011234E-3</c:v>
                </c:pt>
                <c:pt idx="11">
                  <c:v>6.8509791378564833E-3</c:v>
                </c:pt>
                <c:pt idx="12">
                  <c:v>6.8470521031512663E-3</c:v>
                </c:pt>
                <c:pt idx="13">
                  <c:v>2.2793812400542346E-2</c:v>
                </c:pt>
                <c:pt idx="14">
                  <c:v>2.2812924635823306E-2</c:v>
                </c:pt>
                <c:pt idx="15">
                  <c:v>2.2798740650009808E-2</c:v>
                </c:pt>
                <c:pt idx="16">
                  <c:v>2.2799473676046216E-2</c:v>
                </c:pt>
                <c:pt idx="17">
                  <c:v>2.4212868913675537E-2</c:v>
                </c:pt>
                <c:pt idx="18">
                  <c:v>2.4213856970881222E-2</c:v>
                </c:pt>
                <c:pt idx="19">
                  <c:v>2.4211290105773893E-2</c:v>
                </c:pt>
                <c:pt idx="20">
                  <c:v>2.4835938490905284E-2</c:v>
                </c:pt>
                <c:pt idx="21">
                  <c:v>2.4842891724926763E-2</c:v>
                </c:pt>
                <c:pt idx="22">
                  <c:v>2.4833659222382152E-2</c:v>
                </c:pt>
                <c:pt idx="23">
                  <c:v>2.4836814436292765E-2</c:v>
                </c:pt>
                <c:pt idx="24">
                  <c:v>8.5834210884648992E-6</c:v>
                </c:pt>
                <c:pt idx="25">
                  <c:v>9.2819933387317124E-6</c:v>
                </c:pt>
                <c:pt idx="26">
                  <c:v>9.899499511124952E-6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1D6-4502-ACF1-07B331BDA858}"/>
            </c:ext>
          </c:extLst>
        </c:ser>
        <c:ser>
          <c:idx val="3"/>
          <c:order val="3"/>
          <c:tx>
            <c:v>Li_all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All_sites_magnitude!$U$121:$U$147</c:f>
              <c:numCache>
                <c:formatCode>0.000</c:formatCode>
                <c:ptCount val="27"/>
                <c:pt idx="0">
                  <c:v>1.4509855000000131</c:v>
                </c:pt>
                <c:pt idx="1">
                  <c:v>1.4597305000000178</c:v>
                </c:pt>
                <c:pt idx="2">
                  <c:v>1.4597305000000178</c:v>
                </c:pt>
                <c:pt idx="3">
                  <c:v>1.4597330000000115</c:v>
                </c:pt>
                <c:pt idx="4">
                  <c:v>1.4597355000000052</c:v>
                </c:pt>
                <c:pt idx="5">
                  <c:v>1.4597604999999989</c:v>
                </c:pt>
                <c:pt idx="6">
                  <c:v>1.4606205000000161</c:v>
                </c:pt>
                <c:pt idx="7">
                  <c:v>1.4606205000000161</c:v>
                </c:pt>
                <c:pt idx="8">
                  <c:v>1.4606230000000098</c:v>
                </c:pt>
                <c:pt idx="9">
                  <c:v>1.4606255000000035</c:v>
                </c:pt>
                <c:pt idx="10">
                  <c:v>1.4643079999999999</c:v>
                </c:pt>
                <c:pt idx="11">
                  <c:v>1.4643105000000221</c:v>
                </c:pt>
                <c:pt idx="12">
                  <c:v>1.4643130000000157</c:v>
                </c:pt>
                <c:pt idx="13">
                  <c:v>1.481150500000024</c:v>
                </c:pt>
                <c:pt idx="14">
                  <c:v>1.4811655000000146</c:v>
                </c:pt>
                <c:pt idx="15">
                  <c:v>1.4811805000000051</c:v>
                </c:pt>
                <c:pt idx="16">
                  <c:v>1.4811829999999988</c:v>
                </c:pt>
                <c:pt idx="17">
                  <c:v>1.4818205000000093</c:v>
                </c:pt>
                <c:pt idx="18">
                  <c:v>1.4818305000000125</c:v>
                </c:pt>
                <c:pt idx="19">
                  <c:v>1.481838000000022</c:v>
                </c:pt>
                <c:pt idx="20">
                  <c:v>1.4933430000000216</c:v>
                </c:pt>
                <c:pt idx="21">
                  <c:v>1.4933529999999964</c:v>
                </c:pt>
                <c:pt idx="22">
                  <c:v>1.4933555000000185</c:v>
                </c:pt>
                <c:pt idx="23">
                  <c:v>1.4933580000000122</c:v>
                </c:pt>
                <c:pt idx="24">
                  <c:v>1.5967805000000099</c:v>
                </c:pt>
                <c:pt idx="25">
                  <c:v>1.5973105000000034</c:v>
                </c:pt>
                <c:pt idx="26">
                  <c:v>1.6081705000000115</c:v>
                </c:pt>
              </c:numCache>
            </c:numRef>
          </c:xVal>
          <c:yVal>
            <c:numRef>
              <c:f>All_sites_magnitude!$V$121:$V$147</c:f>
              <c:numCache>
                <c:formatCode>0.000</c:formatCode>
                <c:ptCount val="27"/>
                <c:pt idx="0">
                  <c:v>0.29807055141863437</c:v>
                </c:pt>
                <c:pt idx="1">
                  <c:v>0.30200730036061668</c:v>
                </c:pt>
                <c:pt idx="2">
                  <c:v>0.38454913281074427</c:v>
                </c:pt>
                <c:pt idx="3">
                  <c:v>0.30200704695389674</c:v>
                </c:pt>
                <c:pt idx="4">
                  <c:v>0.30199772396485719</c:v>
                </c:pt>
                <c:pt idx="5">
                  <c:v>0.3019782110628797</c:v>
                </c:pt>
                <c:pt idx="6">
                  <c:v>0.28514938533540046</c:v>
                </c:pt>
                <c:pt idx="7">
                  <c:v>0.28514121917723634</c:v>
                </c:pt>
                <c:pt idx="8">
                  <c:v>0.28515579099636712</c:v>
                </c:pt>
                <c:pt idx="9">
                  <c:v>0.28520790462488627</c:v>
                </c:pt>
                <c:pt idx="10">
                  <c:v>0.3139306411244373</c:v>
                </c:pt>
                <c:pt idx="11">
                  <c:v>0.31394052424537922</c:v>
                </c:pt>
                <c:pt idx="12">
                  <c:v>0.31391995707386061</c:v>
                </c:pt>
                <c:pt idx="13">
                  <c:v>0.32060619792949624</c:v>
                </c:pt>
                <c:pt idx="14">
                  <c:v>0.32046057365363123</c:v>
                </c:pt>
                <c:pt idx="15">
                  <c:v>0.32059276331983949</c:v>
                </c:pt>
                <c:pt idx="16">
                  <c:v>0.32058948264998277</c:v>
                </c:pt>
                <c:pt idx="17">
                  <c:v>0.33001875281837162</c:v>
                </c:pt>
                <c:pt idx="18">
                  <c:v>0.33001723115562698</c:v>
                </c:pt>
                <c:pt idx="19">
                  <c:v>0.33000422906740051</c:v>
                </c:pt>
                <c:pt idx="20">
                  <c:v>0.32805430293990012</c:v>
                </c:pt>
                <c:pt idx="21">
                  <c:v>0.32800524622641164</c:v>
                </c:pt>
                <c:pt idx="22">
                  <c:v>0.32804391185610338</c:v>
                </c:pt>
                <c:pt idx="23">
                  <c:v>0.32807829349188916</c:v>
                </c:pt>
                <c:pt idx="24">
                  <c:v>0.43968053389381073</c:v>
                </c:pt>
                <c:pt idx="25">
                  <c:v>0.41685755874709424</c:v>
                </c:pt>
                <c:pt idx="26">
                  <c:v>0.50924696025769256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1D6-4502-ACF1-07B331BDA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  <c:max val="1.6500000000000001"/>
          <c:min val="1.4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</a:t>
                </a:r>
                <a:r>
                  <a:rPr lang="en-US" sz="1200" b="1" baseline="-25000"/>
                  <a:t>F</a:t>
                </a:r>
                <a:r>
                  <a:rPr lang="en-US" sz="1200" b="1"/>
                  <a:t>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dk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  <c:majorUnit val="5.000000000000001E-2"/>
      </c:valAx>
      <c:valAx>
        <c:axId val="6387019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f</a:t>
                </a:r>
                <a:r>
                  <a:rPr lang="en-US" sz="1200" b="1" baseline="-25000"/>
                  <a:t>atom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dk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At val="0"/>
        <c:crossBetween val="midCat"/>
      </c:valAx>
      <c:spPr>
        <a:noFill/>
        <a:ln w="25400">
          <a:noFill/>
        </a:ln>
        <a:effectLst/>
      </c:spPr>
    </c:plotArea>
    <c:legend>
      <c:legendPos val="tr"/>
      <c:layout>
        <c:manualLayout>
          <c:xMode val="edge"/>
          <c:yMode val="edge"/>
          <c:x val="0.87801334208223958"/>
          <c:y val="0.1280304024496938"/>
          <c:w val="9.6268591426071748E-2"/>
          <c:h val="0.3125021872265967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noFill/>
      <a:miter lim="800000"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Li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All_sites_magnitude!$U$121:$U$147</c:f>
              <c:numCache>
                <c:formatCode>0.000</c:formatCode>
                <c:ptCount val="27"/>
                <c:pt idx="0">
                  <c:v>1.4509855000000131</c:v>
                </c:pt>
                <c:pt idx="1">
                  <c:v>1.4597305000000178</c:v>
                </c:pt>
                <c:pt idx="2">
                  <c:v>1.4597305000000178</c:v>
                </c:pt>
                <c:pt idx="3">
                  <c:v>1.4597330000000115</c:v>
                </c:pt>
                <c:pt idx="4">
                  <c:v>1.4597355000000052</c:v>
                </c:pt>
                <c:pt idx="5">
                  <c:v>1.4597604999999989</c:v>
                </c:pt>
                <c:pt idx="6">
                  <c:v>1.4606205000000161</c:v>
                </c:pt>
                <c:pt idx="7">
                  <c:v>1.4606205000000161</c:v>
                </c:pt>
                <c:pt idx="8">
                  <c:v>1.4606230000000098</c:v>
                </c:pt>
                <c:pt idx="9">
                  <c:v>1.4606255000000035</c:v>
                </c:pt>
                <c:pt idx="10">
                  <c:v>1.4643079999999999</c:v>
                </c:pt>
                <c:pt idx="11">
                  <c:v>1.4643105000000221</c:v>
                </c:pt>
                <c:pt idx="12">
                  <c:v>1.4643130000000157</c:v>
                </c:pt>
                <c:pt idx="13">
                  <c:v>1.481150500000024</c:v>
                </c:pt>
                <c:pt idx="14">
                  <c:v>1.4811655000000146</c:v>
                </c:pt>
                <c:pt idx="15">
                  <c:v>1.4811805000000051</c:v>
                </c:pt>
                <c:pt idx="16">
                  <c:v>1.4811829999999988</c:v>
                </c:pt>
                <c:pt idx="17">
                  <c:v>1.4818205000000093</c:v>
                </c:pt>
                <c:pt idx="18">
                  <c:v>1.4818305000000125</c:v>
                </c:pt>
                <c:pt idx="19">
                  <c:v>1.481838000000022</c:v>
                </c:pt>
                <c:pt idx="20">
                  <c:v>1.4933430000000216</c:v>
                </c:pt>
                <c:pt idx="21">
                  <c:v>1.4933529999999964</c:v>
                </c:pt>
                <c:pt idx="22">
                  <c:v>1.4933555000000185</c:v>
                </c:pt>
                <c:pt idx="23">
                  <c:v>1.4933580000000122</c:v>
                </c:pt>
                <c:pt idx="24">
                  <c:v>1.5967805000000099</c:v>
                </c:pt>
                <c:pt idx="25">
                  <c:v>1.5973105000000034</c:v>
                </c:pt>
                <c:pt idx="26">
                  <c:v>1.6081705000000115</c:v>
                </c:pt>
              </c:numCache>
            </c:numRef>
          </c:xVal>
          <c:yVal>
            <c:numRef>
              <c:f>All_sites_magnitude!$V$121:$V$147</c:f>
              <c:numCache>
                <c:formatCode>0.000</c:formatCode>
                <c:ptCount val="27"/>
                <c:pt idx="0">
                  <c:v>0.29807055141863437</c:v>
                </c:pt>
                <c:pt idx="1">
                  <c:v>0.30200730036061668</c:v>
                </c:pt>
                <c:pt idx="2">
                  <c:v>0.38454913281074427</c:v>
                </c:pt>
                <c:pt idx="3">
                  <c:v>0.30200704695389674</c:v>
                </c:pt>
                <c:pt idx="4">
                  <c:v>0.30199772396485719</c:v>
                </c:pt>
                <c:pt idx="5">
                  <c:v>0.3019782110628797</c:v>
                </c:pt>
                <c:pt idx="6">
                  <c:v>0.28514938533540046</c:v>
                </c:pt>
                <c:pt idx="7">
                  <c:v>0.28514121917723634</c:v>
                </c:pt>
                <c:pt idx="8">
                  <c:v>0.28515579099636712</c:v>
                </c:pt>
                <c:pt idx="9">
                  <c:v>0.28520790462488627</c:v>
                </c:pt>
                <c:pt idx="10">
                  <c:v>0.3139306411244373</c:v>
                </c:pt>
                <c:pt idx="11">
                  <c:v>0.31394052424537922</c:v>
                </c:pt>
                <c:pt idx="12">
                  <c:v>0.31391995707386061</c:v>
                </c:pt>
                <c:pt idx="13">
                  <c:v>0.32060619792949624</c:v>
                </c:pt>
                <c:pt idx="14">
                  <c:v>0.32046057365363123</c:v>
                </c:pt>
                <c:pt idx="15">
                  <c:v>0.32059276331983949</c:v>
                </c:pt>
                <c:pt idx="16">
                  <c:v>0.32058948264998277</c:v>
                </c:pt>
                <c:pt idx="17">
                  <c:v>0.33001875281837162</c:v>
                </c:pt>
                <c:pt idx="18">
                  <c:v>0.33001723115562698</c:v>
                </c:pt>
                <c:pt idx="19">
                  <c:v>0.33000422906740051</c:v>
                </c:pt>
                <c:pt idx="20">
                  <c:v>0.32805430293990012</c:v>
                </c:pt>
                <c:pt idx="21">
                  <c:v>0.32800524622641164</c:v>
                </c:pt>
                <c:pt idx="22">
                  <c:v>0.32804391185610338</c:v>
                </c:pt>
                <c:pt idx="23">
                  <c:v>0.32807829349188916</c:v>
                </c:pt>
                <c:pt idx="24">
                  <c:v>0.43968053389381073</c:v>
                </c:pt>
                <c:pt idx="25">
                  <c:v>0.41685755874709424</c:v>
                </c:pt>
                <c:pt idx="26">
                  <c:v>0.50924696025769256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99-454F-9110-5E3AE3D65CBF}"/>
            </c:ext>
          </c:extLst>
        </c:ser>
        <c:ser>
          <c:idx val="0"/>
          <c:order val="1"/>
          <c:tx>
            <c:v>La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>
                  <a:lumMod val="60000"/>
                  <a:lumOff val="40000"/>
                </a:srgbClr>
              </a:solidFill>
              <a:ln w="12700">
                <a:solidFill>
                  <a:srgbClr val="FFC000">
                    <a:lumMod val="60000"/>
                    <a:lumOff val="40000"/>
                  </a:srgbClr>
                </a:solidFill>
              </a:ln>
              <a:effectLst/>
            </c:spPr>
          </c:marker>
          <c:xVal>
            <c:numRef>
              <c:f>All_sites_magnitude!$U$121:$U$147</c:f>
              <c:numCache>
                <c:formatCode>0.000</c:formatCode>
                <c:ptCount val="27"/>
                <c:pt idx="0">
                  <c:v>1.4509855000000131</c:v>
                </c:pt>
                <c:pt idx="1">
                  <c:v>1.4597305000000178</c:v>
                </c:pt>
                <c:pt idx="2">
                  <c:v>1.4597305000000178</c:v>
                </c:pt>
                <c:pt idx="3">
                  <c:v>1.4597330000000115</c:v>
                </c:pt>
                <c:pt idx="4">
                  <c:v>1.4597355000000052</c:v>
                </c:pt>
                <c:pt idx="5">
                  <c:v>1.4597604999999989</c:v>
                </c:pt>
                <c:pt idx="6">
                  <c:v>1.4606205000000161</c:v>
                </c:pt>
                <c:pt idx="7">
                  <c:v>1.4606205000000161</c:v>
                </c:pt>
                <c:pt idx="8">
                  <c:v>1.4606230000000098</c:v>
                </c:pt>
                <c:pt idx="9">
                  <c:v>1.4606255000000035</c:v>
                </c:pt>
                <c:pt idx="10">
                  <c:v>1.4643079999999999</c:v>
                </c:pt>
                <c:pt idx="11">
                  <c:v>1.4643105000000221</c:v>
                </c:pt>
                <c:pt idx="12">
                  <c:v>1.4643130000000157</c:v>
                </c:pt>
                <c:pt idx="13">
                  <c:v>1.481150500000024</c:v>
                </c:pt>
                <c:pt idx="14">
                  <c:v>1.4811655000000146</c:v>
                </c:pt>
                <c:pt idx="15">
                  <c:v>1.4811805000000051</c:v>
                </c:pt>
                <c:pt idx="16">
                  <c:v>1.4811829999999988</c:v>
                </c:pt>
                <c:pt idx="17">
                  <c:v>1.4818205000000093</c:v>
                </c:pt>
                <c:pt idx="18">
                  <c:v>1.4818305000000125</c:v>
                </c:pt>
                <c:pt idx="19">
                  <c:v>1.481838000000022</c:v>
                </c:pt>
                <c:pt idx="20">
                  <c:v>1.4933430000000216</c:v>
                </c:pt>
                <c:pt idx="21">
                  <c:v>1.4933529999999964</c:v>
                </c:pt>
                <c:pt idx="22">
                  <c:v>1.4933555000000185</c:v>
                </c:pt>
                <c:pt idx="23">
                  <c:v>1.4933580000000122</c:v>
                </c:pt>
                <c:pt idx="24">
                  <c:v>1.5967805000000099</c:v>
                </c:pt>
                <c:pt idx="25">
                  <c:v>1.5973105000000034</c:v>
                </c:pt>
                <c:pt idx="26">
                  <c:v>1.6081705000000115</c:v>
                </c:pt>
              </c:numCache>
            </c:numRef>
          </c:xVal>
          <c:yVal>
            <c:numRef>
              <c:f>All_sites_magnitude!$W$121:$W$147</c:f>
              <c:numCache>
                <c:formatCode>0.000</c:formatCode>
                <c:ptCount val="27"/>
                <c:pt idx="0">
                  <c:v>0.23680197244645987</c:v>
                </c:pt>
                <c:pt idx="1">
                  <c:v>0.26590664436927558</c:v>
                </c:pt>
                <c:pt idx="2">
                  <c:v>0.17681173899477154</c:v>
                </c:pt>
                <c:pt idx="3">
                  <c:v>0.26590549593065704</c:v>
                </c:pt>
                <c:pt idx="4">
                  <c:v>0.26590210055726288</c:v>
                </c:pt>
                <c:pt idx="5">
                  <c:v>0.26584916815838189</c:v>
                </c:pt>
                <c:pt idx="6">
                  <c:v>0.25646189951767584</c:v>
                </c:pt>
                <c:pt idx="7">
                  <c:v>0.25649846297658585</c:v>
                </c:pt>
                <c:pt idx="8">
                  <c:v>0.25646718793292322</c:v>
                </c:pt>
                <c:pt idx="9">
                  <c:v>0.25640995956818607</c:v>
                </c:pt>
                <c:pt idx="10">
                  <c:v>0.23163025124113876</c:v>
                </c:pt>
                <c:pt idx="11">
                  <c:v>0.23163255320142759</c:v>
                </c:pt>
                <c:pt idx="12">
                  <c:v>0.23162585368432551</c:v>
                </c:pt>
                <c:pt idx="13">
                  <c:v>0.21703393532685272</c:v>
                </c:pt>
                <c:pt idx="14">
                  <c:v>0.21727194221242183</c:v>
                </c:pt>
                <c:pt idx="15">
                  <c:v>0.21704985261499926</c:v>
                </c:pt>
                <c:pt idx="16">
                  <c:v>0.21706265064037561</c:v>
                </c:pt>
                <c:pt idx="17">
                  <c:v>0.23977415978260913</c:v>
                </c:pt>
                <c:pt idx="18">
                  <c:v>0.23979908133195219</c:v>
                </c:pt>
                <c:pt idx="19">
                  <c:v>0.2398048729606117</c:v>
                </c:pt>
                <c:pt idx="20">
                  <c:v>0.26057303388481928</c:v>
                </c:pt>
                <c:pt idx="21">
                  <c:v>0.26058638767154663</c:v>
                </c:pt>
                <c:pt idx="22">
                  <c:v>0.2605648780920059</c:v>
                </c:pt>
                <c:pt idx="23">
                  <c:v>0.26053252991993248</c:v>
                </c:pt>
                <c:pt idx="24">
                  <c:v>0.19299367579209983</c:v>
                </c:pt>
                <c:pt idx="25">
                  <c:v>0.19922437555970596</c:v>
                </c:pt>
                <c:pt idx="26">
                  <c:v>0.13037491418251204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99-454F-9110-5E3AE3D65CBF}"/>
            </c:ext>
          </c:extLst>
        </c:ser>
        <c:ser>
          <c:idx val="2"/>
          <c:order val="2"/>
          <c:tx>
            <c:v>Zr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9525">
                <a:solidFill>
                  <a:srgbClr val="4472C4"/>
                </a:solidFill>
              </a:ln>
              <a:effectLst/>
            </c:spPr>
          </c:marker>
          <c:xVal>
            <c:numRef>
              <c:f>All_sites_magnitude!$U$121:$U$147</c:f>
              <c:numCache>
                <c:formatCode>0.000</c:formatCode>
                <c:ptCount val="27"/>
                <c:pt idx="0">
                  <c:v>1.4509855000000131</c:v>
                </c:pt>
                <c:pt idx="1">
                  <c:v>1.4597305000000178</c:v>
                </c:pt>
                <c:pt idx="2">
                  <c:v>1.4597305000000178</c:v>
                </c:pt>
                <c:pt idx="3">
                  <c:v>1.4597330000000115</c:v>
                </c:pt>
                <c:pt idx="4">
                  <c:v>1.4597355000000052</c:v>
                </c:pt>
                <c:pt idx="5">
                  <c:v>1.4597604999999989</c:v>
                </c:pt>
                <c:pt idx="6">
                  <c:v>1.4606205000000161</c:v>
                </c:pt>
                <c:pt idx="7">
                  <c:v>1.4606205000000161</c:v>
                </c:pt>
                <c:pt idx="8">
                  <c:v>1.4606230000000098</c:v>
                </c:pt>
                <c:pt idx="9">
                  <c:v>1.4606255000000035</c:v>
                </c:pt>
                <c:pt idx="10">
                  <c:v>1.4643079999999999</c:v>
                </c:pt>
                <c:pt idx="11">
                  <c:v>1.4643105000000221</c:v>
                </c:pt>
                <c:pt idx="12">
                  <c:v>1.4643130000000157</c:v>
                </c:pt>
                <c:pt idx="13">
                  <c:v>1.481150500000024</c:v>
                </c:pt>
                <c:pt idx="14">
                  <c:v>1.4811655000000146</c:v>
                </c:pt>
                <c:pt idx="15">
                  <c:v>1.4811805000000051</c:v>
                </c:pt>
                <c:pt idx="16">
                  <c:v>1.4811829999999988</c:v>
                </c:pt>
                <c:pt idx="17">
                  <c:v>1.4818205000000093</c:v>
                </c:pt>
                <c:pt idx="18">
                  <c:v>1.4818305000000125</c:v>
                </c:pt>
                <c:pt idx="19">
                  <c:v>1.481838000000022</c:v>
                </c:pt>
                <c:pt idx="20">
                  <c:v>1.4933430000000216</c:v>
                </c:pt>
                <c:pt idx="21">
                  <c:v>1.4933529999999964</c:v>
                </c:pt>
                <c:pt idx="22">
                  <c:v>1.4933555000000185</c:v>
                </c:pt>
                <c:pt idx="23">
                  <c:v>1.4933580000000122</c:v>
                </c:pt>
                <c:pt idx="24">
                  <c:v>1.5967805000000099</c:v>
                </c:pt>
                <c:pt idx="25">
                  <c:v>1.5973105000000034</c:v>
                </c:pt>
                <c:pt idx="26">
                  <c:v>1.6081705000000115</c:v>
                </c:pt>
              </c:numCache>
            </c:numRef>
          </c:xVal>
          <c:yVal>
            <c:numRef>
              <c:f>All_sites_magnitude!$X$121:$X$147</c:f>
              <c:numCache>
                <c:formatCode>0.000</c:formatCode>
                <c:ptCount val="27"/>
                <c:pt idx="0">
                  <c:v>0.14184004604342793</c:v>
                </c:pt>
                <c:pt idx="1">
                  <c:v>0.11853890298091548</c:v>
                </c:pt>
                <c:pt idx="2">
                  <c:v>9.1860079872641817E-2</c:v>
                </c:pt>
                <c:pt idx="3">
                  <c:v>0.1185486173452273</c:v>
                </c:pt>
                <c:pt idx="4">
                  <c:v>0.11857405296356582</c:v>
                </c:pt>
                <c:pt idx="5">
                  <c:v>0.11862290848574955</c:v>
                </c:pt>
                <c:pt idx="6">
                  <c:v>0.16202011397021077</c:v>
                </c:pt>
                <c:pt idx="7">
                  <c:v>0.16199232408975792</c:v>
                </c:pt>
                <c:pt idx="8">
                  <c:v>0.16199277269256068</c:v>
                </c:pt>
                <c:pt idx="9">
                  <c:v>0.1619828770083529</c:v>
                </c:pt>
                <c:pt idx="10">
                  <c:v>0.12716268084924251</c:v>
                </c:pt>
                <c:pt idx="11">
                  <c:v>0.12716409058736364</c:v>
                </c:pt>
                <c:pt idx="12">
                  <c:v>0.127169155318963</c:v>
                </c:pt>
                <c:pt idx="13">
                  <c:v>0.16289154372226108</c:v>
                </c:pt>
                <c:pt idx="14">
                  <c:v>0.16297902691345406</c:v>
                </c:pt>
                <c:pt idx="15">
                  <c:v>0.16290412899022355</c:v>
                </c:pt>
                <c:pt idx="16">
                  <c:v>0.16291123028387258</c:v>
                </c:pt>
                <c:pt idx="17">
                  <c:v>0.13872159821956812</c:v>
                </c:pt>
                <c:pt idx="18">
                  <c:v>0.13871242886974638</c:v>
                </c:pt>
                <c:pt idx="19">
                  <c:v>0.13872060645138673</c:v>
                </c:pt>
                <c:pt idx="20">
                  <c:v>0.14012364205815378</c:v>
                </c:pt>
                <c:pt idx="21">
                  <c:v>0.14013610635772211</c:v>
                </c:pt>
                <c:pt idx="22">
                  <c:v>0.1401388800003982</c:v>
                </c:pt>
                <c:pt idx="23">
                  <c:v>0.14014007938685177</c:v>
                </c:pt>
                <c:pt idx="24">
                  <c:v>0.11889700505761454</c:v>
                </c:pt>
                <c:pt idx="25">
                  <c:v>0.14194593181498522</c:v>
                </c:pt>
                <c:pt idx="26">
                  <c:v>0.10701286064893276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99-454F-9110-5E3AE3D65CBF}"/>
            </c:ext>
          </c:extLst>
        </c:ser>
        <c:ser>
          <c:idx val="1"/>
          <c:order val="3"/>
          <c:tx>
            <c:v>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All_sites_magnitude!$U$121:$U$147</c:f>
              <c:numCache>
                <c:formatCode>0.000</c:formatCode>
                <c:ptCount val="27"/>
                <c:pt idx="0">
                  <c:v>1.4509855000000131</c:v>
                </c:pt>
                <c:pt idx="1">
                  <c:v>1.4597305000000178</c:v>
                </c:pt>
                <c:pt idx="2">
                  <c:v>1.4597305000000178</c:v>
                </c:pt>
                <c:pt idx="3">
                  <c:v>1.4597330000000115</c:v>
                </c:pt>
                <c:pt idx="4">
                  <c:v>1.4597355000000052</c:v>
                </c:pt>
                <c:pt idx="5">
                  <c:v>1.4597604999999989</c:v>
                </c:pt>
                <c:pt idx="6">
                  <c:v>1.4606205000000161</c:v>
                </c:pt>
                <c:pt idx="7">
                  <c:v>1.4606205000000161</c:v>
                </c:pt>
                <c:pt idx="8">
                  <c:v>1.4606230000000098</c:v>
                </c:pt>
                <c:pt idx="9">
                  <c:v>1.4606255000000035</c:v>
                </c:pt>
                <c:pt idx="10">
                  <c:v>1.4643079999999999</c:v>
                </c:pt>
                <c:pt idx="11">
                  <c:v>1.4643105000000221</c:v>
                </c:pt>
                <c:pt idx="12">
                  <c:v>1.4643130000000157</c:v>
                </c:pt>
                <c:pt idx="13">
                  <c:v>1.481150500000024</c:v>
                </c:pt>
                <c:pt idx="14">
                  <c:v>1.4811655000000146</c:v>
                </c:pt>
                <c:pt idx="15">
                  <c:v>1.4811805000000051</c:v>
                </c:pt>
                <c:pt idx="16">
                  <c:v>1.4811829999999988</c:v>
                </c:pt>
                <c:pt idx="17">
                  <c:v>1.4818205000000093</c:v>
                </c:pt>
                <c:pt idx="18">
                  <c:v>1.4818305000000125</c:v>
                </c:pt>
                <c:pt idx="19">
                  <c:v>1.481838000000022</c:v>
                </c:pt>
                <c:pt idx="20">
                  <c:v>1.4933430000000216</c:v>
                </c:pt>
                <c:pt idx="21">
                  <c:v>1.4933529999999964</c:v>
                </c:pt>
                <c:pt idx="22">
                  <c:v>1.4933555000000185</c:v>
                </c:pt>
                <c:pt idx="23">
                  <c:v>1.4933580000000122</c:v>
                </c:pt>
                <c:pt idx="24">
                  <c:v>1.5967805000000099</c:v>
                </c:pt>
                <c:pt idx="25">
                  <c:v>1.5973105000000034</c:v>
                </c:pt>
                <c:pt idx="26">
                  <c:v>1.6081705000000115</c:v>
                </c:pt>
              </c:numCache>
            </c:numRef>
          </c:xVal>
          <c:yVal>
            <c:numRef>
              <c:f>All_sites_magnitude!$Y$121:$Y$147</c:f>
              <c:numCache>
                <c:formatCode>0.000</c:formatCode>
                <c:ptCount val="27"/>
                <c:pt idx="0">
                  <c:v>0.28031014155127842</c:v>
                </c:pt>
                <c:pt idx="1">
                  <c:v>0.30502087520273952</c:v>
                </c:pt>
                <c:pt idx="2">
                  <c:v>0.33916782784225125</c:v>
                </c:pt>
                <c:pt idx="3">
                  <c:v>0.3050144550682754</c:v>
                </c:pt>
                <c:pt idx="4">
                  <c:v>0.30500395084402576</c:v>
                </c:pt>
                <c:pt idx="5">
                  <c:v>0.30504134692015222</c:v>
                </c:pt>
                <c:pt idx="6">
                  <c:v>0.28528831885211475</c:v>
                </c:pt>
                <c:pt idx="7">
                  <c:v>0.28528612969940781</c:v>
                </c:pt>
                <c:pt idx="8">
                  <c:v>0.28530115222464669</c:v>
                </c:pt>
                <c:pt idx="9">
                  <c:v>0.28531639670677489</c:v>
                </c:pt>
                <c:pt idx="10">
                  <c:v>0.29497493192384083</c:v>
                </c:pt>
                <c:pt idx="11">
                  <c:v>0.29496553687220656</c:v>
                </c:pt>
                <c:pt idx="12">
                  <c:v>0.29497679619587241</c:v>
                </c:pt>
                <c:pt idx="13">
                  <c:v>0.29496208884965119</c:v>
                </c:pt>
                <c:pt idx="14">
                  <c:v>0.294779693005219</c:v>
                </c:pt>
                <c:pt idx="15">
                  <c:v>0.29494307063635333</c:v>
                </c:pt>
                <c:pt idx="16">
                  <c:v>0.29493240227239986</c:v>
                </c:pt>
                <c:pt idx="17">
                  <c:v>0.28817772626660332</c:v>
                </c:pt>
                <c:pt idx="18">
                  <c:v>0.2881671972512132</c:v>
                </c:pt>
                <c:pt idx="19">
                  <c:v>0.28816116365413363</c:v>
                </c:pt>
                <c:pt idx="20">
                  <c:v>0.26568841551089301</c:v>
                </c:pt>
                <c:pt idx="21">
                  <c:v>0.2657032449718208</c:v>
                </c:pt>
                <c:pt idx="22">
                  <c:v>0.26568609034403945</c:v>
                </c:pt>
                <c:pt idx="23">
                  <c:v>0.26567467269946066</c:v>
                </c:pt>
                <c:pt idx="24">
                  <c:v>0.24842345498411317</c:v>
                </c:pt>
                <c:pt idx="25">
                  <c:v>0.24196775496236059</c:v>
                </c:pt>
                <c:pt idx="26">
                  <c:v>0.25336048348142426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99-454F-9110-5E3AE3D65CBF}"/>
            </c:ext>
          </c:extLst>
        </c:ser>
        <c:ser>
          <c:idx val="4"/>
          <c:order val="4"/>
          <c:tx>
            <c:v>Zn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4472C4">
                  <a:lumMod val="40000"/>
                  <a:lumOff val="60000"/>
                </a:srgbClr>
              </a:solidFill>
              <a:ln w="9525">
                <a:solidFill>
                  <a:srgbClr val="4472C4">
                    <a:lumMod val="40000"/>
                    <a:lumOff val="60000"/>
                  </a:srgbClr>
                </a:solidFill>
              </a:ln>
              <a:effectLst/>
            </c:spPr>
          </c:marker>
          <c:xVal>
            <c:numRef>
              <c:f>All_sites_magnitude!$U$121:$U$147</c:f>
              <c:numCache>
                <c:formatCode>0.000</c:formatCode>
                <c:ptCount val="27"/>
                <c:pt idx="0">
                  <c:v>1.4509855000000131</c:v>
                </c:pt>
                <c:pt idx="1">
                  <c:v>1.4597305000000178</c:v>
                </c:pt>
                <c:pt idx="2">
                  <c:v>1.4597305000000178</c:v>
                </c:pt>
                <c:pt idx="3">
                  <c:v>1.4597330000000115</c:v>
                </c:pt>
                <c:pt idx="4">
                  <c:v>1.4597355000000052</c:v>
                </c:pt>
                <c:pt idx="5">
                  <c:v>1.4597604999999989</c:v>
                </c:pt>
                <c:pt idx="6">
                  <c:v>1.4606205000000161</c:v>
                </c:pt>
                <c:pt idx="7">
                  <c:v>1.4606205000000161</c:v>
                </c:pt>
                <c:pt idx="8">
                  <c:v>1.4606230000000098</c:v>
                </c:pt>
                <c:pt idx="9">
                  <c:v>1.4606255000000035</c:v>
                </c:pt>
                <c:pt idx="10">
                  <c:v>1.4643079999999999</c:v>
                </c:pt>
                <c:pt idx="11">
                  <c:v>1.4643105000000221</c:v>
                </c:pt>
                <c:pt idx="12">
                  <c:v>1.4643130000000157</c:v>
                </c:pt>
                <c:pt idx="13">
                  <c:v>1.481150500000024</c:v>
                </c:pt>
                <c:pt idx="14">
                  <c:v>1.4811655000000146</c:v>
                </c:pt>
                <c:pt idx="15">
                  <c:v>1.4811805000000051</c:v>
                </c:pt>
                <c:pt idx="16">
                  <c:v>1.4811829999999988</c:v>
                </c:pt>
                <c:pt idx="17">
                  <c:v>1.4818205000000093</c:v>
                </c:pt>
                <c:pt idx="18">
                  <c:v>1.4818305000000125</c:v>
                </c:pt>
                <c:pt idx="19">
                  <c:v>1.481838000000022</c:v>
                </c:pt>
                <c:pt idx="20">
                  <c:v>1.4933430000000216</c:v>
                </c:pt>
                <c:pt idx="21">
                  <c:v>1.4933529999999964</c:v>
                </c:pt>
                <c:pt idx="22">
                  <c:v>1.4933555000000185</c:v>
                </c:pt>
                <c:pt idx="23">
                  <c:v>1.4933580000000122</c:v>
                </c:pt>
                <c:pt idx="24">
                  <c:v>1.5967805000000099</c:v>
                </c:pt>
                <c:pt idx="25">
                  <c:v>1.5973105000000034</c:v>
                </c:pt>
                <c:pt idx="26">
                  <c:v>1.6081705000000115</c:v>
                </c:pt>
              </c:numCache>
            </c:numRef>
          </c:xVal>
          <c:yVal>
            <c:numRef>
              <c:f>All_sites_magnitude!$Z$121:$Z$147</c:f>
              <c:numCache>
                <c:formatCode>0.000</c:formatCode>
                <c:ptCount val="27"/>
                <c:pt idx="0">
                  <c:v>4.2977288540199485E-2</c:v>
                </c:pt>
                <c:pt idx="1">
                  <c:v>8.5262770864527292E-3</c:v>
                </c:pt>
                <c:pt idx="2">
                  <c:v>7.6112204795910771E-3</c:v>
                </c:pt>
                <c:pt idx="3">
                  <c:v>8.5243847019435028E-3</c:v>
                </c:pt>
                <c:pt idx="4">
                  <c:v>8.5221716702882835E-3</c:v>
                </c:pt>
                <c:pt idx="5">
                  <c:v>8.5083653728365606E-3</c:v>
                </c:pt>
                <c:pt idx="6">
                  <c:v>1.1080282324598048E-2</c:v>
                </c:pt>
                <c:pt idx="7">
                  <c:v>1.1081864057012111E-2</c:v>
                </c:pt>
                <c:pt idx="8">
                  <c:v>1.1083096153502031E-2</c:v>
                </c:pt>
                <c:pt idx="9">
                  <c:v>1.108286209179987E-2</c:v>
                </c:pt>
                <c:pt idx="10">
                  <c:v>3.2301494861340568E-2</c:v>
                </c:pt>
                <c:pt idx="11">
                  <c:v>3.2297295093622926E-2</c:v>
                </c:pt>
                <c:pt idx="12">
                  <c:v>3.2308237726978599E-2</c:v>
                </c:pt>
                <c:pt idx="13">
                  <c:v>4.5062341717386628E-3</c:v>
                </c:pt>
                <c:pt idx="14">
                  <c:v>4.5087642152740123E-3</c:v>
                </c:pt>
                <c:pt idx="15">
                  <c:v>4.5101844385841902E-3</c:v>
                </c:pt>
                <c:pt idx="16">
                  <c:v>4.5042341533690772E-3</c:v>
                </c:pt>
                <c:pt idx="17">
                  <c:v>3.3077629128477151E-3</c:v>
                </c:pt>
                <c:pt idx="18">
                  <c:v>3.3040613914611795E-3</c:v>
                </c:pt>
                <c:pt idx="19">
                  <c:v>3.3091278664673708E-3</c:v>
                </c:pt>
                <c:pt idx="20">
                  <c:v>5.5606056062338701E-3</c:v>
                </c:pt>
                <c:pt idx="21">
                  <c:v>5.5690147724987808E-3</c:v>
                </c:pt>
                <c:pt idx="22">
                  <c:v>5.5662397074532259E-3</c:v>
                </c:pt>
                <c:pt idx="23">
                  <c:v>5.574424501865868E-3</c:v>
                </c:pt>
                <c:pt idx="24">
                  <c:v>5.3302723616647392E-6</c:v>
                </c:pt>
                <c:pt idx="25">
                  <c:v>4.3789158538894874E-6</c:v>
                </c:pt>
                <c:pt idx="26">
                  <c:v>4.7814294383756074E-6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99-454F-9110-5E3AE3D65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  <c:max val="1.6500000000000001"/>
          <c:min val="1.4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</a:t>
                </a:r>
                <a:r>
                  <a:rPr lang="en-US" sz="1200" baseline="-25000"/>
                  <a:t>f</a:t>
                </a:r>
                <a:r>
                  <a:rPr lang="en-US" sz="1200" baseline="0"/>
                  <a:t> (eV)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dk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  <c:majorUnit val="5.000000000000001E-2"/>
      </c:valAx>
      <c:valAx>
        <c:axId val="6387019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f</a:t>
                </a:r>
                <a:r>
                  <a:rPr lang="en-US" sz="1200" b="1" baseline="-25000"/>
                  <a:t>atom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dk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At val="0"/>
        <c:crossBetween val="midCat"/>
      </c:valAx>
      <c:spPr>
        <a:noFill/>
        <a:ln w="25400">
          <a:noFill/>
        </a:ln>
        <a:effectLst/>
      </c:spPr>
    </c:plotArea>
    <c:legend>
      <c:legendPos val="tr"/>
      <c:layout>
        <c:manualLayout>
          <c:xMode val="edge"/>
          <c:yMode val="edge"/>
          <c:x val="0.87801334208223958"/>
          <c:y val="0.1280304024496938"/>
          <c:w val="6.8976596675415572E-2"/>
          <c:h val="0.390627734033245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noFill/>
      <a:miter lim="800000"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Li0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12700">
                <a:solidFill>
                  <a:srgbClr val="00B050"/>
                </a:solidFill>
              </a:ln>
              <a:effectLst/>
            </c:spPr>
          </c:marker>
          <c:xVal>
            <c:numRef>
              <c:f>Interstitial_site_magnitude!$V$126:$V$141</c:f>
              <c:numCache>
                <c:formatCode>0.000</c:formatCode>
                <c:ptCount val="16"/>
                <c:pt idx="0">
                  <c:v>1.7445056249999977</c:v>
                </c:pt>
                <c:pt idx="1">
                  <c:v>1.7562381250000199</c:v>
                </c:pt>
                <c:pt idx="2">
                  <c:v>2.022480625000024</c:v>
                </c:pt>
                <c:pt idx="3">
                  <c:v>2.0297006250000136</c:v>
                </c:pt>
                <c:pt idx="4">
                  <c:v>2.0635856250000115</c:v>
                </c:pt>
                <c:pt idx="5">
                  <c:v>2.0825556250000075</c:v>
                </c:pt>
                <c:pt idx="6">
                  <c:v>2.1224631250000057</c:v>
                </c:pt>
                <c:pt idx="7">
                  <c:v>2.2127706250000001</c:v>
                </c:pt>
                <c:pt idx="8">
                  <c:v>2.3053931250000046</c:v>
                </c:pt>
                <c:pt idx="9">
                  <c:v>2.3365856250000077</c:v>
                </c:pt>
                <c:pt idx="10">
                  <c:v>2.3488706249999991</c:v>
                </c:pt>
                <c:pt idx="11">
                  <c:v>2.3811681249999976</c:v>
                </c:pt>
                <c:pt idx="12">
                  <c:v>2.393665625000021</c:v>
                </c:pt>
                <c:pt idx="13">
                  <c:v>2.398233125</c:v>
                </c:pt>
                <c:pt idx="14">
                  <c:v>2.42004562500001</c:v>
                </c:pt>
                <c:pt idx="15">
                  <c:v>2.4379706250000011</c:v>
                </c:pt>
              </c:numCache>
            </c:numRef>
          </c:xVal>
          <c:yVal>
            <c:numRef>
              <c:f>Interstitial_site_magnitude!$AB$126:$AB$141</c:f>
              <c:numCache>
                <c:formatCode>0.000</c:formatCode>
                <c:ptCount val="16"/>
                <c:pt idx="0">
                  <c:v>8.9206164753466183E-2</c:v>
                </c:pt>
                <c:pt idx="1">
                  <c:v>9.3352747994270721E-2</c:v>
                </c:pt>
                <c:pt idx="2">
                  <c:v>0.11505688280630876</c:v>
                </c:pt>
                <c:pt idx="3">
                  <c:v>0.20683722910726202</c:v>
                </c:pt>
                <c:pt idx="4">
                  <c:v>0.20371497331289334</c:v>
                </c:pt>
                <c:pt idx="5">
                  <c:v>0.16855242656480643</c:v>
                </c:pt>
                <c:pt idx="6">
                  <c:v>0.14293577627466639</c:v>
                </c:pt>
                <c:pt idx="7">
                  <c:v>0.14276396880697198</c:v>
                </c:pt>
                <c:pt idx="8">
                  <c:v>0.15845105666590875</c:v>
                </c:pt>
                <c:pt idx="9">
                  <c:v>0.15396131591813814</c:v>
                </c:pt>
                <c:pt idx="10">
                  <c:v>0.15555759647620163</c:v>
                </c:pt>
                <c:pt idx="11">
                  <c:v>0.11129408194956049</c:v>
                </c:pt>
                <c:pt idx="12">
                  <c:v>0.12581167984819372</c:v>
                </c:pt>
                <c:pt idx="13">
                  <c:v>0.11764614672111322</c:v>
                </c:pt>
                <c:pt idx="14">
                  <c:v>0.15890671826550437</c:v>
                </c:pt>
                <c:pt idx="15">
                  <c:v>0.10417562630756814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6-47E3-9FC9-5F3550DF8CB0}"/>
            </c:ext>
          </c:extLst>
        </c:ser>
        <c:ser>
          <c:idx val="1"/>
          <c:order val="1"/>
          <c:tx>
            <c:v>Li1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9525">
                <a:solidFill>
                  <a:srgbClr val="4472C4"/>
                </a:solidFill>
              </a:ln>
              <a:effectLst/>
            </c:spPr>
          </c:marker>
          <c:xVal>
            <c:numRef>
              <c:f>Interstitial_site_magnitude!$V$126:$V$141</c:f>
              <c:numCache>
                <c:formatCode>0.000</c:formatCode>
                <c:ptCount val="16"/>
                <c:pt idx="0">
                  <c:v>1.7445056249999977</c:v>
                </c:pt>
                <c:pt idx="1">
                  <c:v>1.7562381250000199</c:v>
                </c:pt>
                <c:pt idx="2">
                  <c:v>2.022480625000024</c:v>
                </c:pt>
                <c:pt idx="3">
                  <c:v>2.0297006250000136</c:v>
                </c:pt>
                <c:pt idx="4">
                  <c:v>2.0635856250000115</c:v>
                </c:pt>
                <c:pt idx="5">
                  <c:v>2.0825556250000075</c:v>
                </c:pt>
                <c:pt idx="6">
                  <c:v>2.1224631250000057</c:v>
                </c:pt>
                <c:pt idx="7">
                  <c:v>2.2127706250000001</c:v>
                </c:pt>
                <c:pt idx="8">
                  <c:v>2.3053931250000046</c:v>
                </c:pt>
                <c:pt idx="9">
                  <c:v>2.3365856250000077</c:v>
                </c:pt>
                <c:pt idx="10">
                  <c:v>2.3488706249999991</c:v>
                </c:pt>
                <c:pt idx="11">
                  <c:v>2.3811681249999976</c:v>
                </c:pt>
                <c:pt idx="12">
                  <c:v>2.393665625000021</c:v>
                </c:pt>
                <c:pt idx="13">
                  <c:v>2.398233125</c:v>
                </c:pt>
                <c:pt idx="14">
                  <c:v>2.42004562500001</c:v>
                </c:pt>
                <c:pt idx="15">
                  <c:v>2.4379706250000011</c:v>
                </c:pt>
              </c:numCache>
            </c:numRef>
          </c:xVal>
          <c:yVal>
            <c:numRef>
              <c:f>Interstitial_site_magnitude!$AC$126:$AC$141</c:f>
              <c:numCache>
                <c:formatCode>0.000</c:formatCode>
                <c:ptCount val="16"/>
                <c:pt idx="0">
                  <c:v>7.6936723131387996E-2</c:v>
                </c:pt>
                <c:pt idx="1">
                  <c:v>6.1082892467827318E-2</c:v>
                </c:pt>
                <c:pt idx="2">
                  <c:v>6.979134713464237E-2</c:v>
                </c:pt>
                <c:pt idx="3">
                  <c:v>9.6996448947845537E-2</c:v>
                </c:pt>
                <c:pt idx="4">
                  <c:v>9.511338406726097E-2</c:v>
                </c:pt>
                <c:pt idx="5">
                  <c:v>7.6118050533135584E-2</c:v>
                </c:pt>
                <c:pt idx="6">
                  <c:v>7.3002077076794264E-2</c:v>
                </c:pt>
                <c:pt idx="7">
                  <c:v>0.10407349324976545</c:v>
                </c:pt>
                <c:pt idx="8">
                  <c:v>6.7266665005202758E-2</c:v>
                </c:pt>
                <c:pt idx="9">
                  <c:v>6.3061451222774387E-2</c:v>
                </c:pt>
                <c:pt idx="10">
                  <c:v>6.4727603382007975E-2</c:v>
                </c:pt>
                <c:pt idx="11">
                  <c:v>7.9098313061059036E-2</c:v>
                </c:pt>
                <c:pt idx="12">
                  <c:v>9.687031564971986E-2</c:v>
                </c:pt>
                <c:pt idx="13">
                  <c:v>9.7445586321925556E-2</c:v>
                </c:pt>
                <c:pt idx="14">
                  <c:v>5.8847581048141522E-2</c:v>
                </c:pt>
                <c:pt idx="15">
                  <c:v>0.11533271914712998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A6-47E3-9FC9-5F3550DF8CB0}"/>
            </c:ext>
          </c:extLst>
        </c:ser>
        <c:ser>
          <c:idx val="2"/>
          <c:order val="2"/>
          <c:tx>
            <c:v>Li2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xVal>
            <c:numRef>
              <c:f>Interstitial_site_magnitude!$V$126:$V$141</c:f>
              <c:numCache>
                <c:formatCode>0.000</c:formatCode>
                <c:ptCount val="16"/>
                <c:pt idx="0">
                  <c:v>1.7445056249999977</c:v>
                </c:pt>
                <c:pt idx="1">
                  <c:v>1.7562381250000199</c:v>
                </c:pt>
                <c:pt idx="2">
                  <c:v>2.022480625000024</c:v>
                </c:pt>
                <c:pt idx="3">
                  <c:v>2.0297006250000136</c:v>
                </c:pt>
                <c:pt idx="4">
                  <c:v>2.0635856250000115</c:v>
                </c:pt>
                <c:pt idx="5">
                  <c:v>2.0825556250000075</c:v>
                </c:pt>
                <c:pt idx="6">
                  <c:v>2.1224631250000057</c:v>
                </c:pt>
                <c:pt idx="7">
                  <c:v>2.2127706250000001</c:v>
                </c:pt>
                <c:pt idx="8">
                  <c:v>2.3053931250000046</c:v>
                </c:pt>
                <c:pt idx="9">
                  <c:v>2.3365856250000077</c:v>
                </c:pt>
                <c:pt idx="10">
                  <c:v>2.3488706249999991</c:v>
                </c:pt>
                <c:pt idx="11">
                  <c:v>2.3811681249999976</c:v>
                </c:pt>
                <c:pt idx="12">
                  <c:v>2.393665625000021</c:v>
                </c:pt>
                <c:pt idx="13">
                  <c:v>2.398233125</c:v>
                </c:pt>
                <c:pt idx="14">
                  <c:v>2.42004562500001</c:v>
                </c:pt>
                <c:pt idx="15">
                  <c:v>2.4379706250000011</c:v>
                </c:pt>
              </c:numCache>
            </c:numRef>
          </c:xVal>
          <c:yVal>
            <c:numRef>
              <c:f>Interstitial_site_magnitude!$AD$126:$AD$141</c:f>
              <c:numCache>
                <c:formatCode>0.000</c:formatCode>
                <c:ptCount val="16"/>
                <c:pt idx="0">
                  <c:v>3.0481443380384242E-2</c:v>
                </c:pt>
                <c:pt idx="1">
                  <c:v>2.8227546334712205E-2</c:v>
                </c:pt>
                <c:pt idx="2">
                  <c:v>1.7249876291026641E-2</c:v>
                </c:pt>
                <c:pt idx="3">
                  <c:v>4.1259890589962156E-2</c:v>
                </c:pt>
                <c:pt idx="4">
                  <c:v>4.4855493931327484E-2</c:v>
                </c:pt>
                <c:pt idx="5">
                  <c:v>4.8022983023242004E-2</c:v>
                </c:pt>
                <c:pt idx="6">
                  <c:v>4.1659176134488586E-2</c:v>
                </c:pt>
                <c:pt idx="7">
                  <c:v>2.5266749476300667E-2</c:v>
                </c:pt>
                <c:pt idx="8">
                  <c:v>3.368021244269178E-2</c:v>
                </c:pt>
                <c:pt idx="9">
                  <c:v>1.7508988433923556E-2</c:v>
                </c:pt>
                <c:pt idx="10">
                  <c:v>1.7963547370693188E-2</c:v>
                </c:pt>
                <c:pt idx="11">
                  <c:v>1.8087792684084173E-2</c:v>
                </c:pt>
                <c:pt idx="12">
                  <c:v>2.1200137406556064E-2</c:v>
                </c:pt>
                <c:pt idx="13">
                  <c:v>1.9224378428115547E-2</c:v>
                </c:pt>
                <c:pt idx="14">
                  <c:v>2.9470593420840057E-2</c:v>
                </c:pt>
                <c:pt idx="15">
                  <c:v>1.8107561006453537E-2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CA6-47E3-9FC9-5F3550DF8CB0}"/>
            </c:ext>
          </c:extLst>
        </c:ser>
        <c:ser>
          <c:idx val="4"/>
          <c:order val="3"/>
          <c:tx>
            <c:v>Li_i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>
                  <a:lumMod val="75000"/>
                </a:sysClr>
              </a:solidFill>
              <a:ln w="9525">
                <a:solidFill>
                  <a:sysClr val="window" lastClr="FFFFFF">
                    <a:lumMod val="75000"/>
                  </a:sysClr>
                </a:solidFill>
              </a:ln>
              <a:effectLst/>
            </c:spPr>
          </c:marker>
          <c:xVal>
            <c:numRef>
              <c:f>Interstitial_site_magnitude!$V$126:$V$141</c:f>
              <c:numCache>
                <c:formatCode>0.000</c:formatCode>
                <c:ptCount val="16"/>
                <c:pt idx="0">
                  <c:v>1.7445056249999977</c:v>
                </c:pt>
                <c:pt idx="1">
                  <c:v>1.7562381250000199</c:v>
                </c:pt>
                <c:pt idx="2">
                  <c:v>2.022480625000024</c:v>
                </c:pt>
                <c:pt idx="3">
                  <c:v>2.0297006250000136</c:v>
                </c:pt>
                <c:pt idx="4">
                  <c:v>2.0635856250000115</c:v>
                </c:pt>
                <c:pt idx="5">
                  <c:v>2.0825556250000075</c:v>
                </c:pt>
                <c:pt idx="6">
                  <c:v>2.1224631250000057</c:v>
                </c:pt>
                <c:pt idx="7">
                  <c:v>2.2127706250000001</c:v>
                </c:pt>
                <c:pt idx="8">
                  <c:v>2.3053931250000046</c:v>
                </c:pt>
                <c:pt idx="9">
                  <c:v>2.3365856250000077</c:v>
                </c:pt>
                <c:pt idx="10">
                  <c:v>2.3488706249999991</c:v>
                </c:pt>
                <c:pt idx="11">
                  <c:v>2.3811681249999976</c:v>
                </c:pt>
                <c:pt idx="12">
                  <c:v>2.393665625000021</c:v>
                </c:pt>
                <c:pt idx="13">
                  <c:v>2.398233125</c:v>
                </c:pt>
                <c:pt idx="14">
                  <c:v>2.42004562500001</c:v>
                </c:pt>
                <c:pt idx="15">
                  <c:v>2.4379706250000011</c:v>
                </c:pt>
              </c:numCache>
            </c:numRef>
          </c:xVal>
          <c:yVal>
            <c:numRef>
              <c:f>Interstitial_site_magnitude!$AE$126:$AE$141</c:f>
              <c:numCache>
                <c:formatCode>0.000</c:formatCode>
                <c:ptCount val="16"/>
                <c:pt idx="0">
                  <c:v>9.8684860537881405E-2</c:v>
                </c:pt>
                <c:pt idx="1">
                  <c:v>0.12814319652102882</c:v>
                </c:pt>
                <c:pt idx="2">
                  <c:v>0.11788427685366595</c:v>
                </c:pt>
                <c:pt idx="3">
                  <c:v>2.5532504769578517E-2</c:v>
                </c:pt>
                <c:pt idx="4">
                  <c:v>7.9016000553720656E-2</c:v>
                </c:pt>
                <c:pt idx="5">
                  <c:v>9.8815731570932562E-3</c:v>
                </c:pt>
                <c:pt idx="6">
                  <c:v>6.6121554740904642E-2</c:v>
                </c:pt>
                <c:pt idx="7">
                  <c:v>7.929596734471947E-2</c:v>
                </c:pt>
                <c:pt idx="8">
                  <c:v>5.3100431198082713E-2</c:v>
                </c:pt>
                <c:pt idx="9">
                  <c:v>4.0374797135491233E-2</c:v>
                </c:pt>
                <c:pt idx="10">
                  <c:v>3.7124231834483538E-2</c:v>
                </c:pt>
                <c:pt idx="11">
                  <c:v>4.8924516823568562E-2</c:v>
                </c:pt>
                <c:pt idx="12">
                  <c:v>3.6687171244455238E-2</c:v>
                </c:pt>
                <c:pt idx="13">
                  <c:v>7.065189983592747E-2</c:v>
                </c:pt>
                <c:pt idx="14">
                  <c:v>5.3861580646594708E-2</c:v>
                </c:pt>
                <c:pt idx="15">
                  <c:v>6.0484115266866693E-2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A6-47E3-9FC9-5F3550DF8CB0}"/>
            </c:ext>
          </c:extLst>
        </c:ser>
        <c:ser>
          <c:idx val="3"/>
          <c:order val="4"/>
          <c:tx>
            <c:v>Li_all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Interstitial_site_magnitude!$V$126:$V$141</c:f>
              <c:numCache>
                <c:formatCode>0.000</c:formatCode>
                <c:ptCount val="16"/>
                <c:pt idx="0">
                  <c:v>1.7445056249999977</c:v>
                </c:pt>
                <c:pt idx="1">
                  <c:v>1.7562381250000199</c:v>
                </c:pt>
                <c:pt idx="2">
                  <c:v>2.022480625000024</c:v>
                </c:pt>
                <c:pt idx="3">
                  <c:v>2.0297006250000136</c:v>
                </c:pt>
                <c:pt idx="4">
                  <c:v>2.0635856250000115</c:v>
                </c:pt>
                <c:pt idx="5">
                  <c:v>2.0825556250000075</c:v>
                </c:pt>
                <c:pt idx="6">
                  <c:v>2.1224631250000057</c:v>
                </c:pt>
                <c:pt idx="7">
                  <c:v>2.2127706250000001</c:v>
                </c:pt>
                <c:pt idx="8">
                  <c:v>2.3053931250000046</c:v>
                </c:pt>
                <c:pt idx="9">
                  <c:v>2.3365856250000077</c:v>
                </c:pt>
                <c:pt idx="10">
                  <c:v>2.3488706249999991</c:v>
                </c:pt>
                <c:pt idx="11">
                  <c:v>2.3811681249999976</c:v>
                </c:pt>
                <c:pt idx="12">
                  <c:v>2.393665625000021</c:v>
                </c:pt>
                <c:pt idx="13">
                  <c:v>2.398233125</c:v>
                </c:pt>
                <c:pt idx="14">
                  <c:v>2.42004562500001</c:v>
                </c:pt>
                <c:pt idx="15">
                  <c:v>2.4379706250000011</c:v>
                </c:pt>
              </c:numCache>
            </c:numRef>
          </c:xVal>
          <c:yVal>
            <c:numRef>
              <c:f>Interstitial_site_magnitude!$W$126:$W$141</c:f>
              <c:numCache>
                <c:formatCode>0.000</c:formatCode>
                <c:ptCount val="16"/>
                <c:pt idx="0">
                  <c:v>0.29530919180311987</c:v>
                </c:pt>
                <c:pt idx="1">
                  <c:v>0.31080638331783905</c:v>
                </c:pt>
                <c:pt idx="2">
                  <c:v>0.31998238308564375</c:v>
                </c:pt>
                <c:pt idx="3">
                  <c:v>0.3706260734146482</c:v>
                </c:pt>
                <c:pt idx="4">
                  <c:v>0.42269985186520248</c:v>
                </c:pt>
                <c:pt idx="5">
                  <c:v>0.30257503327827739</c:v>
                </c:pt>
                <c:pt idx="6">
                  <c:v>0.3237185842268539</c:v>
                </c:pt>
                <c:pt idx="7">
                  <c:v>0.35140017887775765</c:v>
                </c:pt>
                <c:pt idx="8">
                  <c:v>0.31249836531188602</c:v>
                </c:pt>
                <c:pt idx="9">
                  <c:v>0.27490655271032738</c:v>
                </c:pt>
                <c:pt idx="10">
                  <c:v>0.27537297906338631</c:v>
                </c:pt>
                <c:pt idx="11">
                  <c:v>0.25740470451827224</c:v>
                </c:pt>
                <c:pt idx="12">
                  <c:v>0.28056930414892489</c:v>
                </c:pt>
                <c:pt idx="13">
                  <c:v>0.30496801130708184</c:v>
                </c:pt>
                <c:pt idx="14">
                  <c:v>0.30108647338108069</c:v>
                </c:pt>
                <c:pt idx="15">
                  <c:v>0.29810002172801842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CA6-47E3-9FC9-5F3550DF8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  <c:max val="2.5"/>
          <c:min val="1.700000000000000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</a:t>
                </a:r>
                <a:r>
                  <a:rPr lang="en-US" sz="1200" b="1" baseline="-25000"/>
                  <a:t>F</a:t>
                </a:r>
                <a:r>
                  <a:rPr lang="en-US" sz="1200" b="1"/>
                  <a:t>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dk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  <c:majorUnit val="0.1"/>
      </c:valAx>
      <c:valAx>
        <c:axId val="6387019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f</a:t>
                </a:r>
                <a:r>
                  <a:rPr lang="en-US" sz="1200" b="1" baseline="-25000"/>
                  <a:t>atom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dk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At val="0"/>
        <c:crossBetween val="midCat"/>
      </c:valAx>
      <c:spPr>
        <a:noFill/>
        <a:ln w="25400">
          <a:noFill/>
        </a:ln>
        <a:effectLst/>
      </c:spPr>
    </c:plotArea>
    <c:legend>
      <c:legendPos val="tr"/>
      <c:layout>
        <c:manualLayout>
          <c:xMode val="edge"/>
          <c:yMode val="edge"/>
          <c:x val="0.30579111986001756"/>
          <c:y val="1.6919291338582675E-2"/>
          <c:w val="9.6268591426071748E-2"/>
          <c:h val="0.390627734033245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noFill/>
      <a:miter lim="800000"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Li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Interstitial_site_magnitude!$V$126:$V$141</c:f>
              <c:numCache>
                <c:formatCode>0.000</c:formatCode>
                <c:ptCount val="16"/>
                <c:pt idx="0">
                  <c:v>1.7445056249999977</c:v>
                </c:pt>
                <c:pt idx="1">
                  <c:v>1.7562381250000199</c:v>
                </c:pt>
                <c:pt idx="2">
                  <c:v>2.022480625000024</c:v>
                </c:pt>
                <c:pt idx="3">
                  <c:v>2.0297006250000136</c:v>
                </c:pt>
                <c:pt idx="4">
                  <c:v>2.0635856250000115</c:v>
                </c:pt>
                <c:pt idx="5">
                  <c:v>2.0825556250000075</c:v>
                </c:pt>
                <c:pt idx="6">
                  <c:v>2.1224631250000057</c:v>
                </c:pt>
                <c:pt idx="7">
                  <c:v>2.2127706250000001</c:v>
                </c:pt>
                <c:pt idx="8">
                  <c:v>2.3053931250000046</c:v>
                </c:pt>
                <c:pt idx="9">
                  <c:v>2.3365856250000077</c:v>
                </c:pt>
                <c:pt idx="10">
                  <c:v>2.3488706249999991</c:v>
                </c:pt>
                <c:pt idx="11">
                  <c:v>2.3811681249999976</c:v>
                </c:pt>
                <c:pt idx="12">
                  <c:v>2.393665625000021</c:v>
                </c:pt>
                <c:pt idx="13">
                  <c:v>2.398233125</c:v>
                </c:pt>
                <c:pt idx="14">
                  <c:v>2.42004562500001</c:v>
                </c:pt>
                <c:pt idx="15">
                  <c:v>2.4379706250000011</c:v>
                </c:pt>
              </c:numCache>
            </c:numRef>
          </c:xVal>
          <c:yVal>
            <c:numRef>
              <c:f>Interstitial_site_magnitude!$W$126:$W$141</c:f>
              <c:numCache>
                <c:formatCode>0.000</c:formatCode>
                <c:ptCount val="16"/>
                <c:pt idx="0">
                  <c:v>0.29530919180311987</c:v>
                </c:pt>
                <c:pt idx="1">
                  <c:v>0.31080638331783905</c:v>
                </c:pt>
                <c:pt idx="2">
                  <c:v>0.31998238308564375</c:v>
                </c:pt>
                <c:pt idx="3">
                  <c:v>0.3706260734146482</c:v>
                </c:pt>
                <c:pt idx="4">
                  <c:v>0.42269985186520248</c:v>
                </c:pt>
                <c:pt idx="5">
                  <c:v>0.30257503327827739</c:v>
                </c:pt>
                <c:pt idx="6">
                  <c:v>0.3237185842268539</c:v>
                </c:pt>
                <c:pt idx="7">
                  <c:v>0.35140017887775765</c:v>
                </c:pt>
                <c:pt idx="8">
                  <c:v>0.31249836531188602</c:v>
                </c:pt>
                <c:pt idx="9">
                  <c:v>0.27490655271032738</c:v>
                </c:pt>
                <c:pt idx="10">
                  <c:v>0.27537297906338631</c:v>
                </c:pt>
                <c:pt idx="11">
                  <c:v>0.25740470451827224</c:v>
                </c:pt>
                <c:pt idx="12">
                  <c:v>0.28056930414892489</c:v>
                </c:pt>
                <c:pt idx="13">
                  <c:v>0.30496801130708184</c:v>
                </c:pt>
                <c:pt idx="14">
                  <c:v>0.30108647338108069</c:v>
                </c:pt>
                <c:pt idx="15">
                  <c:v>0.29810002172801842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1E-4AD5-9C9D-8D66867B8074}"/>
            </c:ext>
          </c:extLst>
        </c:ser>
        <c:ser>
          <c:idx val="0"/>
          <c:order val="1"/>
          <c:tx>
            <c:v>La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>
                  <a:lumMod val="60000"/>
                  <a:lumOff val="40000"/>
                </a:srgbClr>
              </a:solidFill>
              <a:ln w="12700">
                <a:solidFill>
                  <a:srgbClr val="FFC000">
                    <a:lumMod val="60000"/>
                    <a:lumOff val="40000"/>
                  </a:srgbClr>
                </a:solidFill>
              </a:ln>
              <a:effectLst/>
            </c:spPr>
          </c:marker>
          <c:xVal>
            <c:numRef>
              <c:f>Interstitial_site_magnitude!$V$126:$V$141</c:f>
              <c:numCache>
                <c:formatCode>0.000</c:formatCode>
                <c:ptCount val="16"/>
                <c:pt idx="0">
                  <c:v>1.7445056249999977</c:v>
                </c:pt>
                <c:pt idx="1">
                  <c:v>1.7562381250000199</c:v>
                </c:pt>
                <c:pt idx="2">
                  <c:v>2.022480625000024</c:v>
                </c:pt>
                <c:pt idx="3">
                  <c:v>2.0297006250000136</c:v>
                </c:pt>
                <c:pt idx="4">
                  <c:v>2.0635856250000115</c:v>
                </c:pt>
                <c:pt idx="5">
                  <c:v>2.0825556250000075</c:v>
                </c:pt>
                <c:pt idx="6">
                  <c:v>2.1224631250000057</c:v>
                </c:pt>
                <c:pt idx="7">
                  <c:v>2.2127706250000001</c:v>
                </c:pt>
                <c:pt idx="8">
                  <c:v>2.3053931250000046</c:v>
                </c:pt>
                <c:pt idx="9">
                  <c:v>2.3365856250000077</c:v>
                </c:pt>
                <c:pt idx="10">
                  <c:v>2.3488706249999991</c:v>
                </c:pt>
                <c:pt idx="11">
                  <c:v>2.3811681249999976</c:v>
                </c:pt>
                <c:pt idx="12">
                  <c:v>2.393665625000021</c:v>
                </c:pt>
                <c:pt idx="13">
                  <c:v>2.398233125</c:v>
                </c:pt>
                <c:pt idx="14">
                  <c:v>2.42004562500001</c:v>
                </c:pt>
                <c:pt idx="15">
                  <c:v>2.4379706250000011</c:v>
                </c:pt>
              </c:numCache>
            </c:numRef>
          </c:xVal>
          <c:yVal>
            <c:numRef>
              <c:f>Interstitial_site_magnitude!$X$126:$X$141</c:f>
              <c:numCache>
                <c:formatCode>0.000</c:formatCode>
                <c:ptCount val="16"/>
                <c:pt idx="0">
                  <c:v>0.24217221217126636</c:v>
                </c:pt>
                <c:pt idx="1">
                  <c:v>0.24735888574205878</c:v>
                </c:pt>
                <c:pt idx="2">
                  <c:v>0.18369065824667952</c:v>
                </c:pt>
                <c:pt idx="3">
                  <c:v>0.16184907850633296</c:v>
                </c:pt>
                <c:pt idx="4">
                  <c:v>0.14507615646124175</c:v>
                </c:pt>
                <c:pt idx="5">
                  <c:v>0.21130285168231119</c:v>
                </c:pt>
                <c:pt idx="6">
                  <c:v>0.20680742615861572</c:v>
                </c:pt>
                <c:pt idx="7">
                  <c:v>0.18009183079308894</c:v>
                </c:pt>
                <c:pt idx="8">
                  <c:v>0.19058456155897099</c:v>
                </c:pt>
                <c:pt idx="9">
                  <c:v>0.23820594268065001</c:v>
                </c:pt>
                <c:pt idx="10">
                  <c:v>0.22920774338037861</c:v>
                </c:pt>
                <c:pt idx="11">
                  <c:v>0.22888137337056894</c:v>
                </c:pt>
                <c:pt idx="12">
                  <c:v>0.22612665493033962</c:v>
                </c:pt>
                <c:pt idx="13">
                  <c:v>0.25279740154194391</c:v>
                </c:pt>
                <c:pt idx="14">
                  <c:v>0.24755944263709634</c:v>
                </c:pt>
                <c:pt idx="15">
                  <c:v>0.23381083192745331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1E-4AD5-9C9D-8D66867B8074}"/>
            </c:ext>
          </c:extLst>
        </c:ser>
        <c:ser>
          <c:idx val="1"/>
          <c:order val="2"/>
          <c:tx>
            <c:v>Zr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9525">
                <a:solidFill>
                  <a:srgbClr val="4472C4"/>
                </a:solidFill>
              </a:ln>
              <a:effectLst/>
            </c:spPr>
          </c:marker>
          <c:xVal>
            <c:numRef>
              <c:f>Interstitial_site_magnitude!$V$126:$V$141</c:f>
              <c:numCache>
                <c:formatCode>0.000</c:formatCode>
                <c:ptCount val="16"/>
                <c:pt idx="0">
                  <c:v>1.7445056249999977</c:v>
                </c:pt>
                <c:pt idx="1">
                  <c:v>1.7562381250000199</c:v>
                </c:pt>
                <c:pt idx="2">
                  <c:v>2.022480625000024</c:v>
                </c:pt>
                <c:pt idx="3">
                  <c:v>2.0297006250000136</c:v>
                </c:pt>
                <c:pt idx="4">
                  <c:v>2.0635856250000115</c:v>
                </c:pt>
                <c:pt idx="5">
                  <c:v>2.0825556250000075</c:v>
                </c:pt>
                <c:pt idx="6">
                  <c:v>2.1224631250000057</c:v>
                </c:pt>
                <c:pt idx="7">
                  <c:v>2.2127706250000001</c:v>
                </c:pt>
                <c:pt idx="8">
                  <c:v>2.3053931250000046</c:v>
                </c:pt>
                <c:pt idx="9">
                  <c:v>2.3365856250000077</c:v>
                </c:pt>
                <c:pt idx="10">
                  <c:v>2.3488706249999991</c:v>
                </c:pt>
                <c:pt idx="11">
                  <c:v>2.3811681249999976</c:v>
                </c:pt>
                <c:pt idx="12">
                  <c:v>2.393665625000021</c:v>
                </c:pt>
                <c:pt idx="13">
                  <c:v>2.398233125</c:v>
                </c:pt>
                <c:pt idx="14">
                  <c:v>2.42004562500001</c:v>
                </c:pt>
                <c:pt idx="15">
                  <c:v>2.4379706250000011</c:v>
                </c:pt>
              </c:numCache>
            </c:numRef>
          </c:xVal>
          <c:yVal>
            <c:numRef>
              <c:f>Interstitial_site_magnitude!$Y$126:$Y$141</c:f>
              <c:numCache>
                <c:formatCode>0.000</c:formatCode>
                <c:ptCount val="16"/>
                <c:pt idx="0">
                  <c:v>0.14835863369840366</c:v>
                </c:pt>
                <c:pt idx="1">
                  <c:v>0.14850043732577931</c:v>
                </c:pt>
                <c:pt idx="2">
                  <c:v>0.15396653974472016</c:v>
                </c:pt>
                <c:pt idx="3">
                  <c:v>0.12518850087356737</c:v>
                </c:pt>
                <c:pt idx="4">
                  <c:v>0.12540770763640105</c:v>
                </c:pt>
                <c:pt idx="5">
                  <c:v>0.14282707608821882</c:v>
                </c:pt>
                <c:pt idx="6">
                  <c:v>0.13814789392740118</c:v>
                </c:pt>
                <c:pt idx="7">
                  <c:v>0.13571627080767848</c:v>
                </c:pt>
                <c:pt idx="8">
                  <c:v>0.13676488069206599</c:v>
                </c:pt>
                <c:pt idx="9">
                  <c:v>0.16910826244787136</c:v>
                </c:pt>
                <c:pt idx="10">
                  <c:v>0.15423884979462824</c:v>
                </c:pt>
                <c:pt idx="11">
                  <c:v>0.18857481248089167</c:v>
                </c:pt>
                <c:pt idx="12">
                  <c:v>0.18434944250729859</c:v>
                </c:pt>
                <c:pt idx="13">
                  <c:v>0.16383498923868681</c:v>
                </c:pt>
                <c:pt idx="14">
                  <c:v>0.15064650215652881</c:v>
                </c:pt>
                <c:pt idx="15">
                  <c:v>0.16474123284975789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1E-4AD5-9C9D-8D66867B8074}"/>
            </c:ext>
          </c:extLst>
        </c:ser>
        <c:ser>
          <c:idx val="2"/>
          <c:order val="3"/>
          <c:tx>
            <c:v>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Interstitial_site_magnitude!$V$126:$V$141</c:f>
              <c:numCache>
                <c:formatCode>0.000</c:formatCode>
                <c:ptCount val="16"/>
                <c:pt idx="0">
                  <c:v>1.7445056249999977</c:v>
                </c:pt>
                <c:pt idx="1">
                  <c:v>1.7562381250000199</c:v>
                </c:pt>
                <c:pt idx="2">
                  <c:v>2.022480625000024</c:v>
                </c:pt>
                <c:pt idx="3">
                  <c:v>2.0297006250000136</c:v>
                </c:pt>
                <c:pt idx="4">
                  <c:v>2.0635856250000115</c:v>
                </c:pt>
                <c:pt idx="5">
                  <c:v>2.0825556250000075</c:v>
                </c:pt>
                <c:pt idx="6">
                  <c:v>2.1224631250000057</c:v>
                </c:pt>
                <c:pt idx="7">
                  <c:v>2.2127706250000001</c:v>
                </c:pt>
                <c:pt idx="8">
                  <c:v>2.3053931250000046</c:v>
                </c:pt>
                <c:pt idx="9">
                  <c:v>2.3365856250000077</c:v>
                </c:pt>
                <c:pt idx="10">
                  <c:v>2.3488706249999991</c:v>
                </c:pt>
                <c:pt idx="11">
                  <c:v>2.3811681249999976</c:v>
                </c:pt>
                <c:pt idx="12">
                  <c:v>2.393665625000021</c:v>
                </c:pt>
                <c:pt idx="13">
                  <c:v>2.398233125</c:v>
                </c:pt>
                <c:pt idx="14">
                  <c:v>2.42004562500001</c:v>
                </c:pt>
                <c:pt idx="15">
                  <c:v>2.4379706250000011</c:v>
                </c:pt>
              </c:numCache>
            </c:numRef>
          </c:xVal>
          <c:yVal>
            <c:numRef>
              <c:f>Interstitial_site_magnitude!$Z$126:$Z$141</c:f>
              <c:numCache>
                <c:formatCode>0.000</c:formatCode>
                <c:ptCount val="16"/>
                <c:pt idx="0">
                  <c:v>0.30319264639847354</c:v>
                </c:pt>
                <c:pt idx="1">
                  <c:v>0.2911784231683413</c:v>
                </c:pt>
                <c:pt idx="2">
                  <c:v>0.32935208576661823</c:v>
                </c:pt>
                <c:pt idx="3">
                  <c:v>0.3276867944674729</c:v>
                </c:pt>
                <c:pt idx="4">
                  <c:v>0.29829502659297047</c:v>
                </c:pt>
                <c:pt idx="5">
                  <c:v>0.33841689434622652</c:v>
                </c:pt>
                <c:pt idx="6">
                  <c:v>0.32503666140991067</c:v>
                </c:pt>
                <c:pt idx="7">
                  <c:v>0.32395752423920099</c:v>
                </c:pt>
                <c:pt idx="8">
                  <c:v>0.35328246790491935</c:v>
                </c:pt>
                <c:pt idx="9">
                  <c:v>0.31428909341591166</c:v>
                </c:pt>
                <c:pt idx="10">
                  <c:v>0.33463926669682381</c:v>
                </c:pt>
                <c:pt idx="11">
                  <c:v>0.32127742555309258</c:v>
                </c:pt>
                <c:pt idx="12">
                  <c:v>0.30465770477062404</c:v>
                </c:pt>
                <c:pt idx="13">
                  <c:v>0.27722755705634872</c:v>
                </c:pt>
                <c:pt idx="14">
                  <c:v>0.29502330760624729</c:v>
                </c:pt>
                <c:pt idx="15">
                  <c:v>0.29559669748001971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1E-4AD5-9C9D-8D66867B8074}"/>
            </c:ext>
          </c:extLst>
        </c:ser>
        <c:ser>
          <c:idx val="4"/>
          <c:order val="4"/>
          <c:tx>
            <c:v>Zn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>
                  <a:lumMod val="75000"/>
                </a:sysClr>
              </a:solidFill>
              <a:ln w="9525">
                <a:solidFill>
                  <a:sysClr val="window" lastClr="FFFFFF">
                    <a:lumMod val="75000"/>
                  </a:sysClr>
                </a:solidFill>
              </a:ln>
              <a:effectLst/>
            </c:spPr>
          </c:marker>
          <c:xVal>
            <c:numRef>
              <c:f>Interstitial_site_magnitude!$V$126:$V$141</c:f>
              <c:numCache>
                <c:formatCode>0.000</c:formatCode>
                <c:ptCount val="16"/>
                <c:pt idx="0">
                  <c:v>1.7445056249999977</c:v>
                </c:pt>
                <c:pt idx="1">
                  <c:v>1.7562381250000199</c:v>
                </c:pt>
                <c:pt idx="2">
                  <c:v>2.022480625000024</c:v>
                </c:pt>
                <c:pt idx="3">
                  <c:v>2.0297006250000136</c:v>
                </c:pt>
                <c:pt idx="4">
                  <c:v>2.0635856250000115</c:v>
                </c:pt>
                <c:pt idx="5">
                  <c:v>2.0825556250000075</c:v>
                </c:pt>
                <c:pt idx="6">
                  <c:v>2.1224631250000057</c:v>
                </c:pt>
                <c:pt idx="7">
                  <c:v>2.2127706250000001</c:v>
                </c:pt>
                <c:pt idx="8">
                  <c:v>2.3053931250000046</c:v>
                </c:pt>
                <c:pt idx="9">
                  <c:v>2.3365856250000077</c:v>
                </c:pt>
                <c:pt idx="10">
                  <c:v>2.3488706249999991</c:v>
                </c:pt>
                <c:pt idx="11">
                  <c:v>2.3811681249999976</c:v>
                </c:pt>
                <c:pt idx="12">
                  <c:v>2.393665625000021</c:v>
                </c:pt>
                <c:pt idx="13">
                  <c:v>2.398233125</c:v>
                </c:pt>
                <c:pt idx="14">
                  <c:v>2.42004562500001</c:v>
                </c:pt>
                <c:pt idx="15">
                  <c:v>2.4379706250000011</c:v>
                </c:pt>
              </c:numCache>
            </c:numRef>
          </c:xVal>
          <c:yVal>
            <c:numRef>
              <c:f>Interstitial_site_magnitude!$AA$126:$AA$141</c:f>
              <c:numCache>
                <c:formatCode>0.000</c:formatCode>
                <c:ptCount val="16"/>
                <c:pt idx="0">
                  <c:v>1.096731592873652E-2</c:v>
                </c:pt>
                <c:pt idx="1">
                  <c:v>2.1558704459815926E-3</c:v>
                </c:pt>
                <c:pt idx="2">
                  <c:v>1.3008333156338429E-2</c:v>
                </c:pt>
                <c:pt idx="3">
                  <c:v>1.4649552737978693E-2</c:v>
                </c:pt>
                <c:pt idx="4">
                  <c:v>8.5212574441842943E-3</c:v>
                </c:pt>
                <c:pt idx="5">
                  <c:v>4.8781446049660816E-3</c:v>
                </c:pt>
                <c:pt idx="6">
                  <c:v>6.2894342772184175E-3</c:v>
                </c:pt>
                <c:pt idx="7">
                  <c:v>8.8341952822739191E-3</c:v>
                </c:pt>
                <c:pt idx="8">
                  <c:v>6.8697245321576363E-3</c:v>
                </c:pt>
                <c:pt idx="9">
                  <c:v>3.4901487452394706E-3</c:v>
                </c:pt>
                <c:pt idx="10">
                  <c:v>6.5411610647830576E-3</c:v>
                </c:pt>
                <c:pt idx="11">
                  <c:v>3.8616840771744979E-3</c:v>
                </c:pt>
                <c:pt idx="12">
                  <c:v>4.2968936428127566E-3</c:v>
                </c:pt>
                <c:pt idx="13">
                  <c:v>1.1720408559388622E-3</c:v>
                </c:pt>
                <c:pt idx="14">
                  <c:v>5.6842742190469538E-3</c:v>
                </c:pt>
                <c:pt idx="15">
                  <c:v>7.7512160147507059E-3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1E-4AD5-9C9D-8D66867B8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  <c:max val="2.5"/>
          <c:min val="1.700000000000000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</a:t>
                </a:r>
                <a:r>
                  <a:rPr lang="en-US" sz="1200" b="1" baseline="-25000"/>
                  <a:t>F</a:t>
                </a:r>
                <a:r>
                  <a:rPr lang="en-US" sz="1200" b="1"/>
                  <a:t>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dk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  <c:majorUnit val="0.1"/>
      </c:valAx>
      <c:valAx>
        <c:axId val="6387019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f</a:t>
                </a:r>
                <a:r>
                  <a:rPr lang="en-US" sz="1200" b="1" baseline="-25000"/>
                  <a:t>atom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dk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At val="0"/>
        <c:crossBetween val="midCat"/>
      </c:valAx>
      <c:spPr>
        <a:noFill/>
        <a:ln w="25400">
          <a:noFill/>
        </a:ln>
        <a:effectLst/>
      </c:spPr>
    </c:plotArea>
    <c:legend>
      <c:legendPos val="tr"/>
      <c:layout>
        <c:manualLayout>
          <c:xMode val="edge"/>
          <c:yMode val="edge"/>
          <c:x val="0.29745778652668414"/>
          <c:y val="1.6919291338582679E-2"/>
          <c:w val="9.6268591426071748E-2"/>
          <c:h val="0.390627734033245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noFill/>
      <a:miter lim="800000"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Al2_Li16_Li23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Al2_Li16_Li23displacements!$P$1:$P$25</c:f>
              <c:numCache>
                <c:formatCode>General</c:formatCode>
                <c:ptCount val="25"/>
                <c:pt idx="0">
                  <c:v>7.1383923999999999</c:v>
                </c:pt>
                <c:pt idx="1">
                  <c:v>7.2743944000000003</c:v>
                </c:pt>
                <c:pt idx="2">
                  <c:v>8.9417681000000009</c:v>
                </c:pt>
                <c:pt idx="3">
                  <c:v>4.8681754000000002</c:v>
                </c:pt>
                <c:pt idx="4">
                  <c:v>7.8935345999999997</c:v>
                </c:pt>
                <c:pt idx="5">
                  <c:v>4.5911315000000004</c:v>
                </c:pt>
                <c:pt idx="6">
                  <c:v>4.8177440999999996</c:v>
                </c:pt>
                <c:pt idx="7">
                  <c:v>4.7070527000000002</c:v>
                </c:pt>
                <c:pt idx="8">
                  <c:v>4.0954294000000004</c:v>
                </c:pt>
                <c:pt idx="9">
                  <c:v>4.6448698000000004</c:v>
                </c:pt>
                <c:pt idx="10">
                  <c:v>4.8101278000000001</c:v>
                </c:pt>
                <c:pt idx="11">
                  <c:v>8.2873383999999994</c:v>
                </c:pt>
                <c:pt idx="12">
                  <c:v>6.9789725000000002</c:v>
                </c:pt>
                <c:pt idx="13">
                  <c:v>7.2116987999999997</c:v>
                </c:pt>
                <c:pt idx="14">
                  <c:v>2.7681046</c:v>
                </c:pt>
                <c:pt idx="15">
                  <c:v>5.9304872</c:v>
                </c:pt>
                <c:pt idx="16">
                  <c:v>5.1138129000000001</c:v>
                </c:pt>
                <c:pt idx="17">
                  <c:v>6.3342147000000004</c:v>
                </c:pt>
                <c:pt idx="18">
                  <c:v>4.8155465</c:v>
                </c:pt>
                <c:pt idx="19">
                  <c:v>6.0769053</c:v>
                </c:pt>
                <c:pt idx="20">
                  <c:v>2.8046880999999999</c:v>
                </c:pt>
                <c:pt idx="21">
                  <c:v>7.5140950000000002</c:v>
                </c:pt>
                <c:pt idx="22">
                  <c:v>2.8009278000000002</c:v>
                </c:pt>
                <c:pt idx="23">
                  <c:v>6.0650630999999997</c:v>
                </c:pt>
                <c:pt idx="24">
                  <c:v>8.6896769999999997</c:v>
                </c:pt>
              </c:numCache>
            </c:numRef>
          </c:xVal>
          <c:yVal>
            <c:numRef>
              <c:f>Al2_Li16_Li23displacements!$O$1:$O$25</c:f>
              <c:numCache>
                <c:formatCode>General</c:formatCode>
                <c:ptCount val="25"/>
                <c:pt idx="0">
                  <c:v>4.002E-2</c:v>
                </c:pt>
                <c:pt idx="1">
                  <c:v>2.3862000000000001E-2</c:v>
                </c:pt>
                <c:pt idx="2">
                  <c:v>0.18687699999999999</c:v>
                </c:pt>
                <c:pt idx="3">
                  <c:v>4.2173000000000002E-2</c:v>
                </c:pt>
                <c:pt idx="4">
                  <c:v>5.0880000000000002E-2</c:v>
                </c:pt>
                <c:pt idx="5">
                  <c:v>0.11045000000000001</c:v>
                </c:pt>
                <c:pt idx="6">
                  <c:v>0.45214399999999999</c:v>
                </c:pt>
                <c:pt idx="7">
                  <c:v>0.10982500000000001</c:v>
                </c:pt>
                <c:pt idx="8">
                  <c:v>0.47522399999999998</c:v>
                </c:pt>
                <c:pt idx="9">
                  <c:v>4.3672000000000002E-2</c:v>
                </c:pt>
                <c:pt idx="10">
                  <c:v>6.1136999999999997E-2</c:v>
                </c:pt>
                <c:pt idx="11">
                  <c:v>3.6163000000000001E-2</c:v>
                </c:pt>
                <c:pt idx="12">
                  <c:v>7.1027999999999994E-2</c:v>
                </c:pt>
                <c:pt idx="13">
                  <c:v>7.5362999999999999E-2</c:v>
                </c:pt>
                <c:pt idx="14">
                  <c:v>0.260241</c:v>
                </c:pt>
                <c:pt idx="15">
                  <c:v>3.9137999999999999E-2</c:v>
                </c:pt>
                <c:pt idx="16">
                  <c:v>9.1673000000000004E-2</c:v>
                </c:pt>
                <c:pt idx="17">
                  <c:v>0.112654</c:v>
                </c:pt>
                <c:pt idx="18">
                  <c:v>0.17397099999999999</c:v>
                </c:pt>
                <c:pt idx="19">
                  <c:v>3.4916999999999997E-2</c:v>
                </c:pt>
                <c:pt idx="20">
                  <c:v>0.26908399999999999</c:v>
                </c:pt>
                <c:pt idx="21">
                  <c:v>4.9461999999999999E-2</c:v>
                </c:pt>
                <c:pt idx="22">
                  <c:v>0.214284</c:v>
                </c:pt>
                <c:pt idx="23">
                  <c:v>0.20449300000000001</c:v>
                </c:pt>
                <c:pt idx="24">
                  <c:v>9.6948000000000006E-2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16-45CF-BFF3-75CC9F20AD0D}"/>
            </c:ext>
          </c:extLst>
        </c:ser>
        <c:ser>
          <c:idx val="1"/>
          <c:order val="1"/>
          <c:tx>
            <c:v>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Al2_Li16_Li23displacements!$P$26:$P$37</c:f>
              <c:numCache>
                <c:formatCode>General</c:formatCode>
                <c:ptCount val="12"/>
                <c:pt idx="0">
                  <c:v>6.4478312999999998</c:v>
                </c:pt>
                <c:pt idx="1">
                  <c:v>8.9964042000000006</c:v>
                </c:pt>
                <c:pt idx="2">
                  <c:v>3.2246788999999998</c:v>
                </c:pt>
                <c:pt idx="3">
                  <c:v>3.2489906999999998</c:v>
                </c:pt>
                <c:pt idx="4">
                  <c:v>3.9193967999999999</c:v>
                </c:pt>
                <c:pt idx="5">
                  <c:v>6.0050581999999997</c:v>
                </c:pt>
                <c:pt idx="6">
                  <c:v>3.9342328000000002</c:v>
                </c:pt>
                <c:pt idx="7">
                  <c:v>8.6762043999999996</c:v>
                </c:pt>
                <c:pt idx="8">
                  <c:v>6.1211641999999999</c:v>
                </c:pt>
                <c:pt idx="9">
                  <c:v>4.0891582</c:v>
                </c:pt>
                <c:pt idx="10">
                  <c:v>5.9314907000000003</c:v>
                </c:pt>
                <c:pt idx="11">
                  <c:v>4.1819993000000002</c:v>
                </c:pt>
              </c:numCache>
            </c:numRef>
          </c:xVal>
          <c:yVal>
            <c:numRef>
              <c:f>Al2_Li16_Li23displacements!$O$26:$O$37</c:f>
              <c:numCache>
                <c:formatCode>General</c:formatCode>
                <c:ptCount val="12"/>
                <c:pt idx="0">
                  <c:v>1.2532E-2</c:v>
                </c:pt>
                <c:pt idx="1">
                  <c:v>8.6499999999999997E-3</c:v>
                </c:pt>
                <c:pt idx="2">
                  <c:v>7.8934000000000004E-2</c:v>
                </c:pt>
                <c:pt idx="3">
                  <c:v>0.11921</c:v>
                </c:pt>
                <c:pt idx="4">
                  <c:v>5.5723000000000002E-2</c:v>
                </c:pt>
                <c:pt idx="5">
                  <c:v>4.2106999999999999E-2</c:v>
                </c:pt>
                <c:pt idx="6">
                  <c:v>5.0033000000000001E-2</c:v>
                </c:pt>
                <c:pt idx="7">
                  <c:v>2.052E-2</c:v>
                </c:pt>
                <c:pt idx="8">
                  <c:v>4.2714000000000002E-2</c:v>
                </c:pt>
                <c:pt idx="9">
                  <c:v>7.5231999999999993E-2</c:v>
                </c:pt>
                <c:pt idx="10">
                  <c:v>8.6191000000000004E-2</c:v>
                </c:pt>
                <c:pt idx="11">
                  <c:v>0.112176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16-45CF-BFF3-75CC9F20AD0D}"/>
            </c:ext>
          </c:extLst>
        </c:ser>
        <c:ser>
          <c:idx val="2"/>
          <c:order val="2"/>
          <c:tx>
            <c:v>Zr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Al2_Li16_Li23displacements!$P$38:$P$45</c:f>
              <c:numCache>
                <c:formatCode>General</c:formatCode>
                <c:ptCount val="8"/>
                <c:pt idx="0">
                  <c:v>3.5699949000000002</c:v>
                </c:pt>
                <c:pt idx="1">
                  <c:v>7.3895543999999997</c:v>
                </c:pt>
                <c:pt idx="2">
                  <c:v>5.7101246000000003</c:v>
                </c:pt>
                <c:pt idx="3">
                  <c:v>3.5971470999999999</c:v>
                </c:pt>
                <c:pt idx="4">
                  <c:v>5.7156150999999999</c:v>
                </c:pt>
                <c:pt idx="5">
                  <c:v>3.7019959</c:v>
                </c:pt>
                <c:pt idx="6">
                  <c:v>3.6917803</c:v>
                </c:pt>
                <c:pt idx="7">
                  <c:v>7.3109435999999999</c:v>
                </c:pt>
              </c:numCache>
            </c:numRef>
          </c:xVal>
          <c:yVal>
            <c:numRef>
              <c:f>Al2_Li16_Li23displacements!$O$38:$O$45</c:f>
              <c:numCache>
                <c:formatCode>General</c:formatCode>
                <c:ptCount val="8"/>
                <c:pt idx="0">
                  <c:v>5.4302000000000003E-2</c:v>
                </c:pt>
                <c:pt idx="1">
                  <c:v>4.1473000000000003E-2</c:v>
                </c:pt>
                <c:pt idx="2">
                  <c:v>1.8367000000000001E-2</c:v>
                </c:pt>
                <c:pt idx="3">
                  <c:v>6.1808000000000002E-2</c:v>
                </c:pt>
                <c:pt idx="4">
                  <c:v>3.7777999999999999E-2</c:v>
                </c:pt>
                <c:pt idx="5">
                  <c:v>7.0721000000000006E-2</c:v>
                </c:pt>
                <c:pt idx="6">
                  <c:v>6.1707999999999999E-2</c:v>
                </c:pt>
                <c:pt idx="7">
                  <c:v>6.8388000000000004E-2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16-45CF-BFF3-75CC9F20AD0D}"/>
            </c:ext>
          </c:extLst>
        </c:ser>
        <c:ser>
          <c:idx val="3"/>
          <c:order val="3"/>
          <c:tx>
            <c:v>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Al2_Li16_Li23displacements!$P$46:$P$93</c:f>
              <c:numCache>
                <c:formatCode>General</c:formatCode>
                <c:ptCount val="48"/>
                <c:pt idx="0">
                  <c:v>4.0622978999999999</c:v>
                </c:pt>
                <c:pt idx="1">
                  <c:v>7.1689299999999996</c:v>
                </c:pt>
                <c:pt idx="2">
                  <c:v>3.7972130000000002</c:v>
                </c:pt>
                <c:pt idx="3">
                  <c:v>4.2471226</c:v>
                </c:pt>
                <c:pt idx="4">
                  <c:v>4.2931819999999998</c:v>
                </c:pt>
                <c:pt idx="5">
                  <c:v>3.8421067999999998</c:v>
                </c:pt>
                <c:pt idx="6">
                  <c:v>6.6751450999999999</c:v>
                </c:pt>
                <c:pt idx="7">
                  <c:v>4.0131354000000004</c:v>
                </c:pt>
                <c:pt idx="8">
                  <c:v>7.7633519</c:v>
                </c:pt>
                <c:pt idx="9">
                  <c:v>4.1103718000000002</c:v>
                </c:pt>
                <c:pt idx="10">
                  <c:v>4.3028855000000004</c:v>
                </c:pt>
                <c:pt idx="11">
                  <c:v>3.8736250000000001</c:v>
                </c:pt>
                <c:pt idx="12">
                  <c:v>3.7650191</c:v>
                </c:pt>
                <c:pt idx="13">
                  <c:v>4.3672148000000002</c:v>
                </c:pt>
                <c:pt idx="14">
                  <c:v>4.1401840999999999</c:v>
                </c:pt>
                <c:pt idx="15">
                  <c:v>6.4965168000000002</c:v>
                </c:pt>
                <c:pt idx="16">
                  <c:v>5.3814769</c:v>
                </c:pt>
                <c:pt idx="17">
                  <c:v>1.7790256</c:v>
                </c:pt>
                <c:pt idx="18">
                  <c:v>7.4050703999999996</c:v>
                </c:pt>
                <c:pt idx="19">
                  <c:v>6.7058112000000003</c:v>
                </c:pt>
                <c:pt idx="20">
                  <c:v>6.7147072000000003</c:v>
                </c:pt>
                <c:pt idx="21">
                  <c:v>5.654731</c:v>
                </c:pt>
                <c:pt idx="22">
                  <c:v>1.76467</c:v>
                </c:pt>
                <c:pt idx="23">
                  <c:v>5.3348757000000004</c:v>
                </c:pt>
                <c:pt idx="24">
                  <c:v>1.7565727</c:v>
                </c:pt>
                <c:pt idx="25">
                  <c:v>8.9366603999999992</c:v>
                </c:pt>
                <c:pt idx="26">
                  <c:v>7.5727582</c:v>
                </c:pt>
                <c:pt idx="27">
                  <c:v>5.6494856000000002</c:v>
                </c:pt>
                <c:pt idx="28">
                  <c:v>8.5793934000000007</c:v>
                </c:pt>
                <c:pt idx="29">
                  <c:v>6.2522691000000004</c:v>
                </c:pt>
                <c:pt idx="30">
                  <c:v>7.7566528999999997</c:v>
                </c:pt>
                <c:pt idx="31">
                  <c:v>1.7647816000000001</c:v>
                </c:pt>
                <c:pt idx="32">
                  <c:v>5.7651506000000001</c:v>
                </c:pt>
                <c:pt idx="33">
                  <c:v>4.6526861000000004</c:v>
                </c:pt>
                <c:pt idx="34">
                  <c:v>3.579399</c:v>
                </c:pt>
                <c:pt idx="35">
                  <c:v>6.4446032000000004</c:v>
                </c:pt>
                <c:pt idx="36">
                  <c:v>6.0034934</c:v>
                </c:pt>
                <c:pt idx="37">
                  <c:v>3.6991556000000001</c:v>
                </c:pt>
                <c:pt idx="38">
                  <c:v>4.6129490999999998</c:v>
                </c:pt>
                <c:pt idx="39">
                  <c:v>5.6887252999999998</c:v>
                </c:pt>
                <c:pt idx="40">
                  <c:v>4.5526282</c:v>
                </c:pt>
                <c:pt idx="41">
                  <c:v>9.1848685000000003</c:v>
                </c:pt>
                <c:pt idx="42">
                  <c:v>7.9714499999999999</c:v>
                </c:pt>
                <c:pt idx="43">
                  <c:v>3.6863769</c:v>
                </c:pt>
                <c:pt idx="44">
                  <c:v>3.5814663000000002</c:v>
                </c:pt>
                <c:pt idx="45">
                  <c:v>5.7998111000000003</c:v>
                </c:pt>
                <c:pt idx="46">
                  <c:v>5.6815110000000004</c:v>
                </c:pt>
                <c:pt idx="47">
                  <c:v>4.6310925999999997</c:v>
                </c:pt>
              </c:numCache>
            </c:numRef>
          </c:xVal>
          <c:yVal>
            <c:numRef>
              <c:f>Al2_Li16_Li23displacements!$O$46:$O$93</c:f>
              <c:numCache>
                <c:formatCode>General</c:formatCode>
                <c:ptCount val="48"/>
                <c:pt idx="0">
                  <c:v>0.16054399999999999</c:v>
                </c:pt>
                <c:pt idx="1">
                  <c:v>3.2844999999999999E-2</c:v>
                </c:pt>
                <c:pt idx="2">
                  <c:v>3.5032000000000001E-2</c:v>
                </c:pt>
                <c:pt idx="3">
                  <c:v>7.1387999999999993E-2</c:v>
                </c:pt>
                <c:pt idx="4">
                  <c:v>3.4563000000000003E-2</c:v>
                </c:pt>
                <c:pt idx="5">
                  <c:v>5.4337000000000003E-2</c:v>
                </c:pt>
                <c:pt idx="6">
                  <c:v>3.1529000000000001E-2</c:v>
                </c:pt>
                <c:pt idx="7">
                  <c:v>2.9797000000000001E-2</c:v>
                </c:pt>
                <c:pt idx="8">
                  <c:v>4.7181000000000001E-2</c:v>
                </c:pt>
                <c:pt idx="9">
                  <c:v>2.3564999999999999E-2</c:v>
                </c:pt>
                <c:pt idx="10">
                  <c:v>0.108044</c:v>
                </c:pt>
                <c:pt idx="11">
                  <c:v>5.8743999999999998E-2</c:v>
                </c:pt>
                <c:pt idx="12">
                  <c:v>0.124623</c:v>
                </c:pt>
                <c:pt idx="13">
                  <c:v>6.7066000000000001E-2</c:v>
                </c:pt>
                <c:pt idx="14">
                  <c:v>6.0858000000000002E-2</c:v>
                </c:pt>
                <c:pt idx="15">
                  <c:v>0.135186</c:v>
                </c:pt>
                <c:pt idx="16">
                  <c:v>4.6053999999999998E-2</c:v>
                </c:pt>
                <c:pt idx="17">
                  <c:v>0.237645</c:v>
                </c:pt>
                <c:pt idx="18">
                  <c:v>2.7765000000000001E-2</c:v>
                </c:pt>
                <c:pt idx="19">
                  <c:v>3.5792999999999998E-2</c:v>
                </c:pt>
                <c:pt idx="20">
                  <c:v>2.5773000000000001E-2</c:v>
                </c:pt>
                <c:pt idx="21">
                  <c:v>4.1161000000000003E-2</c:v>
                </c:pt>
                <c:pt idx="22">
                  <c:v>0.13647799999999999</c:v>
                </c:pt>
                <c:pt idx="23">
                  <c:v>5.7428E-2</c:v>
                </c:pt>
                <c:pt idx="24">
                  <c:v>0.101664</c:v>
                </c:pt>
                <c:pt idx="25">
                  <c:v>5.9624000000000003E-2</c:v>
                </c:pt>
                <c:pt idx="26">
                  <c:v>4.2257000000000003E-2</c:v>
                </c:pt>
                <c:pt idx="27">
                  <c:v>2.0168999999999999E-2</c:v>
                </c:pt>
                <c:pt idx="28">
                  <c:v>7.4763999999999997E-2</c:v>
                </c:pt>
                <c:pt idx="29">
                  <c:v>3.5631000000000003E-2</c:v>
                </c:pt>
                <c:pt idx="30">
                  <c:v>0.170682</c:v>
                </c:pt>
                <c:pt idx="31">
                  <c:v>0.16070599999999999</c:v>
                </c:pt>
                <c:pt idx="32">
                  <c:v>4.0135999999999998E-2</c:v>
                </c:pt>
                <c:pt idx="33">
                  <c:v>0.12293800000000001</c:v>
                </c:pt>
                <c:pt idx="34">
                  <c:v>5.0250999999999997E-2</c:v>
                </c:pt>
                <c:pt idx="35">
                  <c:v>2.1743999999999999E-2</c:v>
                </c:pt>
                <c:pt idx="36">
                  <c:v>9.5120999999999997E-2</c:v>
                </c:pt>
                <c:pt idx="37">
                  <c:v>9.2789999999999997E-2</c:v>
                </c:pt>
                <c:pt idx="38">
                  <c:v>7.0374999999999993E-2</c:v>
                </c:pt>
                <c:pt idx="39">
                  <c:v>1.3931000000000001E-2</c:v>
                </c:pt>
                <c:pt idx="40">
                  <c:v>8.3474000000000007E-2</c:v>
                </c:pt>
                <c:pt idx="41">
                  <c:v>1.5517E-2</c:v>
                </c:pt>
                <c:pt idx="42">
                  <c:v>7.9768000000000006E-2</c:v>
                </c:pt>
                <c:pt idx="43">
                  <c:v>0.112069</c:v>
                </c:pt>
                <c:pt idx="44">
                  <c:v>2.3847E-2</c:v>
                </c:pt>
                <c:pt idx="45">
                  <c:v>5.0379E-2</c:v>
                </c:pt>
                <c:pt idx="46">
                  <c:v>9.2422000000000004E-2</c:v>
                </c:pt>
                <c:pt idx="47">
                  <c:v>7.5038999999999995E-2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16-45CF-BFF3-75CC9F20AD0D}"/>
            </c:ext>
          </c:extLst>
        </c:ser>
        <c:ser>
          <c:idx val="4"/>
          <c:order val="4"/>
          <c:tx>
            <c:v>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Al2_Li16_Li23displacements!$P$94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Al2_Li16_Li23displacements!$O$94</c:f>
              <c:numCache>
                <c:formatCode>General</c:formatCode>
                <c:ptCount val="1"/>
                <c:pt idx="0">
                  <c:v>9.6125000000000002E-2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16-45CF-BFF3-75CC9F20A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r>
                  <a:rPr lang="en-US" sz="1000" b="0" i="0" u="none" strike="noStrike" baseline="0">
                    <a:effectLst/>
                  </a:rPr>
                  <a:t>Distance from Dopant site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</c:valAx>
      <c:valAx>
        <c:axId val="63870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Displacement (Å)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Zn2_Li23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Zn2_Li23displacements!$P$1:$P$25</c:f>
              <c:numCache>
                <c:formatCode>General</c:formatCode>
                <c:ptCount val="25"/>
                <c:pt idx="0">
                  <c:v>7.3403684</c:v>
                </c:pt>
                <c:pt idx="1">
                  <c:v>7.3404334000000002</c:v>
                </c:pt>
                <c:pt idx="2">
                  <c:v>9.1578143000000001</c:v>
                </c:pt>
                <c:pt idx="3">
                  <c:v>4.9097928</c:v>
                </c:pt>
                <c:pt idx="4">
                  <c:v>7.9653371999999996</c:v>
                </c:pt>
                <c:pt idx="5">
                  <c:v>4.6632457</c:v>
                </c:pt>
                <c:pt idx="6">
                  <c:v>4.8962085999999996</c:v>
                </c:pt>
                <c:pt idx="7">
                  <c:v>4.6725719000000003</c:v>
                </c:pt>
                <c:pt idx="8">
                  <c:v>4.6139263000000001</c:v>
                </c:pt>
                <c:pt idx="9">
                  <c:v>5.0013218000000004</c:v>
                </c:pt>
                <c:pt idx="10">
                  <c:v>7.9848284999999999</c:v>
                </c:pt>
                <c:pt idx="11">
                  <c:v>8.2940652999999998</c:v>
                </c:pt>
                <c:pt idx="12">
                  <c:v>7.1333251000000004</c:v>
                </c:pt>
                <c:pt idx="13">
                  <c:v>7.2841639000000002</c:v>
                </c:pt>
                <c:pt idx="14">
                  <c:v>2.7427755</c:v>
                </c:pt>
                <c:pt idx="15">
                  <c:v>2.7612828999999999</c:v>
                </c:pt>
                <c:pt idx="16">
                  <c:v>5.9620875</c:v>
                </c:pt>
                <c:pt idx="17">
                  <c:v>5.2037982999999999</c:v>
                </c:pt>
                <c:pt idx="18">
                  <c:v>6.3988467</c:v>
                </c:pt>
                <c:pt idx="19">
                  <c:v>5.1462643000000003</c:v>
                </c:pt>
                <c:pt idx="20">
                  <c:v>6.1254812999999997</c:v>
                </c:pt>
                <c:pt idx="21">
                  <c:v>2.7830039000000002</c:v>
                </c:pt>
                <c:pt idx="22">
                  <c:v>7.5938331000000003</c:v>
                </c:pt>
                <c:pt idx="23">
                  <c:v>2.7959459</c:v>
                </c:pt>
                <c:pt idx="24">
                  <c:v>6.1121941</c:v>
                </c:pt>
              </c:numCache>
            </c:numRef>
          </c:xVal>
          <c:yVal>
            <c:numRef>
              <c:f>Zn2_Li23displacements!$O$1:$O$25</c:f>
              <c:numCache>
                <c:formatCode>General</c:formatCode>
                <c:ptCount val="25"/>
                <c:pt idx="0">
                  <c:v>8.2290000000000002E-3</c:v>
                </c:pt>
                <c:pt idx="1">
                  <c:v>4.1750000000000002E-2</c:v>
                </c:pt>
                <c:pt idx="2">
                  <c:v>2.9169E-2</c:v>
                </c:pt>
                <c:pt idx="3">
                  <c:v>0.11459800000000001</c:v>
                </c:pt>
                <c:pt idx="4">
                  <c:v>5.0435000000000001E-2</c:v>
                </c:pt>
                <c:pt idx="5">
                  <c:v>0.11219</c:v>
                </c:pt>
                <c:pt idx="6">
                  <c:v>0.21468200000000001</c:v>
                </c:pt>
                <c:pt idx="7">
                  <c:v>7.2332999999999995E-2</c:v>
                </c:pt>
                <c:pt idx="8">
                  <c:v>0.10002</c:v>
                </c:pt>
                <c:pt idx="9">
                  <c:v>0.100495</c:v>
                </c:pt>
                <c:pt idx="10">
                  <c:v>0.110415</c:v>
                </c:pt>
                <c:pt idx="11">
                  <c:v>2.1177000000000001E-2</c:v>
                </c:pt>
                <c:pt idx="12">
                  <c:v>8.6252999999999996E-2</c:v>
                </c:pt>
                <c:pt idx="13">
                  <c:v>3.7552000000000002E-2</c:v>
                </c:pt>
                <c:pt idx="14">
                  <c:v>2.751E-2</c:v>
                </c:pt>
                <c:pt idx="15">
                  <c:v>4.1947999999999999E-2</c:v>
                </c:pt>
                <c:pt idx="16">
                  <c:v>3.1140999999999999E-2</c:v>
                </c:pt>
                <c:pt idx="17">
                  <c:v>6.0135000000000001E-2</c:v>
                </c:pt>
                <c:pt idx="18">
                  <c:v>2.8556000000000002E-2</c:v>
                </c:pt>
                <c:pt idx="19">
                  <c:v>7.6591000000000006E-2</c:v>
                </c:pt>
                <c:pt idx="20">
                  <c:v>3.6118999999999998E-2</c:v>
                </c:pt>
                <c:pt idx="21">
                  <c:v>3.1078000000000001E-2</c:v>
                </c:pt>
                <c:pt idx="22">
                  <c:v>2.8221E-2</c:v>
                </c:pt>
                <c:pt idx="23">
                  <c:v>8.4768999999999997E-2</c:v>
                </c:pt>
                <c:pt idx="24">
                  <c:v>0.19784399999999999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F-4CDE-BD68-B9EF726B1F2F}"/>
            </c:ext>
          </c:extLst>
        </c:ser>
        <c:ser>
          <c:idx val="1"/>
          <c:order val="1"/>
          <c:tx>
            <c:v>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Zn2_Li23displacements!$P$26:$P$37</c:f>
              <c:numCache>
                <c:formatCode>General</c:formatCode>
                <c:ptCount val="12"/>
                <c:pt idx="0">
                  <c:v>8.8924599999999998</c:v>
                </c:pt>
                <c:pt idx="1">
                  <c:v>9.1614234000000003</c:v>
                </c:pt>
                <c:pt idx="2">
                  <c:v>6.6006210000000003</c:v>
                </c:pt>
                <c:pt idx="3">
                  <c:v>3.2187223</c:v>
                </c:pt>
                <c:pt idx="4">
                  <c:v>3.2479982000000001</c:v>
                </c:pt>
                <c:pt idx="5">
                  <c:v>4.0430662000000002</c:v>
                </c:pt>
                <c:pt idx="6">
                  <c:v>6.1322055999999998</c:v>
                </c:pt>
                <c:pt idx="7">
                  <c:v>4.0383886999999996</c:v>
                </c:pt>
                <c:pt idx="8">
                  <c:v>8.7702585000000006</c:v>
                </c:pt>
                <c:pt idx="9">
                  <c:v>6.1122736</c:v>
                </c:pt>
                <c:pt idx="10">
                  <c:v>4.0850032000000001</c:v>
                </c:pt>
                <c:pt idx="11">
                  <c:v>6.0053839</c:v>
                </c:pt>
              </c:numCache>
            </c:numRef>
          </c:xVal>
          <c:yVal>
            <c:numRef>
              <c:f>Zn2_Li23displacements!$O$26:$O$37</c:f>
              <c:numCache>
                <c:formatCode>General</c:formatCode>
                <c:ptCount val="12"/>
                <c:pt idx="0">
                  <c:v>6.9928000000000004E-2</c:v>
                </c:pt>
                <c:pt idx="1">
                  <c:v>1.5618E-2</c:v>
                </c:pt>
                <c:pt idx="2">
                  <c:v>7.9109999999999996E-3</c:v>
                </c:pt>
                <c:pt idx="3">
                  <c:v>2.6668000000000001E-2</c:v>
                </c:pt>
                <c:pt idx="4">
                  <c:v>1.5226999999999999E-2</c:v>
                </c:pt>
                <c:pt idx="5">
                  <c:v>1.6517E-2</c:v>
                </c:pt>
                <c:pt idx="6">
                  <c:v>1.9566E-2</c:v>
                </c:pt>
                <c:pt idx="7">
                  <c:v>6.2350000000000001E-3</c:v>
                </c:pt>
                <c:pt idx="8">
                  <c:v>3.0159999999999999E-2</c:v>
                </c:pt>
                <c:pt idx="9">
                  <c:v>2.6280999999999999E-2</c:v>
                </c:pt>
                <c:pt idx="10">
                  <c:v>1.2563E-2</c:v>
                </c:pt>
                <c:pt idx="11">
                  <c:v>1.2045999999999999E-2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7F-4CDE-BD68-B9EF726B1F2F}"/>
            </c:ext>
          </c:extLst>
        </c:ser>
        <c:ser>
          <c:idx val="2"/>
          <c:order val="2"/>
          <c:tx>
            <c:v>Zr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Zn2_Li23displacements!$P$38:$P$45</c:f>
              <c:numCache>
                <c:formatCode>General</c:formatCode>
                <c:ptCount val="8"/>
                <c:pt idx="0">
                  <c:v>4.0888809000000004</c:v>
                </c:pt>
                <c:pt idx="1">
                  <c:v>3.7265576</c:v>
                </c:pt>
                <c:pt idx="2">
                  <c:v>7.5375690000000004</c:v>
                </c:pt>
                <c:pt idx="3">
                  <c:v>5.7997085000000004</c:v>
                </c:pt>
                <c:pt idx="4">
                  <c:v>3.6936043000000001</c:v>
                </c:pt>
                <c:pt idx="5">
                  <c:v>5.7786419999999996</c:v>
                </c:pt>
                <c:pt idx="6">
                  <c:v>3.7154788000000001</c:v>
                </c:pt>
                <c:pt idx="7">
                  <c:v>3.7188804000000002</c:v>
                </c:pt>
              </c:numCache>
            </c:numRef>
          </c:xVal>
          <c:yVal>
            <c:numRef>
              <c:f>Zn2_Li23displacements!$O$38:$O$45</c:f>
              <c:numCache>
                <c:formatCode>General</c:formatCode>
                <c:ptCount val="8"/>
                <c:pt idx="0">
                  <c:v>1.2891E-2</c:v>
                </c:pt>
                <c:pt idx="1">
                  <c:v>1.3459E-2</c:v>
                </c:pt>
                <c:pt idx="2">
                  <c:v>2.546E-2</c:v>
                </c:pt>
                <c:pt idx="3">
                  <c:v>1.8706E-2</c:v>
                </c:pt>
                <c:pt idx="4">
                  <c:v>8.8819999999999993E-3</c:v>
                </c:pt>
                <c:pt idx="5">
                  <c:v>6.2709999999999997E-3</c:v>
                </c:pt>
                <c:pt idx="6">
                  <c:v>8.0689999999999998E-3</c:v>
                </c:pt>
                <c:pt idx="7">
                  <c:v>1.5069000000000001E-2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7F-4CDE-BD68-B9EF726B1F2F}"/>
            </c:ext>
          </c:extLst>
        </c:ser>
        <c:ser>
          <c:idx val="3"/>
          <c:order val="3"/>
          <c:tx>
            <c:v>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Zn2_Li23displacements!$P$46:$P$93</c:f>
              <c:numCache>
                <c:formatCode>General</c:formatCode>
                <c:ptCount val="48"/>
                <c:pt idx="0">
                  <c:v>7.5391246000000001</c:v>
                </c:pt>
                <c:pt idx="1">
                  <c:v>4.1218149999999998</c:v>
                </c:pt>
                <c:pt idx="2">
                  <c:v>7.2300750000000003</c:v>
                </c:pt>
                <c:pt idx="3">
                  <c:v>3.8467099</c:v>
                </c:pt>
                <c:pt idx="4">
                  <c:v>4.371194</c:v>
                </c:pt>
                <c:pt idx="5">
                  <c:v>4.4017192999999999</c:v>
                </c:pt>
                <c:pt idx="6">
                  <c:v>3.8734991999999999</c:v>
                </c:pt>
                <c:pt idx="7">
                  <c:v>6.7188802000000001</c:v>
                </c:pt>
                <c:pt idx="8">
                  <c:v>4.0985544000000003</c:v>
                </c:pt>
                <c:pt idx="9">
                  <c:v>7.8262055000000004</c:v>
                </c:pt>
                <c:pt idx="10">
                  <c:v>4.1111586000000004</c:v>
                </c:pt>
                <c:pt idx="11">
                  <c:v>4.3561243999999997</c:v>
                </c:pt>
                <c:pt idx="12">
                  <c:v>3.8866518000000001</c:v>
                </c:pt>
                <c:pt idx="13">
                  <c:v>3.8201198999999999</c:v>
                </c:pt>
                <c:pt idx="14">
                  <c:v>4.4037489000000001</c:v>
                </c:pt>
                <c:pt idx="15">
                  <c:v>4.1684567000000001</c:v>
                </c:pt>
                <c:pt idx="16">
                  <c:v>7.3054385000000002</c:v>
                </c:pt>
                <c:pt idx="17">
                  <c:v>5.4029499999999997</c:v>
                </c:pt>
                <c:pt idx="18">
                  <c:v>1.9526946000000001</c:v>
                </c:pt>
                <c:pt idx="19">
                  <c:v>7.4690525000000001</c:v>
                </c:pt>
                <c:pt idx="20">
                  <c:v>6.8341203000000004</c:v>
                </c:pt>
                <c:pt idx="21">
                  <c:v>6.8196002</c:v>
                </c:pt>
                <c:pt idx="22">
                  <c:v>5.6978752000000004</c:v>
                </c:pt>
                <c:pt idx="23">
                  <c:v>1.9497747999999999</c:v>
                </c:pt>
                <c:pt idx="24">
                  <c:v>5.4232256000000003</c:v>
                </c:pt>
                <c:pt idx="25">
                  <c:v>1.9590877</c:v>
                </c:pt>
                <c:pt idx="26">
                  <c:v>9.1153276999999999</c:v>
                </c:pt>
                <c:pt idx="27">
                  <c:v>7.751919</c:v>
                </c:pt>
                <c:pt idx="28">
                  <c:v>5.7046019000000001</c:v>
                </c:pt>
                <c:pt idx="29">
                  <c:v>8.6428869000000006</c:v>
                </c:pt>
                <c:pt idx="30">
                  <c:v>6.3733570000000004</c:v>
                </c:pt>
                <c:pt idx="31">
                  <c:v>5.2672213000000001</c:v>
                </c:pt>
                <c:pt idx="32">
                  <c:v>1.9534753</c:v>
                </c:pt>
                <c:pt idx="33">
                  <c:v>5.8288698999999999</c:v>
                </c:pt>
                <c:pt idx="34">
                  <c:v>4.7588191999999996</c:v>
                </c:pt>
                <c:pt idx="35">
                  <c:v>3.6526627</c:v>
                </c:pt>
                <c:pt idx="36">
                  <c:v>6.5260185000000002</c:v>
                </c:pt>
                <c:pt idx="37">
                  <c:v>6.0054844999999997</c:v>
                </c:pt>
                <c:pt idx="38">
                  <c:v>3.7021418000000001</c:v>
                </c:pt>
                <c:pt idx="39">
                  <c:v>4.7497562000000002</c:v>
                </c:pt>
                <c:pt idx="40">
                  <c:v>5.8135833999999997</c:v>
                </c:pt>
                <c:pt idx="41">
                  <c:v>4.7868371999999999</c:v>
                </c:pt>
                <c:pt idx="42">
                  <c:v>9.3549728999999999</c:v>
                </c:pt>
                <c:pt idx="43">
                  <c:v>8.0514899</c:v>
                </c:pt>
                <c:pt idx="44">
                  <c:v>3.6671106</c:v>
                </c:pt>
                <c:pt idx="45">
                  <c:v>3.6752075999999998</c:v>
                </c:pt>
                <c:pt idx="46">
                  <c:v>5.9189957</c:v>
                </c:pt>
                <c:pt idx="47">
                  <c:v>5.9045588000000002</c:v>
                </c:pt>
              </c:numCache>
            </c:numRef>
          </c:xVal>
          <c:yVal>
            <c:numRef>
              <c:f>Zn2_Li23displacements!$O$46:$O$93</c:f>
              <c:numCache>
                <c:formatCode>General</c:formatCode>
                <c:ptCount val="48"/>
                <c:pt idx="0">
                  <c:v>9.6249999999999999E-3</c:v>
                </c:pt>
                <c:pt idx="1">
                  <c:v>3.6517000000000001E-2</c:v>
                </c:pt>
                <c:pt idx="2">
                  <c:v>5.4019999999999997E-3</c:v>
                </c:pt>
                <c:pt idx="3">
                  <c:v>2.7342000000000002E-2</c:v>
                </c:pt>
                <c:pt idx="4">
                  <c:v>2.8105999999999999E-2</c:v>
                </c:pt>
                <c:pt idx="5">
                  <c:v>2.3588000000000001E-2</c:v>
                </c:pt>
                <c:pt idx="6">
                  <c:v>6.6756999999999997E-2</c:v>
                </c:pt>
                <c:pt idx="7">
                  <c:v>1.6982000000000001E-2</c:v>
                </c:pt>
                <c:pt idx="8">
                  <c:v>2.4164999999999999E-2</c:v>
                </c:pt>
                <c:pt idx="9">
                  <c:v>1.4208999999999999E-2</c:v>
                </c:pt>
                <c:pt idx="10">
                  <c:v>3.7664000000000003E-2</c:v>
                </c:pt>
                <c:pt idx="11">
                  <c:v>4.7411000000000002E-2</c:v>
                </c:pt>
                <c:pt idx="12">
                  <c:v>2.1203E-2</c:v>
                </c:pt>
                <c:pt idx="13">
                  <c:v>2.5378999999999999E-2</c:v>
                </c:pt>
                <c:pt idx="14">
                  <c:v>1.9765000000000001E-2</c:v>
                </c:pt>
                <c:pt idx="15">
                  <c:v>2.2887000000000001E-2</c:v>
                </c:pt>
                <c:pt idx="16">
                  <c:v>3.3045999999999999E-2</c:v>
                </c:pt>
                <c:pt idx="17">
                  <c:v>1.7607999999999999E-2</c:v>
                </c:pt>
                <c:pt idx="18">
                  <c:v>6.1865000000000003E-2</c:v>
                </c:pt>
                <c:pt idx="19">
                  <c:v>4.0166E-2</c:v>
                </c:pt>
                <c:pt idx="20">
                  <c:v>2.3911000000000002E-2</c:v>
                </c:pt>
                <c:pt idx="21">
                  <c:v>2.8922E-2</c:v>
                </c:pt>
                <c:pt idx="22">
                  <c:v>2.3810999999999999E-2</c:v>
                </c:pt>
                <c:pt idx="23">
                  <c:v>1.6923000000000001E-2</c:v>
                </c:pt>
                <c:pt idx="24">
                  <c:v>3.7941999999999997E-2</c:v>
                </c:pt>
                <c:pt idx="25">
                  <c:v>2.1486000000000002E-2</c:v>
                </c:pt>
                <c:pt idx="26">
                  <c:v>2.2152999999999999E-2</c:v>
                </c:pt>
                <c:pt idx="27">
                  <c:v>2.1350999999999998E-2</c:v>
                </c:pt>
                <c:pt idx="28">
                  <c:v>4.8482999999999998E-2</c:v>
                </c:pt>
                <c:pt idx="29">
                  <c:v>4.8437000000000001E-2</c:v>
                </c:pt>
                <c:pt idx="30">
                  <c:v>2.3782000000000001E-2</c:v>
                </c:pt>
                <c:pt idx="31">
                  <c:v>4.1480999999999997E-2</c:v>
                </c:pt>
                <c:pt idx="32">
                  <c:v>4.6031000000000002E-2</c:v>
                </c:pt>
                <c:pt idx="33">
                  <c:v>3.6781000000000001E-2</c:v>
                </c:pt>
                <c:pt idx="34">
                  <c:v>3.0720000000000001E-2</c:v>
                </c:pt>
                <c:pt idx="35">
                  <c:v>2.9937999999999999E-2</c:v>
                </c:pt>
                <c:pt idx="36">
                  <c:v>1.3646E-2</c:v>
                </c:pt>
                <c:pt idx="37">
                  <c:v>2.0573000000000001E-2</c:v>
                </c:pt>
                <c:pt idx="38">
                  <c:v>3.1168999999999999E-2</c:v>
                </c:pt>
                <c:pt idx="39">
                  <c:v>1.2241999999999999E-2</c:v>
                </c:pt>
                <c:pt idx="40">
                  <c:v>5.0881999999999997E-2</c:v>
                </c:pt>
                <c:pt idx="41">
                  <c:v>9.9019999999999993E-3</c:v>
                </c:pt>
                <c:pt idx="42">
                  <c:v>3.7357000000000001E-2</c:v>
                </c:pt>
                <c:pt idx="43">
                  <c:v>1.1464999999999999E-2</c:v>
                </c:pt>
                <c:pt idx="44">
                  <c:v>4.0794999999999998E-2</c:v>
                </c:pt>
                <c:pt idx="45">
                  <c:v>4.4972999999999999E-2</c:v>
                </c:pt>
                <c:pt idx="46">
                  <c:v>6.2501000000000001E-2</c:v>
                </c:pt>
                <c:pt idx="47">
                  <c:v>4.7711000000000003E-2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7F-4CDE-BD68-B9EF726B1F2F}"/>
            </c:ext>
          </c:extLst>
        </c:ser>
        <c:ser>
          <c:idx val="4"/>
          <c:order val="4"/>
          <c:tx>
            <c:v>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Zn2_Li23displacements!$P$94</c:f>
              <c:numCache>
                <c:formatCode>General</c:formatCode>
                <c:ptCount val="1"/>
                <c:pt idx="0">
                  <c:v>4.7601214000000001</c:v>
                </c:pt>
              </c:numCache>
            </c:numRef>
          </c:xVal>
          <c:yVal>
            <c:numRef>
              <c:f>Zn2_Li23displacements!$O$94</c:f>
              <c:numCache>
                <c:formatCode>General</c:formatCode>
                <c:ptCount val="1"/>
                <c:pt idx="0">
                  <c:v>4.0444000000000001E-2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7F-4CDE-BD68-B9EF726B1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r>
                  <a:rPr lang="en-US" sz="1000" b="0" i="0" u="none" strike="noStrike" baseline="0">
                    <a:effectLst/>
                  </a:rPr>
                  <a:t>Distance from Dopant site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</c:valAx>
      <c:valAx>
        <c:axId val="63870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Displacement (Å)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Al2_Li27_Li23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Al2_Li27_Li23displacements!$P$1:$P$25</c:f>
              <c:numCache>
                <c:formatCode>General</c:formatCode>
                <c:ptCount val="25"/>
                <c:pt idx="0">
                  <c:v>7.3476667999999998</c:v>
                </c:pt>
                <c:pt idx="1">
                  <c:v>7.1955755999999997</c:v>
                </c:pt>
                <c:pt idx="2">
                  <c:v>9.0050770999999994</c:v>
                </c:pt>
                <c:pt idx="3">
                  <c:v>4.8142006000000004</c:v>
                </c:pt>
                <c:pt idx="4">
                  <c:v>7.9002049999999997</c:v>
                </c:pt>
                <c:pt idx="5">
                  <c:v>4.5767332999999999</c:v>
                </c:pt>
                <c:pt idx="6">
                  <c:v>4.8039959000000003</c:v>
                </c:pt>
                <c:pt idx="7">
                  <c:v>4.6053772999999998</c:v>
                </c:pt>
                <c:pt idx="8">
                  <c:v>4.6004079000000004</c:v>
                </c:pt>
                <c:pt idx="9">
                  <c:v>4.8913988000000002</c:v>
                </c:pt>
                <c:pt idx="10">
                  <c:v>4.7952244999999998</c:v>
                </c:pt>
                <c:pt idx="11">
                  <c:v>8.1901886000000008</c:v>
                </c:pt>
                <c:pt idx="12">
                  <c:v>7.0104972999999999</c:v>
                </c:pt>
                <c:pt idx="13">
                  <c:v>7.1644623999999997</c:v>
                </c:pt>
                <c:pt idx="14">
                  <c:v>2.7602712</c:v>
                </c:pt>
                <c:pt idx="15">
                  <c:v>2.7694407000000001</c:v>
                </c:pt>
                <c:pt idx="16">
                  <c:v>5.9497894000000002</c:v>
                </c:pt>
                <c:pt idx="17">
                  <c:v>5.2051414999999999</c:v>
                </c:pt>
                <c:pt idx="18">
                  <c:v>6.2892213999999997</c:v>
                </c:pt>
                <c:pt idx="19">
                  <c:v>5.0842305999999997</c:v>
                </c:pt>
                <c:pt idx="20">
                  <c:v>6.0797809999999997</c:v>
                </c:pt>
                <c:pt idx="21">
                  <c:v>2.9034939999999998</c:v>
                </c:pt>
                <c:pt idx="22">
                  <c:v>7.5376222000000004</c:v>
                </c:pt>
                <c:pt idx="23">
                  <c:v>2.8044145999999999</c:v>
                </c:pt>
                <c:pt idx="24">
                  <c:v>5.9900890000000002</c:v>
                </c:pt>
              </c:numCache>
            </c:numRef>
          </c:xVal>
          <c:yVal>
            <c:numRef>
              <c:f>Al2_Li27_Li23displacements!$O$1:$O$25</c:f>
              <c:numCache>
                <c:formatCode>General</c:formatCode>
                <c:ptCount val="25"/>
                <c:pt idx="0">
                  <c:v>0.215309</c:v>
                </c:pt>
                <c:pt idx="1">
                  <c:v>2.5461999999999999E-2</c:v>
                </c:pt>
                <c:pt idx="2">
                  <c:v>0.189744</c:v>
                </c:pt>
                <c:pt idx="3">
                  <c:v>0.134991</c:v>
                </c:pt>
                <c:pt idx="4">
                  <c:v>4.2390999999999998E-2</c:v>
                </c:pt>
                <c:pt idx="5">
                  <c:v>0.114277</c:v>
                </c:pt>
                <c:pt idx="6">
                  <c:v>0.44479200000000002</c:v>
                </c:pt>
                <c:pt idx="7">
                  <c:v>3.3090000000000001E-2</c:v>
                </c:pt>
                <c:pt idx="8">
                  <c:v>9.7271999999999997E-2</c:v>
                </c:pt>
                <c:pt idx="9">
                  <c:v>0.21485699999999999</c:v>
                </c:pt>
                <c:pt idx="10">
                  <c:v>0.27190599999999998</c:v>
                </c:pt>
                <c:pt idx="11">
                  <c:v>5.9519000000000002E-2</c:v>
                </c:pt>
                <c:pt idx="12">
                  <c:v>6.5826999999999997E-2</c:v>
                </c:pt>
                <c:pt idx="13">
                  <c:v>0.11190899999999999</c:v>
                </c:pt>
                <c:pt idx="14">
                  <c:v>0.24282999999999999</c:v>
                </c:pt>
                <c:pt idx="15">
                  <c:v>0.27402399999999999</c:v>
                </c:pt>
                <c:pt idx="16">
                  <c:v>3.9409E-2</c:v>
                </c:pt>
                <c:pt idx="17">
                  <c:v>0.17680499999999999</c:v>
                </c:pt>
                <c:pt idx="18">
                  <c:v>5.5045999999999998E-2</c:v>
                </c:pt>
                <c:pt idx="19">
                  <c:v>9.3786999999999995E-2</c:v>
                </c:pt>
                <c:pt idx="20">
                  <c:v>5.7708000000000002E-2</c:v>
                </c:pt>
                <c:pt idx="21">
                  <c:v>0.40209400000000001</c:v>
                </c:pt>
                <c:pt idx="22">
                  <c:v>5.8769000000000002E-2</c:v>
                </c:pt>
                <c:pt idx="23">
                  <c:v>0.27383200000000002</c:v>
                </c:pt>
                <c:pt idx="24">
                  <c:v>0.11554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8D-48CB-9A7C-05CA9F29A4FC}"/>
            </c:ext>
          </c:extLst>
        </c:ser>
        <c:ser>
          <c:idx val="1"/>
          <c:order val="1"/>
          <c:tx>
            <c:v>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Al2_Li27_Li23displacements!$P$26:$P$37</c:f>
              <c:numCache>
                <c:formatCode>General</c:formatCode>
                <c:ptCount val="12"/>
                <c:pt idx="0">
                  <c:v>6.5348258000000001</c:v>
                </c:pt>
                <c:pt idx="1">
                  <c:v>9.0343198000000005</c:v>
                </c:pt>
                <c:pt idx="2">
                  <c:v>3.2416678999999999</c:v>
                </c:pt>
                <c:pt idx="3">
                  <c:v>3.2567636000000002</c:v>
                </c:pt>
                <c:pt idx="4">
                  <c:v>3.9932897000000001</c:v>
                </c:pt>
                <c:pt idx="5">
                  <c:v>6.0528104999999996</c:v>
                </c:pt>
                <c:pt idx="6">
                  <c:v>3.9925492</c:v>
                </c:pt>
                <c:pt idx="7">
                  <c:v>8.6650308000000003</c:v>
                </c:pt>
                <c:pt idx="8">
                  <c:v>6.0278003</c:v>
                </c:pt>
                <c:pt idx="9">
                  <c:v>4.1187319999999996</c:v>
                </c:pt>
                <c:pt idx="10">
                  <c:v>5.9027916999999999</c:v>
                </c:pt>
                <c:pt idx="11">
                  <c:v>4.0761912999999996</c:v>
                </c:pt>
              </c:numCache>
            </c:numRef>
          </c:xVal>
          <c:yVal>
            <c:numRef>
              <c:f>Al2_Li27_Li23displacements!$O$26:$O$37</c:f>
              <c:numCache>
                <c:formatCode>General</c:formatCode>
                <c:ptCount val="12"/>
                <c:pt idx="0">
                  <c:v>1.6896000000000001E-2</c:v>
                </c:pt>
                <c:pt idx="1">
                  <c:v>4.3621E-2</c:v>
                </c:pt>
                <c:pt idx="2">
                  <c:v>8.8383000000000003E-2</c:v>
                </c:pt>
                <c:pt idx="3">
                  <c:v>0.13180500000000001</c:v>
                </c:pt>
                <c:pt idx="4">
                  <c:v>4.3064999999999999E-2</c:v>
                </c:pt>
                <c:pt idx="5">
                  <c:v>6.5153000000000003E-2</c:v>
                </c:pt>
                <c:pt idx="6">
                  <c:v>5.9293999999999999E-2</c:v>
                </c:pt>
                <c:pt idx="7">
                  <c:v>3.2758000000000002E-2</c:v>
                </c:pt>
                <c:pt idx="8">
                  <c:v>3.9592000000000002E-2</c:v>
                </c:pt>
                <c:pt idx="9">
                  <c:v>0.11569699999999999</c:v>
                </c:pt>
                <c:pt idx="10">
                  <c:v>9.6630999999999995E-2</c:v>
                </c:pt>
                <c:pt idx="11">
                  <c:v>0.139737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8D-48CB-9A7C-05CA9F29A4FC}"/>
            </c:ext>
          </c:extLst>
        </c:ser>
        <c:ser>
          <c:idx val="2"/>
          <c:order val="2"/>
          <c:tx>
            <c:v>Zr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Al2_Li27_Li23displacements!$P$38:$P$45</c:f>
              <c:numCache>
                <c:formatCode>General</c:formatCode>
                <c:ptCount val="8"/>
                <c:pt idx="0">
                  <c:v>3.6529620999999999</c:v>
                </c:pt>
                <c:pt idx="1">
                  <c:v>7.4208135999999998</c:v>
                </c:pt>
                <c:pt idx="2">
                  <c:v>5.7255938999999998</c:v>
                </c:pt>
                <c:pt idx="3">
                  <c:v>3.6472514</c:v>
                </c:pt>
                <c:pt idx="4">
                  <c:v>5.7188521000000003</c:v>
                </c:pt>
                <c:pt idx="5">
                  <c:v>3.6832489000000002</c:v>
                </c:pt>
                <c:pt idx="6">
                  <c:v>3.6360185</c:v>
                </c:pt>
                <c:pt idx="7">
                  <c:v>7.4167554000000004</c:v>
                </c:pt>
              </c:numCache>
            </c:numRef>
          </c:xVal>
          <c:yVal>
            <c:numRef>
              <c:f>Al2_Li27_Li23displacements!$O$38:$O$45</c:f>
              <c:numCache>
                <c:formatCode>General</c:formatCode>
                <c:ptCount val="8"/>
                <c:pt idx="0">
                  <c:v>6.2806000000000001E-2</c:v>
                </c:pt>
                <c:pt idx="1">
                  <c:v>2.4941999999999999E-2</c:v>
                </c:pt>
                <c:pt idx="2">
                  <c:v>1.6976999999999999E-2</c:v>
                </c:pt>
                <c:pt idx="3">
                  <c:v>6.4532999999999993E-2</c:v>
                </c:pt>
                <c:pt idx="4">
                  <c:v>1.9776999999999999E-2</c:v>
                </c:pt>
                <c:pt idx="5">
                  <c:v>5.4098E-2</c:v>
                </c:pt>
                <c:pt idx="6">
                  <c:v>6.2900999999999999E-2</c:v>
                </c:pt>
                <c:pt idx="7">
                  <c:v>3.2701000000000001E-2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8D-48CB-9A7C-05CA9F29A4FC}"/>
            </c:ext>
          </c:extLst>
        </c:ser>
        <c:ser>
          <c:idx val="3"/>
          <c:order val="3"/>
          <c:tx>
            <c:v>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Al2_Li27_Li23displacements!$P$46:$P$93</c:f>
              <c:numCache>
                <c:formatCode>General</c:formatCode>
                <c:ptCount val="48"/>
                <c:pt idx="0">
                  <c:v>4.0372662999999998</c:v>
                </c:pt>
                <c:pt idx="1">
                  <c:v>7.1906201999999997</c:v>
                </c:pt>
                <c:pt idx="2">
                  <c:v>3.7979238</c:v>
                </c:pt>
                <c:pt idx="3">
                  <c:v>4.3224225000000001</c:v>
                </c:pt>
                <c:pt idx="4">
                  <c:v>4.3261346999999999</c:v>
                </c:pt>
                <c:pt idx="5">
                  <c:v>3.8327960000000001</c:v>
                </c:pt>
                <c:pt idx="6">
                  <c:v>6.6185701000000003</c:v>
                </c:pt>
                <c:pt idx="7">
                  <c:v>4.0417736</c:v>
                </c:pt>
                <c:pt idx="8">
                  <c:v>7.7487284000000001</c:v>
                </c:pt>
                <c:pt idx="9">
                  <c:v>4.0688757999999998</c:v>
                </c:pt>
                <c:pt idx="10">
                  <c:v>4.2721676000000004</c:v>
                </c:pt>
                <c:pt idx="11">
                  <c:v>3.7648445000000001</c:v>
                </c:pt>
                <c:pt idx="12">
                  <c:v>3.7734727000000001</c:v>
                </c:pt>
                <c:pt idx="13">
                  <c:v>4.3612418999999996</c:v>
                </c:pt>
                <c:pt idx="14">
                  <c:v>4.0537032999999996</c:v>
                </c:pt>
                <c:pt idx="15">
                  <c:v>6.6017834000000004</c:v>
                </c:pt>
                <c:pt idx="16">
                  <c:v>5.3534481999999999</c:v>
                </c:pt>
                <c:pt idx="17">
                  <c:v>1.7580100999999999</c:v>
                </c:pt>
                <c:pt idx="18">
                  <c:v>7.3645114999999999</c:v>
                </c:pt>
                <c:pt idx="19">
                  <c:v>6.7381177000000001</c:v>
                </c:pt>
                <c:pt idx="20">
                  <c:v>6.7296829000000002</c:v>
                </c:pt>
                <c:pt idx="21">
                  <c:v>5.6386871000000003</c:v>
                </c:pt>
                <c:pt idx="22">
                  <c:v>1.7657631</c:v>
                </c:pt>
                <c:pt idx="23">
                  <c:v>5.3743755000000002</c:v>
                </c:pt>
                <c:pt idx="24">
                  <c:v>1.7631334000000001</c:v>
                </c:pt>
                <c:pt idx="25">
                  <c:v>8.9601468999999998</c:v>
                </c:pt>
                <c:pt idx="26">
                  <c:v>7.6232154000000003</c:v>
                </c:pt>
                <c:pt idx="27">
                  <c:v>5.586074</c:v>
                </c:pt>
                <c:pt idx="28">
                  <c:v>8.4918236</c:v>
                </c:pt>
                <c:pt idx="29">
                  <c:v>6.2137459000000002</c:v>
                </c:pt>
                <c:pt idx="30">
                  <c:v>7.8187775000000004</c:v>
                </c:pt>
                <c:pt idx="31">
                  <c:v>1.7646090999999999</c:v>
                </c:pt>
                <c:pt idx="32">
                  <c:v>5.7499403999999998</c:v>
                </c:pt>
                <c:pt idx="33">
                  <c:v>4.6400760999999999</c:v>
                </c:pt>
                <c:pt idx="34">
                  <c:v>3.6174556999999998</c:v>
                </c:pt>
                <c:pt idx="35">
                  <c:v>6.4260964999999999</c:v>
                </c:pt>
                <c:pt idx="36">
                  <c:v>5.9254464000000002</c:v>
                </c:pt>
                <c:pt idx="37">
                  <c:v>3.6838690999999999</c:v>
                </c:pt>
                <c:pt idx="38">
                  <c:v>4.6114591000000003</c:v>
                </c:pt>
                <c:pt idx="39">
                  <c:v>5.7082914000000002</c:v>
                </c:pt>
                <c:pt idx="40">
                  <c:v>4.6346239000000002</c:v>
                </c:pt>
                <c:pt idx="41">
                  <c:v>9.2191717999999998</c:v>
                </c:pt>
                <c:pt idx="42">
                  <c:v>7.9674602999999999</c:v>
                </c:pt>
                <c:pt idx="43">
                  <c:v>3.6238028999999998</c:v>
                </c:pt>
                <c:pt idx="44">
                  <c:v>3.6156065000000002</c:v>
                </c:pt>
                <c:pt idx="45">
                  <c:v>5.8315440000000001</c:v>
                </c:pt>
                <c:pt idx="46">
                  <c:v>5.8008313999999999</c:v>
                </c:pt>
                <c:pt idx="47">
                  <c:v>4.6115877000000003</c:v>
                </c:pt>
              </c:numCache>
            </c:numRef>
          </c:xVal>
          <c:yVal>
            <c:numRef>
              <c:f>Al2_Li27_Li23displacements!$O$46:$O$93</c:f>
              <c:numCache>
                <c:formatCode>General</c:formatCode>
                <c:ptCount val="48"/>
                <c:pt idx="0">
                  <c:v>4.2259999999999999E-2</c:v>
                </c:pt>
                <c:pt idx="1">
                  <c:v>1.7995000000000001E-2</c:v>
                </c:pt>
                <c:pt idx="2">
                  <c:v>2.2825000000000002E-2</c:v>
                </c:pt>
                <c:pt idx="3">
                  <c:v>1.8558999999999999E-2</c:v>
                </c:pt>
                <c:pt idx="4">
                  <c:v>3.3197999999999998E-2</c:v>
                </c:pt>
                <c:pt idx="5">
                  <c:v>3.5864E-2</c:v>
                </c:pt>
                <c:pt idx="6">
                  <c:v>2.7906E-2</c:v>
                </c:pt>
                <c:pt idx="7">
                  <c:v>3.9079000000000003E-2</c:v>
                </c:pt>
                <c:pt idx="8">
                  <c:v>1.8697999999999999E-2</c:v>
                </c:pt>
                <c:pt idx="9">
                  <c:v>2.3528E-2</c:v>
                </c:pt>
                <c:pt idx="10">
                  <c:v>7.0092000000000002E-2</c:v>
                </c:pt>
                <c:pt idx="11">
                  <c:v>0.129272</c:v>
                </c:pt>
                <c:pt idx="12">
                  <c:v>2.9145999999999998E-2</c:v>
                </c:pt>
                <c:pt idx="13">
                  <c:v>3.9834000000000001E-2</c:v>
                </c:pt>
                <c:pt idx="14">
                  <c:v>7.2579000000000005E-2</c:v>
                </c:pt>
                <c:pt idx="15">
                  <c:v>0.106811</c:v>
                </c:pt>
                <c:pt idx="16">
                  <c:v>2.2095E-2</c:v>
                </c:pt>
                <c:pt idx="17">
                  <c:v>0.20433399999999999</c:v>
                </c:pt>
                <c:pt idx="18">
                  <c:v>1.3906E-2</c:v>
                </c:pt>
                <c:pt idx="19">
                  <c:v>3.952E-2</c:v>
                </c:pt>
                <c:pt idx="20">
                  <c:v>4.5297999999999998E-2</c:v>
                </c:pt>
                <c:pt idx="21">
                  <c:v>5.1644000000000002E-2</c:v>
                </c:pt>
                <c:pt idx="22">
                  <c:v>0.15937799999999999</c:v>
                </c:pt>
                <c:pt idx="23">
                  <c:v>3.8032000000000003E-2</c:v>
                </c:pt>
                <c:pt idx="24">
                  <c:v>0.14679500000000001</c:v>
                </c:pt>
                <c:pt idx="25">
                  <c:v>3.9328000000000002E-2</c:v>
                </c:pt>
                <c:pt idx="26">
                  <c:v>0.14574999999999999</c:v>
                </c:pt>
                <c:pt idx="27">
                  <c:v>4.7015000000000001E-2</c:v>
                </c:pt>
                <c:pt idx="28">
                  <c:v>7.0413000000000003E-2</c:v>
                </c:pt>
                <c:pt idx="29">
                  <c:v>4.0210999999999997E-2</c:v>
                </c:pt>
                <c:pt idx="30">
                  <c:v>0.15082400000000001</c:v>
                </c:pt>
                <c:pt idx="31">
                  <c:v>0.12706899999999999</c:v>
                </c:pt>
                <c:pt idx="32">
                  <c:v>1.9272999999999998E-2</c:v>
                </c:pt>
                <c:pt idx="33">
                  <c:v>8.1842999999999999E-2</c:v>
                </c:pt>
                <c:pt idx="34">
                  <c:v>2.8452000000000002E-2</c:v>
                </c:pt>
                <c:pt idx="35">
                  <c:v>3.3094999999999999E-2</c:v>
                </c:pt>
                <c:pt idx="36">
                  <c:v>4.1042000000000002E-2</c:v>
                </c:pt>
                <c:pt idx="37">
                  <c:v>6.5315999999999999E-2</c:v>
                </c:pt>
                <c:pt idx="38">
                  <c:v>8.8136000000000006E-2</c:v>
                </c:pt>
                <c:pt idx="39">
                  <c:v>2.904E-2</c:v>
                </c:pt>
                <c:pt idx="40">
                  <c:v>6.5201999999999996E-2</c:v>
                </c:pt>
                <c:pt idx="41">
                  <c:v>3.6042999999999999E-2</c:v>
                </c:pt>
                <c:pt idx="42">
                  <c:v>8.5626999999999995E-2</c:v>
                </c:pt>
                <c:pt idx="43">
                  <c:v>0.107767</c:v>
                </c:pt>
                <c:pt idx="44">
                  <c:v>3.7236999999999999E-2</c:v>
                </c:pt>
                <c:pt idx="45">
                  <c:v>3.8602999999999998E-2</c:v>
                </c:pt>
                <c:pt idx="46">
                  <c:v>7.2341000000000003E-2</c:v>
                </c:pt>
                <c:pt idx="47">
                  <c:v>6.2842999999999996E-2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8D-48CB-9A7C-05CA9F29A4FC}"/>
            </c:ext>
          </c:extLst>
        </c:ser>
        <c:ser>
          <c:idx val="4"/>
          <c:order val="4"/>
          <c:tx>
            <c:v>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Al2_Li27_Li23displacements!$P$94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Al2_Li27_Li23displacements!$O$94</c:f>
              <c:numCache>
                <c:formatCode>General</c:formatCode>
                <c:ptCount val="1"/>
                <c:pt idx="0">
                  <c:v>2.7574000000000001E-2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8D-48CB-9A7C-05CA9F29A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r>
                  <a:rPr lang="en-US" sz="1000" b="0" i="0" u="none" strike="noStrike" baseline="0">
                    <a:effectLst/>
                  </a:rPr>
                  <a:t>Distance from Dopant site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</c:valAx>
      <c:valAx>
        <c:axId val="63870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Displacement (Å)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Mg2_Li23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Mg2_Li23displacements!$O$1:$O$95</c:f>
              <c:numCache>
                <c:formatCode>General</c:formatCode>
                <c:ptCount val="95"/>
                <c:pt idx="0">
                  <c:v>1.2449E-2</c:v>
                </c:pt>
                <c:pt idx="1">
                  <c:v>2.3564000000000002E-2</c:v>
                </c:pt>
                <c:pt idx="2">
                  <c:v>0.19159300000000001</c:v>
                </c:pt>
                <c:pt idx="3">
                  <c:v>0.106864</c:v>
                </c:pt>
                <c:pt idx="4">
                  <c:v>6.4504000000000006E-2</c:v>
                </c:pt>
                <c:pt idx="5">
                  <c:v>0.101253</c:v>
                </c:pt>
                <c:pt idx="6">
                  <c:v>0.49838399999999999</c:v>
                </c:pt>
                <c:pt idx="7">
                  <c:v>6.0874999999999999E-2</c:v>
                </c:pt>
                <c:pt idx="8">
                  <c:v>8.2685999999999996E-2</c:v>
                </c:pt>
                <c:pt idx="9">
                  <c:v>0.27531</c:v>
                </c:pt>
                <c:pt idx="10">
                  <c:v>6.2427000000000003E-2</c:v>
                </c:pt>
                <c:pt idx="11">
                  <c:v>2.8174000000000001E-2</c:v>
                </c:pt>
                <c:pt idx="12">
                  <c:v>9.6693000000000001E-2</c:v>
                </c:pt>
                <c:pt idx="13">
                  <c:v>0.120354</c:v>
                </c:pt>
                <c:pt idx="14">
                  <c:v>0.27864699999999998</c:v>
                </c:pt>
                <c:pt idx="15">
                  <c:v>0.309834</c:v>
                </c:pt>
                <c:pt idx="16">
                  <c:v>1.6218E-2</c:v>
                </c:pt>
                <c:pt idx="17">
                  <c:v>0.12037200000000001</c:v>
                </c:pt>
                <c:pt idx="18">
                  <c:v>1.4204E-2</c:v>
                </c:pt>
                <c:pt idx="19">
                  <c:v>7.1554999999999994E-2</c:v>
                </c:pt>
                <c:pt idx="20">
                  <c:v>3.1933999999999997E-2</c:v>
                </c:pt>
                <c:pt idx="21">
                  <c:v>0.30410900000000002</c:v>
                </c:pt>
                <c:pt idx="22">
                  <c:v>6.9600999999999996E-2</c:v>
                </c:pt>
                <c:pt idx="23">
                  <c:v>0.32953100000000002</c:v>
                </c:pt>
                <c:pt idx="24">
                  <c:v>9.6799999999999997E-2</c:v>
                </c:pt>
                <c:pt idx="25">
                  <c:v>0.13436200000000001</c:v>
                </c:pt>
                <c:pt idx="26">
                  <c:v>1.5688000000000001E-2</c:v>
                </c:pt>
                <c:pt idx="27">
                  <c:v>1.4177E-2</c:v>
                </c:pt>
                <c:pt idx="28">
                  <c:v>6.2730999999999995E-2</c:v>
                </c:pt>
                <c:pt idx="29">
                  <c:v>0.110665</c:v>
                </c:pt>
                <c:pt idx="30">
                  <c:v>1.5474999999999999E-2</c:v>
                </c:pt>
                <c:pt idx="31">
                  <c:v>2.7979E-2</c:v>
                </c:pt>
                <c:pt idx="32">
                  <c:v>2.8232E-2</c:v>
                </c:pt>
                <c:pt idx="33">
                  <c:v>9.8209999999999999E-3</c:v>
                </c:pt>
                <c:pt idx="34">
                  <c:v>5.8243000000000003E-2</c:v>
                </c:pt>
                <c:pt idx="35">
                  <c:v>4.3499999999999997E-2</c:v>
                </c:pt>
                <c:pt idx="36">
                  <c:v>6.3487000000000002E-2</c:v>
                </c:pt>
                <c:pt idx="37">
                  <c:v>4.1436000000000001E-2</c:v>
                </c:pt>
                <c:pt idx="38">
                  <c:v>4.8944000000000001E-2</c:v>
                </c:pt>
                <c:pt idx="39">
                  <c:v>4.2197999999999999E-2</c:v>
                </c:pt>
                <c:pt idx="40">
                  <c:v>1.7408E-2</c:v>
                </c:pt>
                <c:pt idx="41">
                  <c:v>3.1372999999999998E-2</c:v>
                </c:pt>
                <c:pt idx="42">
                  <c:v>1.8707999999999999E-2</c:v>
                </c:pt>
                <c:pt idx="43">
                  <c:v>2.3436999999999999E-2</c:v>
                </c:pt>
                <c:pt idx="44">
                  <c:v>4.7788999999999998E-2</c:v>
                </c:pt>
                <c:pt idx="45">
                  <c:v>5.1678000000000002E-2</c:v>
                </c:pt>
                <c:pt idx="46">
                  <c:v>5.8909000000000003E-2</c:v>
                </c:pt>
                <c:pt idx="47">
                  <c:v>3.6734999999999997E-2</c:v>
                </c:pt>
                <c:pt idx="48">
                  <c:v>4.061E-2</c:v>
                </c:pt>
                <c:pt idx="49">
                  <c:v>3.6721999999999998E-2</c:v>
                </c:pt>
                <c:pt idx="50">
                  <c:v>5.1875999999999999E-2</c:v>
                </c:pt>
                <c:pt idx="51">
                  <c:v>7.7821000000000001E-2</c:v>
                </c:pt>
                <c:pt idx="52">
                  <c:v>2.7421000000000001E-2</c:v>
                </c:pt>
                <c:pt idx="53">
                  <c:v>3.3045999999999999E-2</c:v>
                </c:pt>
                <c:pt idx="54">
                  <c:v>3.6316000000000001E-2</c:v>
                </c:pt>
                <c:pt idx="55">
                  <c:v>2.3907999999999999E-2</c:v>
                </c:pt>
                <c:pt idx="56">
                  <c:v>0.11236599999999999</c:v>
                </c:pt>
                <c:pt idx="57">
                  <c:v>5.4543000000000001E-2</c:v>
                </c:pt>
                <c:pt idx="58">
                  <c:v>2.3116000000000001E-2</c:v>
                </c:pt>
                <c:pt idx="59">
                  <c:v>3.5416999999999997E-2</c:v>
                </c:pt>
                <c:pt idx="60">
                  <c:v>7.6396000000000006E-2</c:v>
                </c:pt>
                <c:pt idx="61">
                  <c:v>0.14092299999999999</c:v>
                </c:pt>
                <c:pt idx="62">
                  <c:v>4.8877999999999998E-2</c:v>
                </c:pt>
                <c:pt idx="63">
                  <c:v>4.8559999999999999E-2</c:v>
                </c:pt>
                <c:pt idx="64">
                  <c:v>4.0931000000000002E-2</c:v>
                </c:pt>
                <c:pt idx="65">
                  <c:v>9.4809999999999998E-3</c:v>
                </c:pt>
                <c:pt idx="66">
                  <c:v>2.8160999999999999E-2</c:v>
                </c:pt>
                <c:pt idx="67">
                  <c:v>4.7862000000000002E-2</c:v>
                </c:pt>
                <c:pt idx="68">
                  <c:v>6.5071000000000004E-2</c:v>
                </c:pt>
                <c:pt idx="69">
                  <c:v>6.0601000000000002E-2</c:v>
                </c:pt>
                <c:pt idx="70">
                  <c:v>4.8731999999999998E-2</c:v>
                </c:pt>
                <c:pt idx="71">
                  <c:v>2.1729999999999999E-2</c:v>
                </c:pt>
                <c:pt idx="72">
                  <c:v>3.2558999999999998E-2</c:v>
                </c:pt>
                <c:pt idx="73">
                  <c:v>3.5635E-2</c:v>
                </c:pt>
                <c:pt idx="74">
                  <c:v>1.4246E-2</c:v>
                </c:pt>
                <c:pt idx="75">
                  <c:v>1.5672999999999999E-2</c:v>
                </c:pt>
                <c:pt idx="76">
                  <c:v>0.17760600000000001</c:v>
                </c:pt>
                <c:pt idx="77">
                  <c:v>3.0904000000000001E-2</c:v>
                </c:pt>
                <c:pt idx="78">
                  <c:v>1.0470999999999999E-2</c:v>
                </c:pt>
                <c:pt idx="79">
                  <c:v>2.1086000000000001E-2</c:v>
                </c:pt>
                <c:pt idx="80">
                  <c:v>5.9608000000000001E-2</c:v>
                </c:pt>
                <c:pt idx="81">
                  <c:v>1.7347999999999999E-2</c:v>
                </c:pt>
                <c:pt idx="82">
                  <c:v>3.1741999999999999E-2</c:v>
                </c:pt>
                <c:pt idx="83">
                  <c:v>4.2431000000000003E-2</c:v>
                </c:pt>
                <c:pt idx="84">
                  <c:v>3.7592E-2</c:v>
                </c:pt>
                <c:pt idx="85">
                  <c:v>3.3286999999999997E-2</c:v>
                </c:pt>
                <c:pt idx="86">
                  <c:v>8.9482000000000006E-2</c:v>
                </c:pt>
                <c:pt idx="87">
                  <c:v>1.7255E-2</c:v>
                </c:pt>
                <c:pt idx="88">
                  <c:v>6.3793000000000002E-2</c:v>
                </c:pt>
                <c:pt idx="89">
                  <c:v>0.12820000000000001</c:v>
                </c:pt>
                <c:pt idx="90">
                  <c:v>3.1489000000000003E-2</c:v>
                </c:pt>
                <c:pt idx="91">
                  <c:v>3.7523000000000001E-2</c:v>
                </c:pt>
                <c:pt idx="92">
                  <c:v>4.3504000000000001E-2</c:v>
                </c:pt>
                <c:pt idx="93">
                  <c:v>5.0991000000000002E-2</c:v>
                </c:pt>
                <c:pt idx="94">
                  <c:v>1.7725999999999999E-2</c:v>
                </c:pt>
              </c:numCache>
            </c:numRef>
          </c:xVal>
          <c:yVal>
            <c:numRef>
              <c:f>Mg2_Li23displacements!$P$1:$P$95</c:f>
              <c:numCache>
                <c:formatCode>General</c:formatCode>
                <c:ptCount val="95"/>
                <c:pt idx="0">
                  <c:v>7.2355385999999999</c:v>
                </c:pt>
                <c:pt idx="1">
                  <c:v>7.2117392999999996</c:v>
                </c:pt>
                <c:pt idx="2">
                  <c:v>9.0173003999999999</c:v>
                </c:pt>
                <c:pt idx="3">
                  <c:v>4.8577307000000003</c:v>
                </c:pt>
                <c:pt idx="4">
                  <c:v>7.8758058999999996</c:v>
                </c:pt>
                <c:pt idx="5">
                  <c:v>4.6490793999999998</c:v>
                </c:pt>
                <c:pt idx="6">
                  <c:v>4.8643618000000002</c:v>
                </c:pt>
                <c:pt idx="7">
                  <c:v>4.6444248999999997</c:v>
                </c:pt>
                <c:pt idx="8">
                  <c:v>4.5919990999999998</c:v>
                </c:pt>
                <c:pt idx="9">
                  <c:v>4.9506655999999998</c:v>
                </c:pt>
                <c:pt idx="10">
                  <c:v>7.8686974000000003</c:v>
                </c:pt>
                <c:pt idx="11">
                  <c:v>8.1460480000000004</c:v>
                </c:pt>
                <c:pt idx="12">
                  <c:v>7.0056627000000002</c:v>
                </c:pt>
                <c:pt idx="13">
                  <c:v>7.1803115000000002</c:v>
                </c:pt>
                <c:pt idx="14">
                  <c:v>2.7864325999999999</c:v>
                </c:pt>
                <c:pt idx="15">
                  <c:v>2.8158919999999998</c:v>
                </c:pt>
                <c:pt idx="16">
                  <c:v>5.9056050999999998</c:v>
                </c:pt>
                <c:pt idx="17">
                  <c:v>5.1550927</c:v>
                </c:pt>
                <c:pt idx="18">
                  <c:v>6.3270251000000002</c:v>
                </c:pt>
                <c:pt idx="19">
                  <c:v>5.1166577999999996</c:v>
                </c:pt>
                <c:pt idx="20">
                  <c:v>6.0505838000000001</c:v>
                </c:pt>
                <c:pt idx="21">
                  <c:v>2.8283038999999999</c:v>
                </c:pt>
                <c:pt idx="22">
                  <c:v>7.5086839000000003</c:v>
                </c:pt>
                <c:pt idx="23">
                  <c:v>2.8490962999999998</c:v>
                </c:pt>
                <c:pt idx="24">
                  <c:v>6.0158510999999999</c:v>
                </c:pt>
                <c:pt idx="25">
                  <c:v>8.7619679999999995</c:v>
                </c:pt>
                <c:pt idx="26">
                  <c:v>6.5342187999999997</c:v>
                </c:pt>
                <c:pt idx="27">
                  <c:v>9.0425749999999994</c:v>
                </c:pt>
                <c:pt idx="28">
                  <c:v>3.2144875000000002</c:v>
                </c:pt>
                <c:pt idx="29">
                  <c:v>3.2399695999999998</c:v>
                </c:pt>
                <c:pt idx="30">
                  <c:v>3.9702334000000001</c:v>
                </c:pt>
                <c:pt idx="31">
                  <c:v>6.0383553000000001</c:v>
                </c:pt>
                <c:pt idx="32">
                  <c:v>3.9618280000000001</c:v>
                </c:pt>
                <c:pt idx="33">
                  <c:v>8.6679694999999999</c:v>
                </c:pt>
                <c:pt idx="34">
                  <c:v>6.0106012</c:v>
                </c:pt>
                <c:pt idx="35">
                  <c:v>4.0345053000000002</c:v>
                </c:pt>
                <c:pt idx="36">
                  <c:v>5.9296436000000003</c:v>
                </c:pt>
                <c:pt idx="37">
                  <c:v>4.0233670999999998</c:v>
                </c:pt>
                <c:pt idx="38">
                  <c:v>3.6666359000000002</c:v>
                </c:pt>
                <c:pt idx="39">
                  <c:v>7.4085112999999998</c:v>
                </c:pt>
                <c:pt idx="40">
                  <c:v>5.7238144999999996</c:v>
                </c:pt>
                <c:pt idx="41">
                  <c:v>3.6317320999999998</c:v>
                </c:pt>
                <c:pt idx="42">
                  <c:v>5.7172124000000002</c:v>
                </c:pt>
                <c:pt idx="43">
                  <c:v>3.6550923000000002</c:v>
                </c:pt>
                <c:pt idx="44">
                  <c:v>3.6380401</c:v>
                </c:pt>
                <c:pt idx="45">
                  <c:v>7.4367837999999997</c:v>
                </c:pt>
                <c:pt idx="46">
                  <c:v>4.0745499000000001</c:v>
                </c:pt>
                <c:pt idx="47">
                  <c:v>7.1535840000000004</c:v>
                </c:pt>
                <c:pt idx="48">
                  <c:v>3.8095238</c:v>
                </c:pt>
                <c:pt idx="49">
                  <c:v>4.3302611000000004</c:v>
                </c:pt>
                <c:pt idx="50">
                  <c:v>4.3603888</c:v>
                </c:pt>
                <c:pt idx="51">
                  <c:v>3.8506037000000002</c:v>
                </c:pt>
                <c:pt idx="52">
                  <c:v>6.6393006999999997</c:v>
                </c:pt>
                <c:pt idx="53">
                  <c:v>4.0339945000000004</c:v>
                </c:pt>
                <c:pt idx="54">
                  <c:v>7.7403122</c:v>
                </c:pt>
                <c:pt idx="55">
                  <c:v>4.0656553999999998</c:v>
                </c:pt>
                <c:pt idx="56">
                  <c:v>4.3000207000000001</c:v>
                </c:pt>
                <c:pt idx="57">
                  <c:v>3.8619607</c:v>
                </c:pt>
                <c:pt idx="58">
                  <c:v>3.7924798000000002</c:v>
                </c:pt>
                <c:pt idx="59">
                  <c:v>4.3547137999999999</c:v>
                </c:pt>
                <c:pt idx="60">
                  <c:v>4.1025688000000002</c:v>
                </c:pt>
                <c:pt idx="61">
                  <c:v>7.1931700000000003</c:v>
                </c:pt>
                <c:pt idx="62">
                  <c:v>5.3515375000000001</c:v>
                </c:pt>
                <c:pt idx="63">
                  <c:v>1.9165897000000001</c:v>
                </c:pt>
                <c:pt idx="64">
                  <c:v>7.3879675000000002</c:v>
                </c:pt>
                <c:pt idx="65">
                  <c:v>6.7352600000000002</c:v>
                </c:pt>
                <c:pt idx="66">
                  <c:v>6.7423263999999996</c:v>
                </c:pt>
                <c:pt idx="67">
                  <c:v>5.6213008999999996</c:v>
                </c:pt>
                <c:pt idx="68">
                  <c:v>1.9229935</c:v>
                </c:pt>
                <c:pt idx="69">
                  <c:v>5.3685726999999996</c:v>
                </c:pt>
                <c:pt idx="70">
                  <c:v>1.9216660000000001</c:v>
                </c:pt>
                <c:pt idx="71">
                  <c:v>8.9615846999999995</c:v>
                </c:pt>
                <c:pt idx="72">
                  <c:v>7.6523762</c:v>
                </c:pt>
                <c:pt idx="73">
                  <c:v>5.6005795999999997</c:v>
                </c:pt>
                <c:pt idx="74">
                  <c:v>8.4946967000000004</c:v>
                </c:pt>
                <c:pt idx="75">
                  <c:v>6.2582583999999999</c:v>
                </c:pt>
                <c:pt idx="76">
                  <c:v>5.2264093000000003</c:v>
                </c:pt>
                <c:pt idx="77">
                  <c:v>1.9111517</c:v>
                </c:pt>
                <c:pt idx="78">
                  <c:v>5.7553926000000004</c:v>
                </c:pt>
                <c:pt idx="79">
                  <c:v>4.6986565999999996</c:v>
                </c:pt>
                <c:pt idx="80">
                  <c:v>3.5944318000000002</c:v>
                </c:pt>
                <c:pt idx="81">
                  <c:v>6.4460271999999996</c:v>
                </c:pt>
                <c:pt idx="82">
                  <c:v>5.9135391999999998</c:v>
                </c:pt>
                <c:pt idx="83">
                  <c:v>3.6526166999999998</c:v>
                </c:pt>
                <c:pt idx="84">
                  <c:v>4.7003221999999996</c:v>
                </c:pt>
                <c:pt idx="85">
                  <c:v>5.7348451999999996</c:v>
                </c:pt>
                <c:pt idx="86">
                  <c:v>4.7274444000000004</c:v>
                </c:pt>
                <c:pt idx="87">
                  <c:v>9.1959464999999998</c:v>
                </c:pt>
                <c:pt idx="88">
                  <c:v>7.9587591</c:v>
                </c:pt>
                <c:pt idx="89">
                  <c:v>3.5997933999999998</c:v>
                </c:pt>
                <c:pt idx="90">
                  <c:v>3.6242157000000002</c:v>
                </c:pt>
                <c:pt idx="91">
                  <c:v>5.8212684000000001</c:v>
                </c:pt>
                <c:pt idx="92">
                  <c:v>5.8252724000000002</c:v>
                </c:pt>
                <c:pt idx="93">
                  <c:v>4.6867213000000003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0-43F9-9D92-7F3D064AE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</a:t>
                </a:r>
                <a:r>
                  <a:rPr lang="en-US" baseline="0"/>
                  <a:t>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</c:valAx>
      <c:valAx>
        <c:axId val="63870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from Dopant site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Mg45+Li2+Li15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'Mg45+Li2+Li15'!$O$1:$O$98</c:f>
              <c:numCache>
                <c:formatCode>General</c:formatCode>
                <c:ptCount val="98"/>
                <c:pt idx="0">
                  <c:v>7.5001427999999999</c:v>
                </c:pt>
                <c:pt idx="1">
                  <c:v>3.5639956000000002</c:v>
                </c:pt>
                <c:pt idx="2">
                  <c:v>3.6310939000000002</c:v>
                </c:pt>
                <c:pt idx="3">
                  <c:v>7.2591793999999998</c:v>
                </c:pt>
                <c:pt idx="4">
                  <c:v>2.7847588000000001</c:v>
                </c:pt>
                <c:pt idx="5">
                  <c:v>4.5430026000000003</c:v>
                </c:pt>
                <c:pt idx="6">
                  <c:v>8.4438700000000004</c:v>
                </c:pt>
                <c:pt idx="7">
                  <c:v>5.3162704999999999</c:v>
                </c:pt>
                <c:pt idx="8">
                  <c:v>2.7830430000000002</c:v>
                </c:pt>
                <c:pt idx="9">
                  <c:v>4.5125146000000003</c:v>
                </c:pt>
                <c:pt idx="10">
                  <c:v>8.0009701999999994</c:v>
                </c:pt>
                <c:pt idx="11">
                  <c:v>5.2635646999999999</c:v>
                </c:pt>
                <c:pt idx="12">
                  <c:v>5.8433149999999996</c:v>
                </c:pt>
                <c:pt idx="13">
                  <c:v>4.0724165000000001</c:v>
                </c:pt>
                <c:pt idx="14">
                  <c:v>4.9282393000000004</c:v>
                </c:pt>
                <c:pt idx="15">
                  <c:v>3.1980324000000002</c:v>
                </c:pt>
                <c:pt idx="16">
                  <c:v>6.0367211999999997</c:v>
                </c:pt>
                <c:pt idx="17">
                  <c:v>3.9950097000000002</c:v>
                </c:pt>
                <c:pt idx="18">
                  <c:v>5.0357362999999999</c:v>
                </c:pt>
                <c:pt idx="19">
                  <c:v>3.1419385000000002</c:v>
                </c:pt>
                <c:pt idx="20">
                  <c:v>8.0637032000000008</c:v>
                </c:pt>
                <c:pt idx="21">
                  <c:v>2.7312968999999998</c:v>
                </c:pt>
                <c:pt idx="22">
                  <c:v>4.7142151999999999</c:v>
                </c:pt>
                <c:pt idx="23">
                  <c:v>7.5404574999999996</c:v>
                </c:pt>
                <c:pt idx="24">
                  <c:v>8.0016175</c:v>
                </c:pt>
                <c:pt idx="25">
                  <c:v>2.7578643999999999</c:v>
                </c:pt>
                <c:pt idx="26">
                  <c:v>4.7964232999999998</c:v>
                </c:pt>
                <c:pt idx="27">
                  <c:v>7.7101264</c:v>
                </c:pt>
                <c:pt idx="28">
                  <c:v>7.7238956999999999</c:v>
                </c:pt>
                <c:pt idx="29">
                  <c:v>5.0309930999999999</c:v>
                </c:pt>
                <c:pt idx="30">
                  <c:v>3.5365115999999999</c:v>
                </c:pt>
                <c:pt idx="31">
                  <c:v>5.7622780999999996</c:v>
                </c:pt>
                <c:pt idx="32">
                  <c:v>3.4803985000000002</c:v>
                </c:pt>
                <c:pt idx="33">
                  <c:v>5.7530279999999996</c:v>
                </c:pt>
                <c:pt idx="34">
                  <c:v>5.7823282999999996</c:v>
                </c:pt>
                <c:pt idx="35">
                  <c:v>3.3797071000000001</c:v>
                </c:pt>
                <c:pt idx="36">
                  <c:v>5.9760776</c:v>
                </c:pt>
                <c:pt idx="37">
                  <c:v>5.8914150000000003</c:v>
                </c:pt>
                <c:pt idx="38">
                  <c:v>5.7390287000000004</c:v>
                </c:pt>
                <c:pt idx="39">
                  <c:v>3.331045</c:v>
                </c:pt>
                <c:pt idx="40">
                  <c:v>3.5362390000000001</c:v>
                </c:pt>
                <c:pt idx="41">
                  <c:v>3.5728754</c:v>
                </c:pt>
                <c:pt idx="42">
                  <c:v>6.5974487999999996</c:v>
                </c:pt>
                <c:pt idx="43">
                  <c:v>6.1756010000000003</c:v>
                </c:pt>
                <c:pt idx="44">
                  <c:v>5.5726617999999997</c:v>
                </c:pt>
                <c:pt idx="45">
                  <c:v>5.5919620999999999</c:v>
                </c:pt>
                <c:pt idx="46">
                  <c:v>6.4920745999999996</c:v>
                </c:pt>
                <c:pt idx="47">
                  <c:v>5.5384501000000004</c:v>
                </c:pt>
                <c:pt idx="48">
                  <c:v>10.485963999999999</c:v>
                </c:pt>
                <c:pt idx="49">
                  <c:v>8.2691209000000008</c:v>
                </c:pt>
                <c:pt idx="50">
                  <c:v>4.5177453999999999</c:v>
                </c:pt>
                <c:pt idx="51">
                  <c:v>4.0071652000000002</c:v>
                </c:pt>
                <c:pt idx="52">
                  <c:v>5.0466382999999997</c:v>
                </c:pt>
                <c:pt idx="53">
                  <c:v>8.4367327999999997</c:v>
                </c:pt>
                <c:pt idx="54">
                  <c:v>4.4228440000000004</c:v>
                </c:pt>
                <c:pt idx="55">
                  <c:v>3.9783781999999999</c:v>
                </c:pt>
                <c:pt idx="56">
                  <c:v>5.0875253000000003</c:v>
                </c:pt>
                <c:pt idx="57">
                  <c:v>7.2781969000000002</c:v>
                </c:pt>
                <c:pt idx="58">
                  <c:v>2.1161664999999998</c:v>
                </c:pt>
                <c:pt idx="59">
                  <c:v>6.3419305000000001</c:v>
                </c:pt>
                <c:pt idx="60">
                  <c:v>4.6384971000000004</c:v>
                </c:pt>
                <c:pt idx="61">
                  <c:v>7.3068038</c:v>
                </c:pt>
                <c:pt idx="62">
                  <c:v>2.1517339</c:v>
                </c:pt>
                <c:pt idx="63">
                  <c:v>6.3218847</c:v>
                </c:pt>
                <c:pt idx="64">
                  <c:v>4.6803470000000003</c:v>
                </c:pt>
                <c:pt idx="65">
                  <c:v>8.1865036999999994</c:v>
                </c:pt>
                <c:pt idx="66">
                  <c:v>2.2073059000000002</c:v>
                </c:pt>
                <c:pt idx="67">
                  <c:v>3.9288226000000002</c:v>
                </c:pt>
                <c:pt idx="68">
                  <c:v>6.3890152999999996</c:v>
                </c:pt>
                <c:pt idx="69">
                  <c:v>8.1782380999999997</c:v>
                </c:pt>
                <c:pt idx="70">
                  <c:v>2.1667187999999999</c:v>
                </c:pt>
                <c:pt idx="71">
                  <c:v>3.9845692000000001</c:v>
                </c:pt>
                <c:pt idx="72">
                  <c:v>6.3161503000000003</c:v>
                </c:pt>
                <c:pt idx="73">
                  <c:v>4.7136253999999997</c:v>
                </c:pt>
                <c:pt idx="74">
                  <c:v>7.4269711000000003</c:v>
                </c:pt>
                <c:pt idx="75">
                  <c:v>4.6188121000000004</c:v>
                </c:pt>
                <c:pt idx="76">
                  <c:v>4.9989226000000002</c:v>
                </c:pt>
                <c:pt idx="77">
                  <c:v>4.6742159000000001</c:v>
                </c:pt>
                <c:pt idx="78">
                  <c:v>7.4573267000000003</c:v>
                </c:pt>
                <c:pt idx="79">
                  <c:v>4.7213833000000003</c:v>
                </c:pt>
                <c:pt idx="80">
                  <c:v>5.0016176999999997</c:v>
                </c:pt>
                <c:pt idx="81">
                  <c:v>4.6195005</c:v>
                </c:pt>
                <c:pt idx="82">
                  <c:v>2.1602209000000001</c:v>
                </c:pt>
                <c:pt idx="83">
                  <c:v>6.5003374999999997</c:v>
                </c:pt>
                <c:pt idx="84">
                  <c:v>5.1179192000000002</c:v>
                </c:pt>
                <c:pt idx="85">
                  <c:v>4.5990926999999999</c:v>
                </c:pt>
                <c:pt idx="86">
                  <c:v>2.1284204999999998</c:v>
                </c:pt>
                <c:pt idx="87">
                  <c:v>6.4429689000000003</c:v>
                </c:pt>
                <c:pt idx="88">
                  <c:v>5.0311811999999998</c:v>
                </c:pt>
                <c:pt idx="89">
                  <c:v>7.2132877999999998</c:v>
                </c:pt>
                <c:pt idx="90">
                  <c:v>8.2467927999999997</c:v>
                </c:pt>
                <c:pt idx="91">
                  <c:v>4.5130941</c:v>
                </c:pt>
                <c:pt idx="92">
                  <c:v>4.0616491000000003</c:v>
                </c:pt>
                <c:pt idx="93">
                  <c:v>7.1949031999999997</c:v>
                </c:pt>
                <c:pt idx="94">
                  <c:v>8.4472505000000009</c:v>
                </c:pt>
                <c:pt idx="95">
                  <c:v>4.5549993000000004</c:v>
                </c:pt>
                <c:pt idx="96">
                  <c:v>4.0370486999999997</c:v>
                </c:pt>
                <c:pt idx="97">
                  <c:v>0</c:v>
                </c:pt>
              </c:numCache>
            </c:numRef>
          </c:xVal>
          <c:yVal>
            <c:numRef>
              <c:f>'Mg45+Li2+Li15'!$P$1:$P$98</c:f>
              <c:numCache>
                <c:formatCode>General</c:formatCode>
                <c:ptCount val="98"/>
                <c:pt idx="0">
                  <c:v>3.6653999999999999E-2</c:v>
                </c:pt>
                <c:pt idx="1">
                  <c:v>5.3363000000000001E-2</c:v>
                </c:pt>
                <c:pt idx="2">
                  <c:v>1.7302000000000001E-2</c:v>
                </c:pt>
                <c:pt idx="3">
                  <c:v>0.18487300000000001</c:v>
                </c:pt>
                <c:pt idx="4">
                  <c:v>0.24304500000000001</c:v>
                </c:pt>
                <c:pt idx="5">
                  <c:v>0.130693</c:v>
                </c:pt>
                <c:pt idx="6">
                  <c:v>0.98775400000000002</c:v>
                </c:pt>
                <c:pt idx="7">
                  <c:v>3.6623999999999997E-2</c:v>
                </c:pt>
                <c:pt idx="8">
                  <c:v>0.29556700000000002</c:v>
                </c:pt>
                <c:pt idx="9">
                  <c:v>0.16470000000000001</c:v>
                </c:pt>
                <c:pt idx="10">
                  <c:v>0.12991800000000001</c:v>
                </c:pt>
                <c:pt idx="11">
                  <c:v>0.16313800000000001</c:v>
                </c:pt>
                <c:pt idx="12">
                  <c:v>0.166018</c:v>
                </c:pt>
                <c:pt idx="13">
                  <c:v>0.12520999999999999</c:v>
                </c:pt>
                <c:pt idx="14">
                  <c:v>2.9992999999999999E-2</c:v>
                </c:pt>
                <c:pt idx="15">
                  <c:v>4.6146E-2</c:v>
                </c:pt>
                <c:pt idx="16">
                  <c:v>2.4242E-2</c:v>
                </c:pt>
                <c:pt idx="17">
                  <c:v>0.36127300000000001</c:v>
                </c:pt>
                <c:pt idx="18">
                  <c:v>6.0907000000000003E-2</c:v>
                </c:pt>
                <c:pt idx="19">
                  <c:v>3.3687000000000002E-2</c:v>
                </c:pt>
                <c:pt idx="20">
                  <c:v>1.9529999999999999E-2</c:v>
                </c:pt>
                <c:pt idx="21">
                  <c:v>0.17921200000000001</c:v>
                </c:pt>
                <c:pt idx="22">
                  <c:v>0.38122600000000001</c:v>
                </c:pt>
                <c:pt idx="23">
                  <c:v>0.36332799999999998</c:v>
                </c:pt>
                <c:pt idx="24">
                  <c:v>0.101795</c:v>
                </c:pt>
                <c:pt idx="25">
                  <c:v>0.21864400000000001</c:v>
                </c:pt>
                <c:pt idx="26">
                  <c:v>9.5099000000000003E-2</c:v>
                </c:pt>
                <c:pt idx="27">
                  <c:v>6.8251000000000006E-2</c:v>
                </c:pt>
                <c:pt idx="28">
                  <c:v>0.903779</c:v>
                </c:pt>
                <c:pt idx="29">
                  <c:v>0.79119600000000001</c:v>
                </c:pt>
                <c:pt idx="30">
                  <c:v>0.103287</c:v>
                </c:pt>
                <c:pt idx="31">
                  <c:v>2.9645000000000001E-2</c:v>
                </c:pt>
                <c:pt idx="32">
                  <c:v>0.16634199999999999</c:v>
                </c:pt>
                <c:pt idx="33">
                  <c:v>3.7628000000000002E-2</c:v>
                </c:pt>
                <c:pt idx="34">
                  <c:v>3.7676000000000001E-2</c:v>
                </c:pt>
                <c:pt idx="35">
                  <c:v>0.26671899999999998</c:v>
                </c:pt>
                <c:pt idx="36">
                  <c:v>3.2266999999999997E-2</c:v>
                </c:pt>
                <c:pt idx="37">
                  <c:v>5.6059999999999999E-3</c:v>
                </c:pt>
                <c:pt idx="38">
                  <c:v>4.4399000000000001E-2</c:v>
                </c:pt>
                <c:pt idx="39">
                  <c:v>0.28325299999999998</c:v>
                </c:pt>
                <c:pt idx="40">
                  <c:v>0.123195</c:v>
                </c:pt>
                <c:pt idx="41">
                  <c:v>2.8788999999999999E-2</c:v>
                </c:pt>
                <c:pt idx="42">
                  <c:v>8.7566000000000005E-2</c:v>
                </c:pt>
                <c:pt idx="43">
                  <c:v>0.217638</c:v>
                </c:pt>
                <c:pt idx="44">
                  <c:v>1.0481000000000001E-2</c:v>
                </c:pt>
                <c:pt idx="45">
                  <c:v>4.2108E-2</c:v>
                </c:pt>
                <c:pt idx="46">
                  <c:v>1.9612999999999998E-2</c:v>
                </c:pt>
                <c:pt idx="47">
                  <c:v>8.6939000000000002E-2</c:v>
                </c:pt>
                <c:pt idx="48">
                  <c:v>4.5884000000000001E-2</c:v>
                </c:pt>
                <c:pt idx="49">
                  <c:v>2.4032000000000001E-2</c:v>
                </c:pt>
                <c:pt idx="50">
                  <c:v>8.7533E-2</c:v>
                </c:pt>
                <c:pt idx="51">
                  <c:v>1.4081E-2</c:v>
                </c:pt>
                <c:pt idx="52">
                  <c:v>5.8396999999999998E-2</c:v>
                </c:pt>
                <c:pt idx="53">
                  <c:v>0.24396100000000001</c:v>
                </c:pt>
                <c:pt idx="54">
                  <c:v>4.0812000000000001E-2</c:v>
                </c:pt>
                <c:pt idx="55">
                  <c:v>3.1720999999999999E-2</c:v>
                </c:pt>
                <c:pt idx="56">
                  <c:v>5.0532000000000001E-2</c:v>
                </c:pt>
                <c:pt idx="57">
                  <c:v>2.3446999999999999E-2</c:v>
                </c:pt>
                <c:pt idx="58">
                  <c:v>4.3612999999999999E-2</c:v>
                </c:pt>
                <c:pt idx="59">
                  <c:v>8.0851999999999993E-2</c:v>
                </c:pt>
                <c:pt idx="60">
                  <c:v>0.110916</c:v>
                </c:pt>
                <c:pt idx="61">
                  <c:v>1.6744999999999999E-2</c:v>
                </c:pt>
                <c:pt idx="62">
                  <c:v>6.0864000000000001E-2</c:v>
                </c:pt>
                <c:pt idx="63">
                  <c:v>1.9257E-2</c:v>
                </c:pt>
                <c:pt idx="64">
                  <c:v>4.0819000000000001E-2</c:v>
                </c:pt>
                <c:pt idx="65">
                  <c:v>3.4632000000000003E-2</c:v>
                </c:pt>
                <c:pt idx="66">
                  <c:v>0.146949</c:v>
                </c:pt>
                <c:pt idx="67">
                  <c:v>3.9219999999999998E-2</c:v>
                </c:pt>
                <c:pt idx="68">
                  <c:v>3.4909000000000003E-2</c:v>
                </c:pt>
                <c:pt idx="69">
                  <c:v>1.6368000000000001E-2</c:v>
                </c:pt>
                <c:pt idx="70">
                  <c:v>8.3095000000000002E-2</c:v>
                </c:pt>
                <c:pt idx="71">
                  <c:v>4.0922E-2</c:v>
                </c:pt>
                <c:pt idx="72">
                  <c:v>6.9457000000000005E-2</c:v>
                </c:pt>
                <c:pt idx="73">
                  <c:v>3.3957000000000001E-2</c:v>
                </c:pt>
                <c:pt idx="74">
                  <c:v>5.2199000000000002E-2</c:v>
                </c:pt>
                <c:pt idx="75">
                  <c:v>5.3599000000000001E-2</c:v>
                </c:pt>
                <c:pt idx="76">
                  <c:v>8.0877000000000004E-2</c:v>
                </c:pt>
                <c:pt idx="77">
                  <c:v>1.8343999999999999E-2</c:v>
                </c:pt>
                <c:pt idx="78">
                  <c:v>4.4892000000000001E-2</c:v>
                </c:pt>
                <c:pt idx="79">
                  <c:v>0.17821000000000001</c:v>
                </c:pt>
                <c:pt idx="80">
                  <c:v>7.4315000000000006E-2</c:v>
                </c:pt>
                <c:pt idx="81">
                  <c:v>4.4324000000000002E-2</c:v>
                </c:pt>
                <c:pt idx="82">
                  <c:v>9.8171999999999995E-2</c:v>
                </c:pt>
                <c:pt idx="83">
                  <c:v>1.9428999999999998E-2</c:v>
                </c:pt>
                <c:pt idx="84">
                  <c:v>0.12404800000000001</c:v>
                </c:pt>
                <c:pt idx="85">
                  <c:v>3.4167000000000003E-2</c:v>
                </c:pt>
                <c:pt idx="86">
                  <c:v>9.5601000000000005E-2</c:v>
                </c:pt>
                <c:pt idx="87">
                  <c:v>0.110217</c:v>
                </c:pt>
                <c:pt idx="88">
                  <c:v>6.5462000000000006E-2</c:v>
                </c:pt>
                <c:pt idx="89">
                  <c:v>2.9069000000000001E-2</c:v>
                </c:pt>
                <c:pt idx="90">
                  <c:v>0.19412099999999999</c:v>
                </c:pt>
                <c:pt idx="91">
                  <c:v>9.7015000000000004E-2</c:v>
                </c:pt>
                <c:pt idx="92">
                  <c:v>6.6783999999999996E-2</c:v>
                </c:pt>
                <c:pt idx="93">
                  <c:v>0.15661800000000001</c:v>
                </c:pt>
                <c:pt idx="94">
                  <c:v>0.15251400000000001</c:v>
                </c:pt>
                <c:pt idx="95">
                  <c:v>6.0767000000000002E-2</c:v>
                </c:pt>
                <c:pt idx="96">
                  <c:v>9.6089999999999995E-2</c:v>
                </c:pt>
                <c:pt idx="97">
                  <c:v>3.9118E-2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B-4CC4-B28D-82AB74B0F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Distance from Dopant site (Å)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</c:valAx>
      <c:valAx>
        <c:axId val="63870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Displacement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Zn45+Li10+Li13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'Zn45+Li10+Li13'!$M$1:$M$98</c:f>
              <c:numCache>
                <c:formatCode>General</c:formatCode>
                <c:ptCount val="98"/>
                <c:pt idx="0">
                  <c:v>7.5235783999999999</c:v>
                </c:pt>
                <c:pt idx="1">
                  <c:v>3.8645284000000002</c:v>
                </c:pt>
                <c:pt idx="2">
                  <c:v>3.5505284000000001</c:v>
                </c:pt>
                <c:pt idx="3">
                  <c:v>7.3346603999999997</c:v>
                </c:pt>
                <c:pt idx="4">
                  <c:v>2.7326636999999998</c:v>
                </c:pt>
                <c:pt idx="5">
                  <c:v>4.6207117000000002</c:v>
                </c:pt>
                <c:pt idx="6">
                  <c:v>7.9927280999999999</c:v>
                </c:pt>
                <c:pt idx="7">
                  <c:v>5.1587161000000004</c:v>
                </c:pt>
                <c:pt idx="8">
                  <c:v>2.7966798000000002</c:v>
                </c:pt>
                <c:pt idx="9">
                  <c:v>4.3719736999999999</c:v>
                </c:pt>
                <c:pt idx="10">
                  <c:v>7.9834695</c:v>
                </c:pt>
                <c:pt idx="11">
                  <c:v>6.0655013999999996</c:v>
                </c:pt>
                <c:pt idx="12">
                  <c:v>6.1115301000000004</c:v>
                </c:pt>
                <c:pt idx="13">
                  <c:v>4.0220579000000001</c:v>
                </c:pt>
                <c:pt idx="14">
                  <c:v>4.8175429999999997</c:v>
                </c:pt>
                <c:pt idx="15">
                  <c:v>3.1720549</c:v>
                </c:pt>
                <c:pt idx="16">
                  <c:v>6.0131962999999997</c:v>
                </c:pt>
                <c:pt idx="17">
                  <c:v>4.6174071000000003</c:v>
                </c:pt>
                <c:pt idx="18">
                  <c:v>5.0858211000000004</c:v>
                </c:pt>
                <c:pt idx="19">
                  <c:v>3.0258234000000002</c:v>
                </c:pt>
                <c:pt idx="20">
                  <c:v>8.5929512999999993</c:v>
                </c:pt>
                <c:pt idx="21">
                  <c:v>2.3628168999999999</c:v>
                </c:pt>
                <c:pt idx="22">
                  <c:v>4.6387564000000001</c:v>
                </c:pt>
                <c:pt idx="23">
                  <c:v>7.4625320999999998</c:v>
                </c:pt>
                <c:pt idx="24">
                  <c:v>7.8262891999999997</c:v>
                </c:pt>
                <c:pt idx="25">
                  <c:v>2.6174664999999999</c:v>
                </c:pt>
                <c:pt idx="26">
                  <c:v>7.3066925999999999</c:v>
                </c:pt>
                <c:pt idx="27">
                  <c:v>7.9034176</c:v>
                </c:pt>
                <c:pt idx="28">
                  <c:v>3.1652581999999998</c:v>
                </c:pt>
                <c:pt idx="29">
                  <c:v>3.8871753999999998</c:v>
                </c:pt>
                <c:pt idx="30">
                  <c:v>3.6186191000000001</c:v>
                </c:pt>
                <c:pt idx="31">
                  <c:v>5.9296743000000003</c:v>
                </c:pt>
                <c:pt idx="32">
                  <c:v>3.6227152</c:v>
                </c:pt>
                <c:pt idx="33">
                  <c:v>5.6081095999999997</c:v>
                </c:pt>
                <c:pt idx="34">
                  <c:v>5.9064519999999998</c:v>
                </c:pt>
                <c:pt idx="35">
                  <c:v>3.6039173</c:v>
                </c:pt>
                <c:pt idx="36">
                  <c:v>5.9481519</c:v>
                </c:pt>
                <c:pt idx="37">
                  <c:v>5.8466939</c:v>
                </c:pt>
                <c:pt idx="38">
                  <c:v>5.5848785999999997</c:v>
                </c:pt>
                <c:pt idx="39">
                  <c:v>3.5029463000000001</c:v>
                </c:pt>
                <c:pt idx="40">
                  <c:v>3.9719255000000002</c:v>
                </c:pt>
                <c:pt idx="41">
                  <c:v>3.3960617000000002</c:v>
                </c:pt>
                <c:pt idx="42">
                  <c:v>6.4960684999999998</c:v>
                </c:pt>
                <c:pt idx="43">
                  <c:v>9.1605200999999994</c:v>
                </c:pt>
                <c:pt idx="44">
                  <c:v>5.6352905</c:v>
                </c:pt>
                <c:pt idx="45">
                  <c:v>5.5398626999999996</c:v>
                </c:pt>
                <c:pt idx="46">
                  <c:v>6.3341852000000003</c:v>
                </c:pt>
                <c:pt idx="47">
                  <c:v>5.4276480999999999</c:v>
                </c:pt>
                <c:pt idx="48">
                  <c:v>10.57568</c:v>
                </c:pt>
                <c:pt idx="49">
                  <c:v>8.3441159999999996</c:v>
                </c:pt>
                <c:pt idx="50">
                  <c:v>4.6693091000000004</c:v>
                </c:pt>
                <c:pt idx="51">
                  <c:v>4.0014626</c:v>
                </c:pt>
                <c:pt idx="52">
                  <c:v>4.9484858000000003</c:v>
                </c:pt>
                <c:pt idx="53">
                  <c:v>8.0479707000000005</c:v>
                </c:pt>
                <c:pt idx="54">
                  <c:v>4.3527735999999999</c:v>
                </c:pt>
                <c:pt idx="55">
                  <c:v>3.9215336999999999</c:v>
                </c:pt>
                <c:pt idx="56">
                  <c:v>5.1108950000000002</c:v>
                </c:pt>
                <c:pt idx="57">
                  <c:v>7.3633655999999998</c:v>
                </c:pt>
                <c:pt idx="58">
                  <c:v>2.0491994999999998</c:v>
                </c:pt>
                <c:pt idx="59">
                  <c:v>6.1772819999999999</c:v>
                </c:pt>
                <c:pt idx="60">
                  <c:v>4.5872004000000004</c:v>
                </c:pt>
                <c:pt idx="61">
                  <c:v>7.2250069000000003</c:v>
                </c:pt>
                <c:pt idx="62">
                  <c:v>2.1256792</c:v>
                </c:pt>
                <c:pt idx="63">
                  <c:v>6.5280474999999996</c:v>
                </c:pt>
                <c:pt idx="64">
                  <c:v>8.7922030000000007</c:v>
                </c:pt>
                <c:pt idx="65">
                  <c:v>8.1239007000000001</c:v>
                </c:pt>
                <c:pt idx="66">
                  <c:v>2.0651253999999999</c:v>
                </c:pt>
                <c:pt idx="67">
                  <c:v>4.0217713000000002</c:v>
                </c:pt>
                <c:pt idx="68">
                  <c:v>6.3962646999999997</c:v>
                </c:pt>
                <c:pt idx="69">
                  <c:v>8.3089641000000007</c:v>
                </c:pt>
                <c:pt idx="70">
                  <c:v>2.5328263</c:v>
                </c:pt>
                <c:pt idx="71">
                  <c:v>3.9502283</c:v>
                </c:pt>
                <c:pt idx="72">
                  <c:v>6.2950963</c:v>
                </c:pt>
                <c:pt idx="73">
                  <c:v>4.6523238999999998</c:v>
                </c:pt>
                <c:pt idx="74">
                  <c:v>7.3693711000000004</c:v>
                </c:pt>
                <c:pt idx="75">
                  <c:v>4.6418720000000002</c:v>
                </c:pt>
                <c:pt idx="76">
                  <c:v>5.1989770000000002</c:v>
                </c:pt>
                <c:pt idx="77">
                  <c:v>4.8468222000000001</c:v>
                </c:pt>
                <c:pt idx="78">
                  <c:v>7.4470346999999997</c:v>
                </c:pt>
                <c:pt idx="79">
                  <c:v>4.5462823999999999</c:v>
                </c:pt>
                <c:pt idx="80">
                  <c:v>4.9250692999999997</c:v>
                </c:pt>
                <c:pt idx="81">
                  <c:v>4.8045030999999998</c:v>
                </c:pt>
                <c:pt idx="82">
                  <c:v>2.1927184</c:v>
                </c:pt>
                <c:pt idx="83">
                  <c:v>6.4985676999999997</c:v>
                </c:pt>
                <c:pt idx="84">
                  <c:v>5.0942549000000001</c:v>
                </c:pt>
                <c:pt idx="85">
                  <c:v>4.4746569000000003</c:v>
                </c:pt>
                <c:pt idx="86">
                  <c:v>2.3266396</c:v>
                </c:pt>
                <c:pt idx="87">
                  <c:v>6.4867850999999996</c:v>
                </c:pt>
                <c:pt idx="88">
                  <c:v>4.9150703</c:v>
                </c:pt>
                <c:pt idx="89">
                  <c:v>7.1468784000000003</c:v>
                </c:pt>
                <c:pt idx="90">
                  <c:v>8.2928037000000003</c:v>
                </c:pt>
                <c:pt idx="91">
                  <c:v>4.7630239000000003</c:v>
                </c:pt>
                <c:pt idx="92">
                  <c:v>3.8598435000000002</c:v>
                </c:pt>
                <c:pt idx="93">
                  <c:v>7.3348911000000001</c:v>
                </c:pt>
                <c:pt idx="94">
                  <c:v>8.3112334000000008</c:v>
                </c:pt>
                <c:pt idx="95">
                  <c:v>4.5302268000000003</c:v>
                </c:pt>
                <c:pt idx="96">
                  <c:v>4.1588044000000002</c:v>
                </c:pt>
                <c:pt idx="97">
                  <c:v>0</c:v>
                </c:pt>
              </c:numCache>
            </c:numRef>
          </c:xVal>
          <c:yVal>
            <c:numRef>
              <c:f>'Zn45+Li10+Li13'!$E$1:$E$98</c:f>
              <c:numCache>
                <c:formatCode>General</c:formatCode>
                <c:ptCount val="98"/>
                <c:pt idx="0">
                  <c:v>6.6132999999999997E-2</c:v>
                </c:pt>
                <c:pt idx="1">
                  <c:v>0.18914700000000001</c:v>
                </c:pt>
                <c:pt idx="2">
                  <c:v>1.9705E-2</c:v>
                </c:pt>
                <c:pt idx="3">
                  <c:v>0.205429</c:v>
                </c:pt>
                <c:pt idx="4">
                  <c:v>0.14655699999999999</c:v>
                </c:pt>
                <c:pt idx="5">
                  <c:v>6.2917000000000001E-2</c:v>
                </c:pt>
                <c:pt idx="6">
                  <c:v>4.1626999999999997E-2</c:v>
                </c:pt>
                <c:pt idx="7">
                  <c:v>8.4720000000000004E-2</c:v>
                </c:pt>
                <c:pt idx="8">
                  <c:v>0.50953499999999996</c:v>
                </c:pt>
                <c:pt idx="9">
                  <c:v>8.7860999999999995E-2</c:v>
                </c:pt>
                <c:pt idx="10">
                  <c:v>0.21507999999999999</c:v>
                </c:pt>
                <c:pt idx="11">
                  <c:v>0.600437</c:v>
                </c:pt>
                <c:pt idx="12">
                  <c:v>3.8093000000000002E-2</c:v>
                </c:pt>
                <c:pt idx="13">
                  <c:v>9.2567999999999998E-2</c:v>
                </c:pt>
                <c:pt idx="14">
                  <c:v>4.1993999999999997E-2</c:v>
                </c:pt>
                <c:pt idx="15">
                  <c:v>0.18431500000000001</c:v>
                </c:pt>
                <c:pt idx="16">
                  <c:v>4.5296000000000003E-2</c:v>
                </c:pt>
                <c:pt idx="17">
                  <c:v>0.73268900000000003</c:v>
                </c:pt>
                <c:pt idx="18">
                  <c:v>2.3709000000000001E-2</c:v>
                </c:pt>
                <c:pt idx="19">
                  <c:v>0.118839</c:v>
                </c:pt>
                <c:pt idx="20">
                  <c:v>2.8791000000000001E-2</c:v>
                </c:pt>
                <c:pt idx="21">
                  <c:v>1.253587</c:v>
                </c:pt>
                <c:pt idx="22">
                  <c:v>0.12773000000000001</c:v>
                </c:pt>
                <c:pt idx="23">
                  <c:v>6.3090999999999994E-2</c:v>
                </c:pt>
                <c:pt idx="24">
                  <c:v>0.13173799999999999</c:v>
                </c:pt>
                <c:pt idx="25">
                  <c:v>0.15809000000000001</c:v>
                </c:pt>
                <c:pt idx="26">
                  <c:v>0.110384</c:v>
                </c:pt>
                <c:pt idx="27">
                  <c:v>0.19192899999999999</c:v>
                </c:pt>
                <c:pt idx="28">
                  <c:v>0.8196</c:v>
                </c:pt>
                <c:pt idx="29">
                  <c:v>0.37134400000000001</c:v>
                </c:pt>
                <c:pt idx="30">
                  <c:v>6.7580000000000001E-2</c:v>
                </c:pt>
                <c:pt idx="31">
                  <c:v>9.7604999999999997E-2</c:v>
                </c:pt>
                <c:pt idx="32">
                  <c:v>7.3885000000000006E-2</c:v>
                </c:pt>
                <c:pt idx="33">
                  <c:v>6.4254000000000006E-2</c:v>
                </c:pt>
                <c:pt idx="34">
                  <c:v>2.9485000000000001E-2</c:v>
                </c:pt>
                <c:pt idx="35">
                  <c:v>0.18404599999999999</c:v>
                </c:pt>
                <c:pt idx="36">
                  <c:v>2.2918999999999998E-2</c:v>
                </c:pt>
                <c:pt idx="37">
                  <c:v>5.1996000000000001E-2</c:v>
                </c:pt>
                <c:pt idx="38">
                  <c:v>5.5388E-2</c:v>
                </c:pt>
                <c:pt idx="39">
                  <c:v>9.9456000000000003E-2</c:v>
                </c:pt>
                <c:pt idx="40">
                  <c:v>0.21396699999999999</c:v>
                </c:pt>
                <c:pt idx="41">
                  <c:v>7.954E-2</c:v>
                </c:pt>
                <c:pt idx="42">
                  <c:v>4.1168999999999997E-2</c:v>
                </c:pt>
                <c:pt idx="43">
                  <c:v>3.1078000000000001E-2</c:v>
                </c:pt>
                <c:pt idx="44">
                  <c:v>2.9659000000000001E-2</c:v>
                </c:pt>
                <c:pt idx="45">
                  <c:v>4.0078000000000003E-2</c:v>
                </c:pt>
                <c:pt idx="46">
                  <c:v>3.6671000000000002E-2</c:v>
                </c:pt>
                <c:pt idx="47">
                  <c:v>2.9523000000000001E-2</c:v>
                </c:pt>
                <c:pt idx="48">
                  <c:v>3.3388000000000001E-2</c:v>
                </c:pt>
                <c:pt idx="49">
                  <c:v>4.5562999999999999E-2</c:v>
                </c:pt>
                <c:pt idx="50">
                  <c:v>0.16397200000000001</c:v>
                </c:pt>
                <c:pt idx="51">
                  <c:v>5.9069999999999998E-2</c:v>
                </c:pt>
                <c:pt idx="52">
                  <c:v>3.5867999999999997E-2</c:v>
                </c:pt>
                <c:pt idx="53">
                  <c:v>2.6522E-2</c:v>
                </c:pt>
                <c:pt idx="54">
                  <c:v>2.0511999999999999E-2</c:v>
                </c:pt>
                <c:pt idx="55">
                  <c:v>2.9145999999999998E-2</c:v>
                </c:pt>
                <c:pt idx="56">
                  <c:v>2.2547999999999999E-2</c:v>
                </c:pt>
                <c:pt idx="57">
                  <c:v>2.2894999999999999E-2</c:v>
                </c:pt>
                <c:pt idx="58">
                  <c:v>3.8169000000000002E-2</c:v>
                </c:pt>
                <c:pt idx="59">
                  <c:v>5.0321999999999999E-2</c:v>
                </c:pt>
                <c:pt idx="60">
                  <c:v>2.6841E-2</c:v>
                </c:pt>
                <c:pt idx="61">
                  <c:v>1.8388999999999999E-2</c:v>
                </c:pt>
                <c:pt idx="62">
                  <c:v>0.40396300000000002</c:v>
                </c:pt>
                <c:pt idx="63">
                  <c:v>6.6281000000000007E-2</c:v>
                </c:pt>
                <c:pt idx="64">
                  <c:v>0.10495699999999999</c:v>
                </c:pt>
                <c:pt idx="65">
                  <c:v>6.8656999999999996E-2</c:v>
                </c:pt>
                <c:pt idx="66">
                  <c:v>0.118577</c:v>
                </c:pt>
                <c:pt idx="67">
                  <c:v>8.7262999999999993E-2</c:v>
                </c:pt>
                <c:pt idx="68">
                  <c:v>9.3429999999999999E-2</c:v>
                </c:pt>
                <c:pt idx="69">
                  <c:v>4.8259999999999997E-2</c:v>
                </c:pt>
                <c:pt idx="70">
                  <c:v>0.34725699999999998</c:v>
                </c:pt>
                <c:pt idx="71">
                  <c:v>3.9573999999999998E-2</c:v>
                </c:pt>
                <c:pt idx="72">
                  <c:v>0.14580000000000001</c:v>
                </c:pt>
                <c:pt idx="73">
                  <c:v>2.6952E-2</c:v>
                </c:pt>
                <c:pt idx="74">
                  <c:v>0.13437199999999999</c:v>
                </c:pt>
                <c:pt idx="75">
                  <c:v>3.0145000000000002E-2</c:v>
                </c:pt>
                <c:pt idx="76">
                  <c:v>5.7586999999999999E-2</c:v>
                </c:pt>
                <c:pt idx="77">
                  <c:v>0.15363199999999999</c:v>
                </c:pt>
                <c:pt idx="78">
                  <c:v>7.0019999999999999E-2</c:v>
                </c:pt>
                <c:pt idx="79">
                  <c:v>5.4204000000000002E-2</c:v>
                </c:pt>
                <c:pt idx="80">
                  <c:v>3.9978E-2</c:v>
                </c:pt>
                <c:pt idx="81">
                  <c:v>4.5104999999999999E-2</c:v>
                </c:pt>
                <c:pt idx="82">
                  <c:v>0.21538299999999999</c:v>
                </c:pt>
                <c:pt idx="83">
                  <c:v>3.4964000000000002E-2</c:v>
                </c:pt>
                <c:pt idx="84">
                  <c:v>0.141536</c:v>
                </c:pt>
                <c:pt idx="85">
                  <c:v>4.8037000000000003E-2</c:v>
                </c:pt>
                <c:pt idx="86">
                  <c:v>0.107377</c:v>
                </c:pt>
                <c:pt idx="87">
                  <c:v>3.5962000000000001E-2</c:v>
                </c:pt>
                <c:pt idx="88">
                  <c:v>7.5966000000000006E-2</c:v>
                </c:pt>
                <c:pt idx="89">
                  <c:v>0.103064</c:v>
                </c:pt>
                <c:pt idx="90">
                  <c:v>5.3539999999999997E-2</c:v>
                </c:pt>
                <c:pt idx="91">
                  <c:v>7.4542999999999998E-2</c:v>
                </c:pt>
                <c:pt idx="92">
                  <c:v>4.3325000000000002E-2</c:v>
                </c:pt>
                <c:pt idx="93">
                  <c:v>9.2188000000000006E-2</c:v>
                </c:pt>
                <c:pt idx="94">
                  <c:v>1.9871E-2</c:v>
                </c:pt>
                <c:pt idx="95">
                  <c:v>9.3164999999999998E-2</c:v>
                </c:pt>
                <c:pt idx="96">
                  <c:v>5.083E-2</c:v>
                </c:pt>
                <c:pt idx="97">
                  <c:v>0.18010999999999999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6B-451A-8D09-005167BC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Distance from Dopant site (Å)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</c:valAx>
      <c:valAx>
        <c:axId val="63870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Displacement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Mg45+Li10+Li13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'Mg45+Li10+Li13'!$O$1:$O$98</c:f>
              <c:numCache>
                <c:formatCode>General</c:formatCode>
                <c:ptCount val="98"/>
                <c:pt idx="0">
                  <c:v>7.5140561999999997</c:v>
                </c:pt>
                <c:pt idx="1">
                  <c:v>3.7532998000000002</c:v>
                </c:pt>
                <c:pt idx="2">
                  <c:v>3.6118380999999999</c:v>
                </c:pt>
                <c:pt idx="3">
                  <c:v>7.3567421</c:v>
                </c:pt>
                <c:pt idx="4">
                  <c:v>2.7977202000000001</c:v>
                </c:pt>
                <c:pt idx="5">
                  <c:v>4.5983068999999999</c:v>
                </c:pt>
                <c:pt idx="6">
                  <c:v>7.9125404000000001</c:v>
                </c:pt>
                <c:pt idx="7">
                  <c:v>5.2403019999999998</c:v>
                </c:pt>
                <c:pt idx="8">
                  <c:v>2.7941115999999999</c:v>
                </c:pt>
                <c:pt idx="9">
                  <c:v>4.3931002000000001</c:v>
                </c:pt>
                <c:pt idx="10">
                  <c:v>8.0335877999999994</c:v>
                </c:pt>
                <c:pt idx="11">
                  <c:v>5.9776258999999996</c:v>
                </c:pt>
                <c:pt idx="12">
                  <c:v>6.0223629000000001</c:v>
                </c:pt>
                <c:pt idx="13">
                  <c:v>4.0323133999999996</c:v>
                </c:pt>
                <c:pt idx="14">
                  <c:v>4.8388121000000002</c:v>
                </c:pt>
                <c:pt idx="15">
                  <c:v>3.1881602</c:v>
                </c:pt>
                <c:pt idx="16">
                  <c:v>6.0628804000000001</c:v>
                </c:pt>
                <c:pt idx="17">
                  <c:v>4.5818522000000002</c:v>
                </c:pt>
                <c:pt idx="18">
                  <c:v>5.0838587999999998</c:v>
                </c:pt>
                <c:pt idx="19">
                  <c:v>3.0046607000000001</c:v>
                </c:pt>
                <c:pt idx="20">
                  <c:v>8.1094758999999996</c:v>
                </c:pt>
                <c:pt idx="21">
                  <c:v>2.4239841000000002</c:v>
                </c:pt>
                <c:pt idx="22">
                  <c:v>4.7325344999999999</c:v>
                </c:pt>
                <c:pt idx="23">
                  <c:v>7.5399627000000002</c:v>
                </c:pt>
                <c:pt idx="24">
                  <c:v>7.8869166000000002</c:v>
                </c:pt>
                <c:pt idx="25">
                  <c:v>2.7129379</c:v>
                </c:pt>
                <c:pt idx="26">
                  <c:v>4.8498923999999999</c:v>
                </c:pt>
                <c:pt idx="27">
                  <c:v>7.8340490000000003</c:v>
                </c:pt>
                <c:pt idx="28">
                  <c:v>3.1024626</c:v>
                </c:pt>
                <c:pt idx="29">
                  <c:v>3.8324235999999998</c:v>
                </c:pt>
                <c:pt idx="30">
                  <c:v>3.5440911000000002</c:v>
                </c:pt>
                <c:pt idx="31">
                  <c:v>5.8583578000000003</c:v>
                </c:pt>
                <c:pt idx="32">
                  <c:v>3.6504254</c:v>
                </c:pt>
                <c:pt idx="33">
                  <c:v>5.6805637000000004</c:v>
                </c:pt>
                <c:pt idx="34">
                  <c:v>5.8709338999999998</c:v>
                </c:pt>
                <c:pt idx="35">
                  <c:v>3.5975288999999999</c:v>
                </c:pt>
                <c:pt idx="36">
                  <c:v>5.9773861999999998</c:v>
                </c:pt>
                <c:pt idx="37">
                  <c:v>5.8067133000000002</c:v>
                </c:pt>
                <c:pt idx="38">
                  <c:v>5.6615928000000002</c:v>
                </c:pt>
                <c:pt idx="39">
                  <c:v>3.4920029000000001</c:v>
                </c:pt>
                <c:pt idx="40">
                  <c:v>3.8731070000000001</c:v>
                </c:pt>
                <c:pt idx="41">
                  <c:v>3.4568329000000002</c:v>
                </c:pt>
                <c:pt idx="42">
                  <c:v>8.9849522000000004</c:v>
                </c:pt>
                <c:pt idx="43">
                  <c:v>9.1385352999999991</c:v>
                </c:pt>
                <c:pt idx="44">
                  <c:v>5.5208675999999999</c:v>
                </c:pt>
                <c:pt idx="45">
                  <c:v>5.5089283</c:v>
                </c:pt>
                <c:pt idx="46">
                  <c:v>6.3881104999999998</c:v>
                </c:pt>
                <c:pt idx="47">
                  <c:v>5.5060295000000004</c:v>
                </c:pt>
                <c:pt idx="48">
                  <c:v>10.624378200000001</c:v>
                </c:pt>
                <c:pt idx="49">
                  <c:v>8.3088315999999995</c:v>
                </c:pt>
                <c:pt idx="50">
                  <c:v>4.6176016999999998</c:v>
                </c:pt>
                <c:pt idx="51">
                  <c:v>4.0191388999999997</c:v>
                </c:pt>
                <c:pt idx="52">
                  <c:v>4.9347585</c:v>
                </c:pt>
                <c:pt idx="53">
                  <c:v>8.1163513999999992</c:v>
                </c:pt>
                <c:pt idx="54">
                  <c:v>4.4093749999999998</c:v>
                </c:pt>
                <c:pt idx="55">
                  <c:v>3.9124093000000002</c:v>
                </c:pt>
                <c:pt idx="56">
                  <c:v>5.1105684</c:v>
                </c:pt>
                <c:pt idx="57">
                  <c:v>7.2769719000000004</c:v>
                </c:pt>
                <c:pt idx="58">
                  <c:v>2.0722895000000001</c:v>
                </c:pt>
                <c:pt idx="59">
                  <c:v>6.2647332000000002</c:v>
                </c:pt>
                <c:pt idx="60">
                  <c:v>4.6638416999999999</c:v>
                </c:pt>
                <c:pt idx="61">
                  <c:v>7.2936676</c:v>
                </c:pt>
                <c:pt idx="62">
                  <c:v>2.1077452000000001</c:v>
                </c:pt>
                <c:pt idx="63">
                  <c:v>6.4562799000000002</c:v>
                </c:pt>
                <c:pt idx="64">
                  <c:v>4.7529459999999997</c:v>
                </c:pt>
                <c:pt idx="65">
                  <c:v>8.1999647000000007</c:v>
                </c:pt>
                <c:pt idx="66">
                  <c:v>2.1185309000000001</c:v>
                </c:pt>
                <c:pt idx="67">
                  <c:v>3.9729492999999998</c:v>
                </c:pt>
                <c:pt idx="68">
                  <c:v>6.3846952999999997</c:v>
                </c:pt>
                <c:pt idx="69">
                  <c:v>8.2366322000000007</c:v>
                </c:pt>
                <c:pt idx="70">
                  <c:v>2.3042278999999999</c:v>
                </c:pt>
                <c:pt idx="71">
                  <c:v>3.9936921000000001</c:v>
                </c:pt>
                <c:pt idx="72">
                  <c:v>6.3164620999999999</c:v>
                </c:pt>
                <c:pt idx="73">
                  <c:v>4.7108689000000004</c:v>
                </c:pt>
                <c:pt idx="74">
                  <c:v>7.3584965999999996</c:v>
                </c:pt>
                <c:pt idx="75">
                  <c:v>4.6064786</c:v>
                </c:pt>
                <c:pt idx="76">
                  <c:v>5.0567804000000001</c:v>
                </c:pt>
                <c:pt idx="77">
                  <c:v>4.7546676999999997</c:v>
                </c:pt>
                <c:pt idx="78">
                  <c:v>7.4477129</c:v>
                </c:pt>
                <c:pt idx="79">
                  <c:v>4.5802161999999997</c:v>
                </c:pt>
                <c:pt idx="80">
                  <c:v>4.9950805999999996</c:v>
                </c:pt>
                <c:pt idx="81">
                  <c:v>4.7469019000000001</c:v>
                </c:pt>
                <c:pt idx="82">
                  <c:v>2.1658613999999998</c:v>
                </c:pt>
                <c:pt idx="83">
                  <c:v>6.5427400999999996</c:v>
                </c:pt>
                <c:pt idx="84">
                  <c:v>5.0673757999999998</c:v>
                </c:pt>
                <c:pt idx="85">
                  <c:v>4.5237973</c:v>
                </c:pt>
                <c:pt idx="86">
                  <c:v>2.2569094999999999</c:v>
                </c:pt>
                <c:pt idx="87">
                  <c:v>6.4277863999999996</c:v>
                </c:pt>
                <c:pt idx="88">
                  <c:v>4.9449350000000001</c:v>
                </c:pt>
                <c:pt idx="89">
                  <c:v>7.2103973000000003</c:v>
                </c:pt>
                <c:pt idx="90">
                  <c:v>8.2442350999999992</c:v>
                </c:pt>
                <c:pt idx="91">
                  <c:v>4.7000904999999999</c:v>
                </c:pt>
                <c:pt idx="92">
                  <c:v>3.9489242999999998</c:v>
                </c:pt>
                <c:pt idx="93">
                  <c:v>7.2868554000000003</c:v>
                </c:pt>
                <c:pt idx="94">
                  <c:v>8.3434510999999993</c:v>
                </c:pt>
                <c:pt idx="95">
                  <c:v>4.5706005999999997</c:v>
                </c:pt>
                <c:pt idx="96">
                  <c:v>4.1285702000000004</c:v>
                </c:pt>
                <c:pt idx="97">
                  <c:v>0</c:v>
                </c:pt>
              </c:numCache>
            </c:numRef>
          </c:xVal>
          <c:yVal>
            <c:numRef>
              <c:f>'Mg45+Li10+Li13'!$P$1:$P$98</c:f>
              <c:numCache>
                <c:formatCode>General</c:formatCode>
                <c:ptCount val="98"/>
                <c:pt idx="0">
                  <c:v>6.4700999999999995E-2</c:v>
                </c:pt>
                <c:pt idx="1">
                  <c:v>0.174543</c:v>
                </c:pt>
                <c:pt idx="2">
                  <c:v>2.9253999999999999E-2</c:v>
                </c:pt>
                <c:pt idx="3">
                  <c:v>0.19678999999999999</c:v>
                </c:pt>
                <c:pt idx="4">
                  <c:v>0.106972</c:v>
                </c:pt>
                <c:pt idx="5">
                  <c:v>5.8570999999999998E-2</c:v>
                </c:pt>
                <c:pt idx="6">
                  <c:v>4.1195000000000002E-2</c:v>
                </c:pt>
                <c:pt idx="7">
                  <c:v>7.1649000000000004E-2</c:v>
                </c:pt>
                <c:pt idx="8">
                  <c:v>0.48115000000000002</c:v>
                </c:pt>
                <c:pt idx="9">
                  <c:v>8.3573999999999996E-2</c:v>
                </c:pt>
                <c:pt idx="10">
                  <c:v>0.20542299999999999</c:v>
                </c:pt>
                <c:pt idx="11">
                  <c:v>0.56982900000000003</c:v>
                </c:pt>
                <c:pt idx="12">
                  <c:v>3.2341000000000002E-2</c:v>
                </c:pt>
                <c:pt idx="13">
                  <c:v>0.101717</c:v>
                </c:pt>
                <c:pt idx="14">
                  <c:v>3.8700999999999999E-2</c:v>
                </c:pt>
                <c:pt idx="15">
                  <c:v>0.174095</c:v>
                </c:pt>
                <c:pt idx="16">
                  <c:v>3.4556999999999997E-2</c:v>
                </c:pt>
                <c:pt idx="17">
                  <c:v>0.69196800000000003</c:v>
                </c:pt>
                <c:pt idx="18">
                  <c:v>2.7587E-2</c:v>
                </c:pt>
                <c:pt idx="19">
                  <c:v>9.6174999999999997E-2</c:v>
                </c:pt>
                <c:pt idx="20">
                  <c:v>2.4910000000000002E-2</c:v>
                </c:pt>
                <c:pt idx="21">
                  <c:v>1.1119460000000001</c:v>
                </c:pt>
                <c:pt idx="22">
                  <c:v>0.12111</c:v>
                </c:pt>
                <c:pt idx="23">
                  <c:v>5.6451000000000001E-2</c:v>
                </c:pt>
                <c:pt idx="24">
                  <c:v>0.121201</c:v>
                </c:pt>
                <c:pt idx="25">
                  <c:v>0.13713800000000001</c:v>
                </c:pt>
                <c:pt idx="26">
                  <c:v>9.3904000000000001E-2</c:v>
                </c:pt>
                <c:pt idx="27">
                  <c:v>0.175757</c:v>
                </c:pt>
                <c:pt idx="28">
                  <c:v>0.74177099999999996</c:v>
                </c:pt>
                <c:pt idx="29">
                  <c:v>0.35332599999999997</c:v>
                </c:pt>
                <c:pt idx="30">
                  <c:v>8.4862999999999994E-2</c:v>
                </c:pt>
                <c:pt idx="31">
                  <c:v>9.7226000000000007E-2</c:v>
                </c:pt>
                <c:pt idx="32">
                  <c:v>7.6177999999999996E-2</c:v>
                </c:pt>
                <c:pt idx="33">
                  <c:v>5.8087E-2</c:v>
                </c:pt>
                <c:pt idx="34">
                  <c:v>2.3557000000000002E-2</c:v>
                </c:pt>
                <c:pt idx="35">
                  <c:v>0.20167399999999999</c:v>
                </c:pt>
                <c:pt idx="36">
                  <c:v>2.5224E-2</c:v>
                </c:pt>
                <c:pt idx="37">
                  <c:v>4.8613000000000003E-2</c:v>
                </c:pt>
                <c:pt idx="38">
                  <c:v>4.1674000000000003E-2</c:v>
                </c:pt>
                <c:pt idx="39">
                  <c:v>0.106313</c:v>
                </c:pt>
                <c:pt idx="40">
                  <c:v>0.20507900000000001</c:v>
                </c:pt>
                <c:pt idx="41">
                  <c:v>9.6054E-2</c:v>
                </c:pt>
                <c:pt idx="42">
                  <c:v>3.6701999999999999E-2</c:v>
                </c:pt>
                <c:pt idx="43">
                  <c:v>2.8590000000000001E-2</c:v>
                </c:pt>
                <c:pt idx="44">
                  <c:v>3.0189000000000001E-2</c:v>
                </c:pt>
                <c:pt idx="45">
                  <c:v>3.2078000000000002E-2</c:v>
                </c:pt>
                <c:pt idx="46">
                  <c:v>3.6237999999999999E-2</c:v>
                </c:pt>
                <c:pt idx="47">
                  <c:v>3.2807999999999997E-2</c:v>
                </c:pt>
                <c:pt idx="48">
                  <c:v>3.8568999999999999E-2</c:v>
                </c:pt>
                <c:pt idx="49">
                  <c:v>3.9712999999999998E-2</c:v>
                </c:pt>
                <c:pt idx="50">
                  <c:v>0.16129099999999999</c:v>
                </c:pt>
                <c:pt idx="51">
                  <c:v>4.8098000000000002E-2</c:v>
                </c:pt>
                <c:pt idx="52">
                  <c:v>2.9776E-2</c:v>
                </c:pt>
                <c:pt idx="53">
                  <c:v>2.0787E-2</c:v>
                </c:pt>
                <c:pt idx="54">
                  <c:v>1.1008E-2</c:v>
                </c:pt>
                <c:pt idx="55">
                  <c:v>3.1771000000000001E-2</c:v>
                </c:pt>
                <c:pt idx="56">
                  <c:v>1.9775000000000001E-2</c:v>
                </c:pt>
                <c:pt idx="57">
                  <c:v>2.3399E-2</c:v>
                </c:pt>
                <c:pt idx="58">
                  <c:v>3.2437000000000001E-2</c:v>
                </c:pt>
                <c:pt idx="59">
                  <c:v>4.7267000000000003E-2</c:v>
                </c:pt>
                <c:pt idx="60">
                  <c:v>3.0227E-2</c:v>
                </c:pt>
                <c:pt idx="61">
                  <c:v>1.6725E-2</c:v>
                </c:pt>
                <c:pt idx="62">
                  <c:v>0.414937</c:v>
                </c:pt>
                <c:pt idx="63">
                  <c:v>7.0004999999999998E-2</c:v>
                </c:pt>
                <c:pt idx="64">
                  <c:v>8.4859000000000004E-2</c:v>
                </c:pt>
                <c:pt idx="65">
                  <c:v>7.4467000000000005E-2</c:v>
                </c:pt>
                <c:pt idx="66">
                  <c:v>0.10244200000000001</c:v>
                </c:pt>
                <c:pt idx="67">
                  <c:v>9.0052999999999994E-2</c:v>
                </c:pt>
                <c:pt idx="68">
                  <c:v>8.4233000000000002E-2</c:v>
                </c:pt>
                <c:pt idx="69">
                  <c:v>5.3713999999999998E-2</c:v>
                </c:pt>
                <c:pt idx="70">
                  <c:v>0.25718800000000003</c:v>
                </c:pt>
                <c:pt idx="71">
                  <c:v>3.5550999999999999E-2</c:v>
                </c:pt>
                <c:pt idx="72">
                  <c:v>0.126197</c:v>
                </c:pt>
                <c:pt idx="73">
                  <c:v>2.2459E-2</c:v>
                </c:pt>
                <c:pt idx="74">
                  <c:v>0.12519</c:v>
                </c:pt>
                <c:pt idx="75">
                  <c:v>3.0086000000000002E-2</c:v>
                </c:pt>
                <c:pt idx="76">
                  <c:v>1.9914999999999999E-2</c:v>
                </c:pt>
                <c:pt idx="77">
                  <c:v>0.13896800000000001</c:v>
                </c:pt>
                <c:pt idx="78">
                  <c:v>6.3159999999999994E-2</c:v>
                </c:pt>
                <c:pt idx="79">
                  <c:v>4.5104999999999999E-2</c:v>
                </c:pt>
                <c:pt idx="80">
                  <c:v>2.9228000000000001E-2</c:v>
                </c:pt>
                <c:pt idx="81">
                  <c:v>4.0961999999999998E-2</c:v>
                </c:pt>
                <c:pt idx="82">
                  <c:v>0.16994799999999999</c:v>
                </c:pt>
                <c:pt idx="83">
                  <c:v>3.3727E-2</c:v>
                </c:pt>
                <c:pt idx="84">
                  <c:v>0.13853299999999999</c:v>
                </c:pt>
                <c:pt idx="85">
                  <c:v>4.1200000000000001E-2</c:v>
                </c:pt>
                <c:pt idx="86">
                  <c:v>7.1847999999999995E-2</c:v>
                </c:pt>
                <c:pt idx="87">
                  <c:v>2.8410000000000001E-2</c:v>
                </c:pt>
                <c:pt idx="88">
                  <c:v>6.4903000000000002E-2</c:v>
                </c:pt>
                <c:pt idx="89">
                  <c:v>9.1355000000000006E-2</c:v>
                </c:pt>
                <c:pt idx="90">
                  <c:v>4.5407999999999997E-2</c:v>
                </c:pt>
                <c:pt idx="91">
                  <c:v>6.5821000000000005E-2</c:v>
                </c:pt>
                <c:pt idx="92">
                  <c:v>3.8392000000000003E-2</c:v>
                </c:pt>
                <c:pt idx="93">
                  <c:v>8.1624000000000002E-2</c:v>
                </c:pt>
                <c:pt idx="94">
                  <c:v>1.8471000000000001E-2</c:v>
                </c:pt>
                <c:pt idx="95">
                  <c:v>9.2371999999999996E-2</c:v>
                </c:pt>
                <c:pt idx="96">
                  <c:v>1.8154E-2</c:v>
                </c:pt>
                <c:pt idx="97">
                  <c:v>0.109884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39-440C-94B4-A79F81BD5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Distance from Dopant site (Å)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</c:valAx>
      <c:valAx>
        <c:axId val="63870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Displacement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Mg45+Li10+Li15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DA-4504-B826-9843BB3C7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Distance from Dopant site (Å)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</c:valAx>
      <c:valAx>
        <c:axId val="63870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Displacement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Mg45+Li10+Li13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'Mg45+Li10+Li13'!$O$1:$O$98</c:f>
              <c:numCache>
                <c:formatCode>General</c:formatCode>
                <c:ptCount val="98"/>
                <c:pt idx="0">
                  <c:v>7.5140561999999997</c:v>
                </c:pt>
                <c:pt idx="1">
                  <c:v>3.7532998000000002</c:v>
                </c:pt>
                <c:pt idx="2">
                  <c:v>3.6118380999999999</c:v>
                </c:pt>
                <c:pt idx="3">
                  <c:v>7.3567421</c:v>
                </c:pt>
                <c:pt idx="4">
                  <c:v>2.7977202000000001</c:v>
                </c:pt>
                <c:pt idx="5">
                  <c:v>4.5983068999999999</c:v>
                </c:pt>
                <c:pt idx="6">
                  <c:v>7.9125404000000001</c:v>
                </c:pt>
                <c:pt idx="7">
                  <c:v>5.2403019999999998</c:v>
                </c:pt>
                <c:pt idx="8">
                  <c:v>2.7941115999999999</c:v>
                </c:pt>
                <c:pt idx="9">
                  <c:v>4.3931002000000001</c:v>
                </c:pt>
                <c:pt idx="10">
                  <c:v>8.0335877999999994</c:v>
                </c:pt>
                <c:pt idx="11">
                  <c:v>5.9776258999999996</c:v>
                </c:pt>
                <c:pt idx="12">
                  <c:v>6.0223629000000001</c:v>
                </c:pt>
                <c:pt idx="13">
                  <c:v>4.0323133999999996</c:v>
                </c:pt>
                <c:pt idx="14">
                  <c:v>4.8388121000000002</c:v>
                </c:pt>
                <c:pt idx="15">
                  <c:v>3.1881602</c:v>
                </c:pt>
                <c:pt idx="16">
                  <c:v>6.0628804000000001</c:v>
                </c:pt>
                <c:pt idx="17">
                  <c:v>4.5818522000000002</c:v>
                </c:pt>
                <c:pt idx="18">
                  <c:v>5.0838587999999998</c:v>
                </c:pt>
                <c:pt idx="19">
                  <c:v>3.0046607000000001</c:v>
                </c:pt>
                <c:pt idx="20">
                  <c:v>8.1094758999999996</c:v>
                </c:pt>
                <c:pt idx="21">
                  <c:v>2.4239841000000002</c:v>
                </c:pt>
                <c:pt idx="22">
                  <c:v>4.7325344999999999</c:v>
                </c:pt>
                <c:pt idx="23">
                  <c:v>7.5399627000000002</c:v>
                </c:pt>
                <c:pt idx="24">
                  <c:v>7.8869166000000002</c:v>
                </c:pt>
                <c:pt idx="25">
                  <c:v>2.7129379</c:v>
                </c:pt>
                <c:pt idx="26">
                  <c:v>4.8498923999999999</c:v>
                </c:pt>
                <c:pt idx="27">
                  <c:v>7.8340490000000003</c:v>
                </c:pt>
                <c:pt idx="28">
                  <c:v>3.1024626</c:v>
                </c:pt>
                <c:pt idx="29">
                  <c:v>3.8324235999999998</c:v>
                </c:pt>
                <c:pt idx="30">
                  <c:v>3.5440911000000002</c:v>
                </c:pt>
                <c:pt idx="31">
                  <c:v>5.8583578000000003</c:v>
                </c:pt>
                <c:pt idx="32">
                  <c:v>3.6504254</c:v>
                </c:pt>
                <c:pt idx="33">
                  <c:v>5.6805637000000004</c:v>
                </c:pt>
                <c:pt idx="34">
                  <c:v>5.8709338999999998</c:v>
                </c:pt>
                <c:pt idx="35">
                  <c:v>3.5975288999999999</c:v>
                </c:pt>
                <c:pt idx="36">
                  <c:v>5.9773861999999998</c:v>
                </c:pt>
                <c:pt idx="37">
                  <c:v>5.8067133000000002</c:v>
                </c:pt>
                <c:pt idx="38">
                  <c:v>5.6615928000000002</c:v>
                </c:pt>
                <c:pt idx="39">
                  <c:v>3.4920029000000001</c:v>
                </c:pt>
                <c:pt idx="40">
                  <c:v>3.8731070000000001</c:v>
                </c:pt>
                <c:pt idx="41">
                  <c:v>3.4568329000000002</c:v>
                </c:pt>
                <c:pt idx="42">
                  <c:v>8.9849522000000004</c:v>
                </c:pt>
                <c:pt idx="43">
                  <c:v>9.1385352999999991</c:v>
                </c:pt>
                <c:pt idx="44">
                  <c:v>5.5208675999999999</c:v>
                </c:pt>
                <c:pt idx="45">
                  <c:v>5.5089283</c:v>
                </c:pt>
                <c:pt idx="46">
                  <c:v>6.3881104999999998</c:v>
                </c:pt>
                <c:pt idx="47">
                  <c:v>5.5060295000000004</c:v>
                </c:pt>
                <c:pt idx="48">
                  <c:v>10.624378200000001</c:v>
                </c:pt>
                <c:pt idx="49">
                  <c:v>8.3088315999999995</c:v>
                </c:pt>
                <c:pt idx="50">
                  <c:v>4.6176016999999998</c:v>
                </c:pt>
                <c:pt idx="51">
                  <c:v>4.0191388999999997</c:v>
                </c:pt>
                <c:pt idx="52">
                  <c:v>4.9347585</c:v>
                </c:pt>
                <c:pt idx="53">
                  <c:v>8.1163513999999992</c:v>
                </c:pt>
                <c:pt idx="54">
                  <c:v>4.4093749999999998</c:v>
                </c:pt>
                <c:pt idx="55">
                  <c:v>3.9124093000000002</c:v>
                </c:pt>
                <c:pt idx="56">
                  <c:v>5.1105684</c:v>
                </c:pt>
                <c:pt idx="57">
                  <c:v>7.2769719000000004</c:v>
                </c:pt>
                <c:pt idx="58">
                  <c:v>2.0722895000000001</c:v>
                </c:pt>
                <c:pt idx="59">
                  <c:v>6.2647332000000002</c:v>
                </c:pt>
                <c:pt idx="60">
                  <c:v>4.6638416999999999</c:v>
                </c:pt>
                <c:pt idx="61">
                  <c:v>7.2936676</c:v>
                </c:pt>
                <c:pt idx="62">
                  <c:v>2.1077452000000001</c:v>
                </c:pt>
                <c:pt idx="63">
                  <c:v>6.4562799000000002</c:v>
                </c:pt>
                <c:pt idx="64">
                  <c:v>4.7529459999999997</c:v>
                </c:pt>
                <c:pt idx="65">
                  <c:v>8.1999647000000007</c:v>
                </c:pt>
                <c:pt idx="66">
                  <c:v>2.1185309000000001</c:v>
                </c:pt>
                <c:pt idx="67">
                  <c:v>3.9729492999999998</c:v>
                </c:pt>
                <c:pt idx="68">
                  <c:v>6.3846952999999997</c:v>
                </c:pt>
                <c:pt idx="69">
                  <c:v>8.2366322000000007</c:v>
                </c:pt>
                <c:pt idx="70">
                  <c:v>2.3042278999999999</c:v>
                </c:pt>
                <c:pt idx="71">
                  <c:v>3.9936921000000001</c:v>
                </c:pt>
                <c:pt idx="72">
                  <c:v>6.3164620999999999</c:v>
                </c:pt>
                <c:pt idx="73">
                  <c:v>4.7108689000000004</c:v>
                </c:pt>
                <c:pt idx="74">
                  <c:v>7.3584965999999996</c:v>
                </c:pt>
                <c:pt idx="75">
                  <c:v>4.6064786</c:v>
                </c:pt>
                <c:pt idx="76">
                  <c:v>5.0567804000000001</c:v>
                </c:pt>
                <c:pt idx="77">
                  <c:v>4.7546676999999997</c:v>
                </c:pt>
                <c:pt idx="78">
                  <c:v>7.4477129</c:v>
                </c:pt>
                <c:pt idx="79">
                  <c:v>4.5802161999999997</c:v>
                </c:pt>
                <c:pt idx="80">
                  <c:v>4.9950805999999996</c:v>
                </c:pt>
                <c:pt idx="81">
                  <c:v>4.7469019000000001</c:v>
                </c:pt>
                <c:pt idx="82">
                  <c:v>2.1658613999999998</c:v>
                </c:pt>
                <c:pt idx="83">
                  <c:v>6.5427400999999996</c:v>
                </c:pt>
                <c:pt idx="84">
                  <c:v>5.0673757999999998</c:v>
                </c:pt>
                <c:pt idx="85">
                  <c:v>4.5237973</c:v>
                </c:pt>
                <c:pt idx="86">
                  <c:v>2.2569094999999999</c:v>
                </c:pt>
                <c:pt idx="87">
                  <c:v>6.4277863999999996</c:v>
                </c:pt>
                <c:pt idx="88">
                  <c:v>4.9449350000000001</c:v>
                </c:pt>
                <c:pt idx="89">
                  <c:v>7.2103973000000003</c:v>
                </c:pt>
                <c:pt idx="90">
                  <c:v>8.2442350999999992</c:v>
                </c:pt>
                <c:pt idx="91">
                  <c:v>4.7000904999999999</c:v>
                </c:pt>
                <c:pt idx="92">
                  <c:v>3.9489242999999998</c:v>
                </c:pt>
                <c:pt idx="93">
                  <c:v>7.2868554000000003</c:v>
                </c:pt>
                <c:pt idx="94">
                  <c:v>8.3434510999999993</c:v>
                </c:pt>
                <c:pt idx="95">
                  <c:v>4.5706005999999997</c:v>
                </c:pt>
                <c:pt idx="96">
                  <c:v>4.1285702000000004</c:v>
                </c:pt>
                <c:pt idx="97">
                  <c:v>0</c:v>
                </c:pt>
              </c:numCache>
            </c:numRef>
          </c:xVal>
          <c:yVal>
            <c:numRef>
              <c:f>'Mg45+Li10+Li13'!$P$1:$P$98</c:f>
              <c:numCache>
                <c:formatCode>General</c:formatCode>
                <c:ptCount val="98"/>
                <c:pt idx="0">
                  <c:v>6.4700999999999995E-2</c:v>
                </c:pt>
                <c:pt idx="1">
                  <c:v>0.174543</c:v>
                </c:pt>
                <c:pt idx="2">
                  <c:v>2.9253999999999999E-2</c:v>
                </c:pt>
                <c:pt idx="3">
                  <c:v>0.19678999999999999</c:v>
                </c:pt>
                <c:pt idx="4">
                  <c:v>0.106972</c:v>
                </c:pt>
                <c:pt idx="5">
                  <c:v>5.8570999999999998E-2</c:v>
                </c:pt>
                <c:pt idx="6">
                  <c:v>4.1195000000000002E-2</c:v>
                </c:pt>
                <c:pt idx="7">
                  <c:v>7.1649000000000004E-2</c:v>
                </c:pt>
                <c:pt idx="8">
                  <c:v>0.48115000000000002</c:v>
                </c:pt>
                <c:pt idx="9">
                  <c:v>8.3573999999999996E-2</c:v>
                </c:pt>
                <c:pt idx="10">
                  <c:v>0.20542299999999999</c:v>
                </c:pt>
                <c:pt idx="11">
                  <c:v>0.56982900000000003</c:v>
                </c:pt>
                <c:pt idx="12">
                  <c:v>3.2341000000000002E-2</c:v>
                </c:pt>
                <c:pt idx="13">
                  <c:v>0.101717</c:v>
                </c:pt>
                <c:pt idx="14">
                  <c:v>3.8700999999999999E-2</c:v>
                </c:pt>
                <c:pt idx="15">
                  <c:v>0.174095</c:v>
                </c:pt>
                <c:pt idx="16">
                  <c:v>3.4556999999999997E-2</c:v>
                </c:pt>
                <c:pt idx="17">
                  <c:v>0.69196800000000003</c:v>
                </c:pt>
                <c:pt idx="18">
                  <c:v>2.7587E-2</c:v>
                </c:pt>
                <c:pt idx="19">
                  <c:v>9.6174999999999997E-2</c:v>
                </c:pt>
                <c:pt idx="20">
                  <c:v>2.4910000000000002E-2</c:v>
                </c:pt>
                <c:pt idx="21">
                  <c:v>1.1119460000000001</c:v>
                </c:pt>
                <c:pt idx="22">
                  <c:v>0.12111</c:v>
                </c:pt>
                <c:pt idx="23">
                  <c:v>5.6451000000000001E-2</c:v>
                </c:pt>
                <c:pt idx="24">
                  <c:v>0.121201</c:v>
                </c:pt>
                <c:pt idx="25">
                  <c:v>0.13713800000000001</c:v>
                </c:pt>
                <c:pt idx="26">
                  <c:v>9.3904000000000001E-2</c:v>
                </c:pt>
                <c:pt idx="27">
                  <c:v>0.175757</c:v>
                </c:pt>
                <c:pt idx="28">
                  <c:v>0.74177099999999996</c:v>
                </c:pt>
                <c:pt idx="29">
                  <c:v>0.35332599999999997</c:v>
                </c:pt>
                <c:pt idx="30">
                  <c:v>8.4862999999999994E-2</c:v>
                </c:pt>
                <c:pt idx="31">
                  <c:v>9.7226000000000007E-2</c:v>
                </c:pt>
                <c:pt idx="32">
                  <c:v>7.6177999999999996E-2</c:v>
                </c:pt>
                <c:pt idx="33">
                  <c:v>5.8087E-2</c:v>
                </c:pt>
                <c:pt idx="34">
                  <c:v>2.3557000000000002E-2</c:v>
                </c:pt>
                <c:pt idx="35">
                  <c:v>0.20167399999999999</c:v>
                </c:pt>
                <c:pt idx="36">
                  <c:v>2.5224E-2</c:v>
                </c:pt>
                <c:pt idx="37">
                  <c:v>4.8613000000000003E-2</c:v>
                </c:pt>
                <c:pt idx="38">
                  <c:v>4.1674000000000003E-2</c:v>
                </c:pt>
                <c:pt idx="39">
                  <c:v>0.106313</c:v>
                </c:pt>
                <c:pt idx="40">
                  <c:v>0.20507900000000001</c:v>
                </c:pt>
                <c:pt idx="41">
                  <c:v>9.6054E-2</c:v>
                </c:pt>
                <c:pt idx="42">
                  <c:v>3.6701999999999999E-2</c:v>
                </c:pt>
                <c:pt idx="43">
                  <c:v>2.8590000000000001E-2</c:v>
                </c:pt>
                <c:pt idx="44">
                  <c:v>3.0189000000000001E-2</c:v>
                </c:pt>
                <c:pt idx="45">
                  <c:v>3.2078000000000002E-2</c:v>
                </c:pt>
                <c:pt idx="46">
                  <c:v>3.6237999999999999E-2</c:v>
                </c:pt>
                <c:pt idx="47">
                  <c:v>3.2807999999999997E-2</c:v>
                </c:pt>
                <c:pt idx="48">
                  <c:v>3.8568999999999999E-2</c:v>
                </c:pt>
                <c:pt idx="49">
                  <c:v>3.9712999999999998E-2</c:v>
                </c:pt>
                <c:pt idx="50">
                  <c:v>0.16129099999999999</c:v>
                </c:pt>
                <c:pt idx="51">
                  <c:v>4.8098000000000002E-2</c:v>
                </c:pt>
                <c:pt idx="52">
                  <c:v>2.9776E-2</c:v>
                </c:pt>
                <c:pt idx="53">
                  <c:v>2.0787E-2</c:v>
                </c:pt>
                <c:pt idx="54">
                  <c:v>1.1008E-2</c:v>
                </c:pt>
                <c:pt idx="55">
                  <c:v>3.1771000000000001E-2</c:v>
                </c:pt>
                <c:pt idx="56">
                  <c:v>1.9775000000000001E-2</c:v>
                </c:pt>
                <c:pt idx="57">
                  <c:v>2.3399E-2</c:v>
                </c:pt>
                <c:pt idx="58">
                  <c:v>3.2437000000000001E-2</c:v>
                </c:pt>
                <c:pt idx="59">
                  <c:v>4.7267000000000003E-2</c:v>
                </c:pt>
                <c:pt idx="60">
                  <c:v>3.0227E-2</c:v>
                </c:pt>
                <c:pt idx="61">
                  <c:v>1.6725E-2</c:v>
                </c:pt>
                <c:pt idx="62">
                  <c:v>0.414937</c:v>
                </c:pt>
                <c:pt idx="63">
                  <c:v>7.0004999999999998E-2</c:v>
                </c:pt>
                <c:pt idx="64">
                  <c:v>8.4859000000000004E-2</c:v>
                </c:pt>
                <c:pt idx="65">
                  <c:v>7.4467000000000005E-2</c:v>
                </c:pt>
                <c:pt idx="66">
                  <c:v>0.10244200000000001</c:v>
                </c:pt>
                <c:pt idx="67">
                  <c:v>9.0052999999999994E-2</c:v>
                </c:pt>
                <c:pt idx="68">
                  <c:v>8.4233000000000002E-2</c:v>
                </c:pt>
                <c:pt idx="69">
                  <c:v>5.3713999999999998E-2</c:v>
                </c:pt>
                <c:pt idx="70">
                  <c:v>0.25718800000000003</c:v>
                </c:pt>
                <c:pt idx="71">
                  <c:v>3.5550999999999999E-2</c:v>
                </c:pt>
                <c:pt idx="72">
                  <c:v>0.126197</c:v>
                </c:pt>
                <c:pt idx="73">
                  <c:v>2.2459E-2</c:v>
                </c:pt>
                <c:pt idx="74">
                  <c:v>0.12519</c:v>
                </c:pt>
                <c:pt idx="75">
                  <c:v>3.0086000000000002E-2</c:v>
                </c:pt>
                <c:pt idx="76">
                  <c:v>1.9914999999999999E-2</c:v>
                </c:pt>
                <c:pt idx="77">
                  <c:v>0.13896800000000001</c:v>
                </c:pt>
                <c:pt idx="78">
                  <c:v>6.3159999999999994E-2</c:v>
                </c:pt>
                <c:pt idx="79">
                  <c:v>4.5104999999999999E-2</c:v>
                </c:pt>
                <c:pt idx="80">
                  <c:v>2.9228000000000001E-2</c:v>
                </c:pt>
                <c:pt idx="81">
                  <c:v>4.0961999999999998E-2</c:v>
                </c:pt>
                <c:pt idx="82">
                  <c:v>0.16994799999999999</c:v>
                </c:pt>
                <c:pt idx="83">
                  <c:v>3.3727E-2</c:v>
                </c:pt>
                <c:pt idx="84">
                  <c:v>0.13853299999999999</c:v>
                </c:pt>
                <c:pt idx="85">
                  <c:v>4.1200000000000001E-2</c:v>
                </c:pt>
                <c:pt idx="86">
                  <c:v>7.1847999999999995E-2</c:v>
                </c:pt>
                <c:pt idx="87">
                  <c:v>2.8410000000000001E-2</c:v>
                </c:pt>
                <c:pt idx="88">
                  <c:v>6.4903000000000002E-2</c:v>
                </c:pt>
                <c:pt idx="89">
                  <c:v>9.1355000000000006E-2</c:v>
                </c:pt>
                <c:pt idx="90">
                  <c:v>4.5407999999999997E-2</c:v>
                </c:pt>
                <c:pt idx="91">
                  <c:v>6.5821000000000005E-2</c:v>
                </c:pt>
                <c:pt idx="92">
                  <c:v>3.8392000000000003E-2</c:v>
                </c:pt>
                <c:pt idx="93">
                  <c:v>8.1624000000000002E-2</c:v>
                </c:pt>
                <c:pt idx="94">
                  <c:v>1.8471000000000001E-2</c:v>
                </c:pt>
                <c:pt idx="95">
                  <c:v>9.2371999999999996E-2</c:v>
                </c:pt>
                <c:pt idx="96">
                  <c:v>1.8154E-2</c:v>
                </c:pt>
                <c:pt idx="97">
                  <c:v>0.109884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A0-4A49-8FAF-8955D03C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Distance from Dopant site (Å)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</c:valAx>
      <c:valAx>
        <c:axId val="63870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Displacement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Mg45+Li10+Li15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D8-487C-87EB-091F857D3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Distance from Dopant site (Å)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</c:valAx>
      <c:valAx>
        <c:axId val="63870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Displacement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Mg39+Li14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'Mg39+Li14'!$O$1:$O$97</c:f>
              <c:numCache>
                <c:formatCode>General</c:formatCode>
                <c:ptCount val="97"/>
                <c:pt idx="0">
                  <c:v>4.0775307999999999</c:v>
                </c:pt>
                <c:pt idx="1">
                  <c:v>6.0434406999999997</c:v>
                </c:pt>
                <c:pt idx="2">
                  <c:v>4.2540524</c:v>
                </c:pt>
                <c:pt idx="3">
                  <c:v>5.8243815000000003</c:v>
                </c:pt>
                <c:pt idx="4">
                  <c:v>2.7685126000000002</c:v>
                </c:pt>
                <c:pt idx="5">
                  <c:v>5.8196881999999999</c:v>
                </c:pt>
                <c:pt idx="6">
                  <c:v>4.0865480999999999</c:v>
                </c:pt>
                <c:pt idx="7">
                  <c:v>4.9607232999999997</c:v>
                </c:pt>
                <c:pt idx="8">
                  <c:v>5.8876141999999998</c:v>
                </c:pt>
                <c:pt idx="9">
                  <c:v>2.6674475000000002</c:v>
                </c:pt>
                <c:pt idx="10">
                  <c:v>4.7086489</c:v>
                </c:pt>
                <c:pt idx="11">
                  <c:v>4.5791569000000001</c:v>
                </c:pt>
                <c:pt idx="12">
                  <c:v>5.7728124999999997</c:v>
                </c:pt>
                <c:pt idx="13">
                  <c:v>9.8959954000000003</c:v>
                </c:pt>
                <c:pt idx="14">
                  <c:v>3.7587416</c:v>
                </c:pt>
                <c:pt idx="15">
                  <c:v>5.5727627000000002</c:v>
                </c:pt>
                <c:pt idx="16">
                  <c:v>4.9467527000000002</c:v>
                </c:pt>
                <c:pt idx="17">
                  <c:v>5.8130315000000001</c:v>
                </c:pt>
                <c:pt idx="18">
                  <c:v>5.4291289000000003</c:v>
                </c:pt>
                <c:pt idx="19">
                  <c:v>3.7372312000000001</c:v>
                </c:pt>
                <c:pt idx="20">
                  <c:v>3.2080468</c:v>
                </c:pt>
                <c:pt idx="21">
                  <c:v>5.9392721999999996</c:v>
                </c:pt>
                <c:pt idx="22">
                  <c:v>3.0121869000000001</c:v>
                </c:pt>
                <c:pt idx="23">
                  <c:v>7.7608898999999996</c:v>
                </c:pt>
                <c:pt idx="24">
                  <c:v>5.5515083000000001</c:v>
                </c:pt>
                <c:pt idx="25">
                  <c:v>3.2482549999999999</c:v>
                </c:pt>
                <c:pt idx="26">
                  <c:v>5.7843388999999998</c:v>
                </c:pt>
                <c:pt idx="27">
                  <c:v>3.0351281000000001</c:v>
                </c:pt>
                <c:pt idx="28">
                  <c:v>7.7086563000000003</c:v>
                </c:pt>
                <c:pt idx="29">
                  <c:v>8.7009235999999994</c:v>
                </c:pt>
                <c:pt idx="30">
                  <c:v>4.0361023999999999</c:v>
                </c:pt>
                <c:pt idx="31">
                  <c:v>4.1254853999999996</c:v>
                </c:pt>
                <c:pt idx="32">
                  <c:v>5.7945970999999998</c:v>
                </c:pt>
                <c:pt idx="33">
                  <c:v>6.2303332999999999</c:v>
                </c:pt>
                <c:pt idx="34">
                  <c:v>3.6836918999999999</c:v>
                </c:pt>
                <c:pt idx="35">
                  <c:v>6.8352946000000001</c:v>
                </c:pt>
                <c:pt idx="36">
                  <c:v>6.2111296999999999</c:v>
                </c:pt>
                <c:pt idx="37">
                  <c:v>3.7178398000000001</c:v>
                </c:pt>
                <c:pt idx="38">
                  <c:v>8.5513328000000008</c:v>
                </c:pt>
                <c:pt idx="39">
                  <c:v>7.1151213999999996</c:v>
                </c:pt>
                <c:pt idx="40">
                  <c:v>6.2043837000000002</c:v>
                </c:pt>
                <c:pt idx="41">
                  <c:v>7.1457769000000004</c:v>
                </c:pt>
                <c:pt idx="42">
                  <c:v>7.5097649000000004</c:v>
                </c:pt>
                <c:pt idx="43">
                  <c:v>5.4652890000000003</c:v>
                </c:pt>
                <c:pt idx="44">
                  <c:v>3.4889711000000001</c:v>
                </c:pt>
                <c:pt idx="45">
                  <c:v>3.5671718000000001</c:v>
                </c:pt>
                <c:pt idx="46">
                  <c:v>3.6721911999999999</c:v>
                </c:pt>
                <c:pt idx="47">
                  <c:v>3.4999338</c:v>
                </c:pt>
                <c:pt idx="48">
                  <c:v>7.2617893000000002</c:v>
                </c:pt>
                <c:pt idx="49">
                  <c:v>6.0750748999999997</c:v>
                </c:pt>
                <c:pt idx="50">
                  <c:v>6.1316496000000003</c:v>
                </c:pt>
                <c:pt idx="51">
                  <c:v>4.3126584000000001</c:v>
                </c:pt>
                <c:pt idx="52">
                  <c:v>5.5638797000000002</c:v>
                </c:pt>
                <c:pt idx="53">
                  <c:v>8.2181713999999992</c:v>
                </c:pt>
                <c:pt idx="54">
                  <c:v>4.3781884</c:v>
                </c:pt>
                <c:pt idx="55">
                  <c:v>7.1127671000000001</c:v>
                </c:pt>
                <c:pt idx="56">
                  <c:v>4.2139040999999997</c:v>
                </c:pt>
                <c:pt idx="57">
                  <c:v>4.0409547999999997</c:v>
                </c:pt>
                <c:pt idx="58">
                  <c:v>5.3661627000000003</c:v>
                </c:pt>
                <c:pt idx="59">
                  <c:v>2.4958711</c:v>
                </c:pt>
                <c:pt idx="60">
                  <c:v>3.9498042999999998</c:v>
                </c:pt>
                <c:pt idx="61">
                  <c:v>4.2576793000000004</c:v>
                </c:pt>
                <c:pt idx="62">
                  <c:v>2.8199538</c:v>
                </c:pt>
                <c:pt idx="63">
                  <c:v>8.8592122</c:v>
                </c:pt>
                <c:pt idx="64">
                  <c:v>5.1490986000000003</c:v>
                </c:pt>
                <c:pt idx="65">
                  <c:v>2.9631078999999998</c:v>
                </c:pt>
                <c:pt idx="66">
                  <c:v>5.0166000000000004</c:v>
                </c:pt>
                <c:pt idx="67">
                  <c:v>8.7061638000000006</c:v>
                </c:pt>
                <c:pt idx="68">
                  <c:v>2.7251827</c:v>
                </c:pt>
                <c:pt idx="69">
                  <c:v>7.1385250999999998</c:v>
                </c:pt>
                <c:pt idx="70">
                  <c:v>6.5719010999999998</c:v>
                </c:pt>
                <c:pt idx="71">
                  <c:v>6.3883245999999998</c:v>
                </c:pt>
                <c:pt idx="72">
                  <c:v>5.2714051</c:v>
                </c:pt>
                <c:pt idx="73">
                  <c:v>6.4394627</c:v>
                </c:pt>
                <c:pt idx="74">
                  <c:v>4.1865655999999998</c:v>
                </c:pt>
                <c:pt idx="75">
                  <c:v>4.2602311999999998</c:v>
                </c:pt>
                <c:pt idx="76">
                  <c:v>7.0837468000000001</c:v>
                </c:pt>
                <c:pt idx="77">
                  <c:v>7.7933111999999998</c:v>
                </c:pt>
                <c:pt idx="78">
                  <c:v>4.1324116999999996</c:v>
                </c:pt>
                <c:pt idx="79">
                  <c:v>4.2487509000000001</c:v>
                </c:pt>
                <c:pt idx="80">
                  <c:v>5.3371151000000001</c:v>
                </c:pt>
                <c:pt idx="81">
                  <c:v>2.1277471999999999</c:v>
                </c:pt>
                <c:pt idx="82">
                  <c:v>4.5749013999999999</c:v>
                </c:pt>
                <c:pt idx="83">
                  <c:v>7.2996242999999996</c:v>
                </c:pt>
                <c:pt idx="84">
                  <c:v>2.1467276000000002</c:v>
                </c:pt>
                <c:pt idx="85">
                  <c:v>5.4394708999999999</c:v>
                </c:pt>
                <c:pt idx="86">
                  <c:v>7.2151437999999999</c:v>
                </c:pt>
                <c:pt idx="87">
                  <c:v>8.2447611999999992</c:v>
                </c:pt>
                <c:pt idx="88">
                  <c:v>7.7015273000000004</c:v>
                </c:pt>
                <c:pt idx="89">
                  <c:v>4.9537956999999997</c:v>
                </c:pt>
                <c:pt idx="90">
                  <c:v>7.1595314999999999</c:v>
                </c:pt>
                <c:pt idx="91">
                  <c:v>2.3702359999999998</c:v>
                </c:pt>
                <c:pt idx="92">
                  <c:v>4.9240586999999998</c:v>
                </c:pt>
                <c:pt idx="93">
                  <c:v>5.7560998000000003</c:v>
                </c:pt>
                <c:pt idx="94">
                  <c:v>2.3263948999999999</c:v>
                </c:pt>
                <c:pt idx="95">
                  <c:v>5.4739439000000001</c:v>
                </c:pt>
                <c:pt idx="96">
                  <c:v>0</c:v>
                </c:pt>
              </c:numCache>
            </c:numRef>
          </c:xVal>
          <c:yVal>
            <c:numRef>
              <c:f>'Mg39+Li14'!$P$1:$P$97</c:f>
              <c:numCache>
                <c:formatCode>General</c:formatCode>
                <c:ptCount val="97"/>
                <c:pt idx="0">
                  <c:v>6.3243999999999995E-2</c:v>
                </c:pt>
                <c:pt idx="1">
                  <c:v>3.5579E-2</c:v>
                </c:pt>
                <c:pt idx="2">
                  <c:v>8.1539E-2</c:v>
                </c:pt>
                <c:pt idx="3">
                  <c:v>1.0966E-2</c:v>
                </c:pt>
                <c:pt idx="4">
                  <c:v>0.193797</c:v>
                </c:pt>
                <c:pt idx="5">
                  <c:v>0.103349</c:v>
                </c:pt>
                <c:pt idx="6">
                  <c:v>1.0672440000000001</c:v>
                </c:pt>
                <c:pt idx="7">
                  <c:v>6.7983000000000002E-2</c:v>
                </c:pt>
                <c:pt idx="8">
                  <c:v>4.0429E-2</c:v>
                </c:pt>
                <c:pt idx="9">
                  <c:v>0.170379</c:v>
                </c:pt>
                <c:pt idx="10">
                  <c:v>4.8301999999999998E-2</c:v>
                </c:pt>
                <c:pt idx="11">
                  <c:v>8.9674000000000004E-2</c:v>
                </c:pt>
                <c:pt idx="12">
                  <c:v>4.4868999999999999E-2</c:v>
                </c:pt>
                <c:pt idx="13">
                  <c:v>5.3289000000000003E-2</c:v>
                </c:pt>
                <c:pt idx="14">
                  <c:v>4.3020999999999997E-2</c:v>
                </c:pt>
                <c:pt idx="15">
                  <c:v>2.2034999999999999E-2</c:v>
                </c:pt>
                <c:pt idx="16">
                  <c:v>5.1138999999999997E-2</c:v>
                </c:pt>
                <c:pt idx="17">
                  <c:v>7.6830999999999997E-2</c:v>
                </c:pt>
                <c:pt idx="18">
                  <c:v>1.8020999999999999E-2</c:v>
                </c:pt>
                <c:pt idx="19">
                  <c:v>8.4891999999999995E-2</c:v>
                </c:pt>
                <c:pt idx="20">
                  <c:v>6.4874000000000001E-2</c:v>
                </c:pt>
                <c:pt idx="21">
                  <c:v>5.0438999999999998E-2</c:v>
                </c:pt>
                <c:pt idx="22">
                  <c:v>0.324712</c:v>
                </c:pt>
                <c:pt idx="23">
                  <c:v>5.8986999999999998E-2</c:v>
                </c:pt>
                <c:pt idx="24">
                  <c:v>3.9454999999999997E-2</c:v>
                </c:pt>
                <c:pt idx="25">
                  <c:v>0.192722</c:v>
                </c:pt>
                <c:pt idx="26">
                  <c:v>6.1119E-2</c:v>
                </c:pt>
                <c:pt idx="27">
                  <c:v>0.16062899999999999</c:v>
                </c:pt>
                <c:pt idx="28">
                  <c:v>0.85739699999999996</c:v>
                </c:pt>
                <c:pt idx="29">
                  <c:v>3.5534999999999997E-2</c:v>
                </c:pt>
                <c:pt idx="30">
                  <c:v>2.3644999999999999E-2</c:v>
                </c:pt>
                <c:pt idx="31">
                  <c:v>0.123005</c:v>
                </c:pt>
                <c:pt idx="32">
                  <c:v>5.0029999999999998E-2</c:v>
                </c:pt>
                <c:pt idx="33">
                  <c:v>4.9789E-2</c:v>
                </c:pt>
                <c:pt idx="34">
                  <c:v>7.5761999999999996E-2</c:v>
                </c:pt>
                <c:pt idx="35">
                  <c:v>1.273E-2</c:v>
                </c:pt>
                <c:pt idx="36">
                  <c:v>4.7241999999999999E-2</c:v>
                </c:pt>
                <c:pt idx="37">
                  <c:v>7.3802000000000006E-2</c:v>
                </c:pt>
                <c:pt idx="38">
                  <c:v>0.24137400000000001</c:v>
                </c:pt>
                <c:pt idx="39">
                  <c:v>3.0705E-2</c:v>
                </c:pt>
                <c:pt idx="40">
                  <c:v>0.10929700000000001</c:v>
                </c:pt>
                <c:pt idx="41">
                  <c:v>3.2044000000000003E-2</c:v>
                </c:pt>
                <c:pt idx="42">
                  <c:v>3.3343999999999999E-2</c:v>
                </c:pt>
                <c:pt idx="43">
                  <c:v>6.0877000000000001E-2</c:v>
                </c:pt>
                <c:pt idx="44">
                  <c:v>4.7601999999999998E-2</c:v>
                </c:pt>
                <c:pt idx="45">
                  <c:v>6.8086999999999995E-2</c:v>
                </c:pt>
                <c:pt idx="46">
                  <c:v>6.5284999999999996E-2</c:v>
                </c:pt>
                <c:pt idx="47">
                  <c:v>9.1035000000000005E-2</c:v>
                </c:pt>
                <c:pt idx="48">
                  <c:v>2.2429000000000001E-2</c:v>
                </c:pt>
                <c:pt idx="49">
                  <c:v>4.8632000000000002E-2</c:v>
                </c:pt>
                <c:pt idx="50">
                  <c:v>4.5746000000000002E-2</c:v>
                </c:pt>
                <c:pt idx="51">
                  <c:v>4.7951000000000001E-2</c:v>
                </c:pt>
                <c:pt idx="52">
                  <c:v>2.2598E-2</c:v>
                </c:pt>
                <c:pt idx="53">
                  <c:v>4.6349000000000001E-2</c:v>
                </c:pt>
                <c:pt idx="54">
                  <c:v>4.8911000000000003E-2</c:v>
                </c:pt>
                <c:pt idx="55">
                  <c:v>2.3453000000000002E-2</c:v>
                </c:pt>
                <c:pt idx="56">
                  <c:v>2.5281000000000001E-2</c:v>
                </c:pt>
                <c:pt idx="57">
                  <c:v>6.6266000000000005E-2</c:v>
                </c:pt>
                <c:pt idx="58">
                  <c:v>2.1479999999999999E-2</c:v>
                </c:pt>
                <c:pt idx="59">
                  <c:v>0.20174800000000001</c:v>
                </c:pt>
                <c:pt idx="60">
                  <c:v>3.7524000000000002E-2</c:v>
                </c:pt>
                <c:pt idx="61">
                  <c:v>5.2371000000000001E-2</c:v>
                </c:pt>
                <c:pt idx="62">
                  <c:v>0.11540499999999999</c:v>
                </c:pt>
                <c:pt idx="63">
                  <c:v>3.9909E-2</c:v>
                </c:pt>
                <c:pt idx="64">
                  <c:v>5.2643000000000002E-2</c:v>
                </c:pt>
                <c:pt idx="65">
                  <c:v>0.232903</c:v>
                </c:pt>
                <c:pt idx="66">
                  <c:v>7.7170000000000002E-2</c:v>
                </c:pt>
                <c:pt idx="67">
                  <c:v>4.5633E-2</c:v>
                </c:pt>
                <c:pt idx="68">
                  <c:v>0.150815</c:v>
                </c:pt>
                <c:pt idx="69">
                  <c:v>3.0543000000000001E-2</c:v>
                </c:pt>
                <c:pt idx="70">
                  <c:v>5.5411000000000002E-2</c:v>
                </c:pt>
                <c:pt idx="71">
                  <c:v>5.8172000000000001E-2</c:v>
                </c:pt>
                <c:pt idx="72">
                  <c:v>8.0449000000000007E-2</c:v>
                </c:pt>
                <c:pt idx="73">
                  <c:v>2.0046999999999999E-2</c:v>
                </c:pt>
                <c:pt idx="74">
                  <c:v>6.1266000000000001E-2</c:v>
                </c:pt>
                <c:pt idx="75">
                  <c:v>4.9202999999999997E-2</c:v>
                </c:pt>
                <c:pt idx="76">
                  <c:v>1.027E-2</c:v>
                </c:pt>
                <c:pt idx="77">
                  <c:v>6.4579999999999999E-2</c:v>
                </c:pt>
                <c:pt idx="78">
                  <c:v>5.6752999999999998E-2</c:v>
                </c:pt>
                <c:pt idx="79">
                  <c:v>5.5656999999999998E-2</c:v>
                </c:pt>
                <c:pt idx="80">
                  <c:v>3.5129000000000001E-2</c:v>
                </c:pt>
                <c:pt idx="81">
                  <c:v>0.14305399999999999</c:v>
                </c:pt>
                <c:pt idx="82">
                  <c:v>4.9206E-2</c:v>
                </c:pt>
                <c:pt idx="83">
                  <c:v>6.6030000000000005E-2</c:v>
                </c:pt>
                <c:pt idx="84">
                  <c:v>0.118279</c:v>
                </c:pt>
                <c:pt idx="85">
                  <c:v>4.9972999999999997E-2</c:v>
                </c:pt>
                <c:pt idx="86">
                  <c:v>4.7093000000000003E-2</c:v>
                </c:pt>
                <c:pt idx="87">
                  <c:v>2.9870000000000001E-2</c:v>
                </c:pt>
                <c:pt idx="88">
                  <c:v>7.3136000000000007E-2</c:v>
                </c:pt>
                <c:pt idx="89">
                  <c:v>0.11609999999999999</c:v>
                </c:pt>
                <c:pt idx="90">
                  <c:v>0.101213</c:v>
                </c:pt>
                <c:pt idx="91">
                  <c:v>0.20220399999999999</c:v>
                </c:pt>
                <c:pt idx="92">
                  <c:v>0.12782199999999999</c:v>
                </c:pt>
                <c:pt idx="93">
                  <c:v>5.4979E-2</c:v>
                </c:pt>
                <c:pt idx="94">
                  <c:v>9.2370999999999995E-2</c:v>
                </c:pt>
                <c:pt idx="95">
                  <c:v>3.4387000000000001E-2</c:v>
                </c:pt>
                <c:pt idx="96">
                  <c:v>0.25087399999999999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0-43E0-AEEF-4B4ECE66D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Distance from Dopant site (Å)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</c:valAx>
      <c:valAx>
        <c:axId val="63870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Displacement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Al45+Li15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7E-47D5-BA10-D476584BB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Distance from Dopant site (Å)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</c:valAx>
      <c:valAx>
        <c:axId val="63870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Displacement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'Al30'!$O$1:$O$28</c:f>
              <c:numCache>
                <c:formatCode>General</c:formatCode>
                <c:ptCount val="28"/>
                <c:pt idx="0">
                  <c:v>4.5064751000000003</c:v>
                </c:pt>
                <c:pt idx="1">
                  <c:v>6.1534075000000001</c:v>
                </c:pt>
                <c:pt idx="2">
                  <c:v>4.5065488</c:v>
                </c:pt>
                <c:pt idx="3">
                  <c:v>5.4602335999999996</c:v>
                </c:pt>
                <c:pt idx="4">
                  <c:v>2.6391662</c:v>
                </c:pt>
                <c:pt idx="5">
                  <c:v>5.9094699000000004</c:v>
                </c:pt>
                <c:pt idx="6">
                  <c:v>5.1864591999999998</c:v>
                </c:pt>
                <c:pt idx="7">
                  <c:v>5.0560149000000001</c:v>
                </c:pt>
                <c:pt idx="8">
                  <c:v>5.9094860999999996</c:v>
                </c:pt>
                <c:pt idx="9">
                  <c:v>2.6391829000000002</c:v>
                </c:pt>
                <c:pt idx="10">
                  <c:v>5.0559938000000004</c:v>
                </c:pt>
                <c:pt idx="11">
                  <c:v>5.1864628000000002</c:v>
                </c:pt>
                <c:pt idx="12">
                  <c:v>5.6999069000000002</c:v>
                </c:pt>
                <c:pt idx="13">
                  <c:v>4.7830905000000001</c:v>
                </c:pt>
                <c:pt idx="14">
                  <c:v>3.2885087</c:v>
                </c:pt>
                <c:pt idx="15">
                  <c:v>5.4637786999999998</c:v>
                </c:pt>
                <c:pt idx="16">
                  <c:v>4.7831057000000001</c:v>
                </c:pt>
                <c:pt idx="17">
                  <c:v>5.6999107000000002</c:v>
                </c:pt>
                <c:pt idx="18">
                  <c:v>8.7427547000000008</c:v>
                </c:pt>
                <c:pt idx="19">
                  <c:v>3.2885056000000001</c:v>
                </c:pt>
                <c:pt idx="20">
                  <c:v>3.1671480999999999</c:v>
                </c:pt>
                <c:pt idx="21">
                  <c:v>5.3372253000000001</c:v>
                </c:pt>
                <c:pt idx="22">
                  <c:v>3.6622278000000001</c:v>
                </c:pt>
                <c:pt idx="23">
                  <c:v>7.4284986000000002</c:v>
                </c:pt>
                <c:pt idx="24">
                  <c:v>5.3372269000000001</c:v>
                </c:pt>
                <c:pt idx="25">
                  <c:v>3.1671537000000001</c:v>
                </c:pt>
                <c:pt idx="26">
                  <c:v>5.6700100000000004</c:v>
                </c:pt>
                <c:pt idx="27">
                  <c:v>3.6622224000000001</c:v>
                </c:pt>
              </c:numCache>
            </c:numRef>
          </c:xVal>
          <c:yVal>
            <c:numRef>
              <c:f>'Al30'!$P$1:$P$28</c:f>
              <c:numCache>
                <c:formatCode>General</c:formatCode>
                <c:ptCount val="28"/>
                <c:pt idx="0">
                  <c:v>5.5509999999999997E-2</c:v>
                </c:pt>
                <c:pt idx="1">
                  <c:v>3.8653E-2</c:v>
                </c:pt>
                <c:pt idx="2">
                  <c:v>5.5510999999999998E-2</c:v>
                </c:pt>
                <c:pt idx="3">
                  <c:v>3.8637999999999999E-2</c:v>
                </c:pt>
                <c:pt idx="4">
                  <c:v>7.2983000000000006E-2</c:v>
                </c:pt>
                <c:pt idx="5">
                  <c:v>7.7505000000000004E-2</c:v>
                </c:pt>
                <c:pt idx="6">
                  <c:v>0.11104</c:v>
                </c:pt>
                <c:pt idx="7">
                  <c:v>0.10613599999999999</c:v>
                </c:pt>
                <c:pt idx="8">
                  <c:v>7.7509999999999996E-2</c:v>
                </c:pt>
                <c:pt idx="9">
                  <c:v>7.2997999999999993E-2</c:v>
                </c:pt>
                <c:pt idx="10">
                  <c:v>0.106143</c:v>
                </c:pt>
                <c:pt idx="11">
                  <c:v>0.111067</c:v>
                </c:pt>
                <c:pt idx="12">
                  <c:v>6.9917000000000007E-2</c:v>
                </c:pt>
                <c:pt idx="13">
                  <c:v>0.10033499999999999</c:v>
                </c:pt>
                <c:pt idx="14">
                  <c:v>1.4029E-2</c:v>
                </c:pt>
                <c:pt idx="15">
                  <c:v>0.106726</c:v>
                </c:pt>
                <c:pt idx="16">
                  <c:v>0.100342</c:v>
                </c:pt>
                <c:pt idx="17">
                  <c:v>6.9912000000000002E-2</c:v>
                </c:pt>
                <c:pt idx="18">
                  <c:v>0.10677499999999999</c:v>
                </c:pt>
                <c:pt idx="19">
                  <c:v>1.4033E-2</c:v>
                </c:pt>
                <c:pt idx="20">
                  <c:v>0.127888</c:v>
                </c:pt>
                <c:pt idx="21">
                  <c:v>4.3035999999999998E-2</c:v>
                </c:pt>
                <c:pt idx="22">
                  <c:v>0.13505200000000001</c:v>
                </c:pt>
                <c:pt idx="23">
                  <c:v>0.10388500000000001</c:v>
                </c:pt>
                <c:pt idx="24">
                  <c:v>4.3027999999999997E-2</c:v>
                </c:pt>
                <c:pt idx="25">
                  <c:v>0.12792100000000001</c:v>
                </c:pt>
                <c:pt idx="26">
                  <c:v>0.10390099999999999</c:v>
                </c:pt>
                <c:pt idx="27">
                  <c:v>0.135049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46-4C68-9D76-C4767F41C9C6}"/>
            </c:ext>
          </c:extLst>
        </c:ser>
        <c:ser>
          <c:idx val="1"/>
          <c:order val="1"/>
          <c:tx>
            <c:v>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'Al30'!$O$29:$O$39</c:f>
              <c:numCache>
                <c:formatCode>General</c:formatCode>
                <c:ptCount val="11"/>
                <c:pt idx="0">
                  <c:v>8.7365081999999994</c:v>
                </c:pt>
                <c:pt idx="1">
                  <c:v>4.3244683000000004</c:v>
                </c:pt>
                <c:pt idx="2">
                  <c:v>4.3244952999999997</c:v>
                </c:pt>
                <c:pt idx="3">
                  <c:v>5.5492949999999999</c:v>
                </c:pt>
                <c:pt idx="4">
                  <c:v>6.640644</c:v>
                </c:pt>
                <c:pt idx="5">
                  <c:v>3.5118874999999998</c:v>
                </c:pt>
                <c:pt idx="6">
                  <c:v>6.6850149999999999</c:v>
                </c:pt>
                <c:pt idx="7">
                  <c:v>5.7437116000000001</c:v>
                </c:pt>
                <c:pt idx="8">
                  <c:v>3.5118863999999999</c:v>
                </c:pt>
                <c:pt idx="9">
                  <c:v>8.1427855999999998</c:v>
                </c:pt>
                <c:pt idx="10">
                  <c:v>7.0069606999999996</c:v>
                </c:pt>
              </c:numCache>
            </c:numRef>
          </c:xVal>
          <c:yVal>
            <c:numRef>
              <c:f>'Al30'!$P$29:$P$39</c:f>
              <c:numCache>
                <c:formatCode>General</c:formatCode>
                <c:ptCount val="11"/>
                <c:pt idx="0">
                  <c:v>5.0604999999999997E-2</c:v>
                </c:pt>
                <c:pt idx="1">
                  <c:v>4.3186000000000002E-2</c:v>
                </c:pt>
                <c:pt idx="2">
                  <c:v>4.3184E-2</c:v>
                </c:pt>
                <c:pt idx="3">
                  <c:v>5.0613999999999999E-2</c:v>
                </c:pt>
                <c:pt idx="4">
                  <c:v>4.0162999999999997E-2</c:v>
                </c:pt>
                <c:pt idx="5">
                  <c:v>4.9034000000000001E-2</c:v>
                </c:pt>
                <c:pt idx="6">
                  <c:v>2.3375E-2</c:v>
                </c:pt>
                <c:pt idx="7">
                  <c:v>9.3010000000000002E-3</c:v>
                </c:pt>
                <c:pt idx="8">
                  <c:v>4.9036999999999997E-2</c:v>
                </c:pt>
                <c:pt idx="9">
                  <c:v>4.0162000000000003E-2</c:v>
                </c:pt>
                <c:pt idx="10">
                  <c:v>3.9196000000000002E-2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46-4C68-9D76-C4767F41C9C6}"/>
            </c:ext>
          </c:extLst>
        </c:ser>
        <c:ser>
          <c:idx val="2"/>
          <c:order val="2"/>
          <c:tx>
            <c:v>Zr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'Al30'!$O$40:$O$47</c:f>
              <c:numCache>
                <c:formatCode>General</c:formatCode>
                <c:ptCount val="8"/>
                <c:pt idx="0">
                  <c:v>6.6064157000000003</c:v>
                </c:pt>
                <c:pt idx="1">
                  <c:v>7.0091007999999997</c:v>
                </c:pt>
                <c:pt idx="2">
                  <c:v>7.6271139999999997</c:v>
                </c:pt>
                <c:pt idx="3">
                  <c:v>5.1143030999999999</c:v>
                </c:pt>
                <c:pt idx="4">
                  <c:v>3.5129720999999998</c:v>
                </c:pt>
                <c:pt idx="5">
                  <c:v>3.5129749000000001</c:v>
                </c:pt>
                <c:pt idx="6">
                  <c:v>3.8031719000000002</c:v>
                </c:pt>
                <c:pt idx="7">
                  <c:v>3.8031423000000002</c:v>
                </c:pt>
              </c:numCache>
            </c:numRef>
          </c:xVal>
          <c:yVal>
            <c:numRef>
              <c:f>'Al30'!$P$40:$P$47</c:f>
              <c:numCache>
                <c:formatCode>General</c:formatCode>
                <c:ptCount val="8"/>
                <c:pt idx="0">
                  <c:v>7.3201000000000002E-2</c:v>
                </c:pt>
                <c:pt idx="1">
                  <c:v>7.3194999999999996E-2</c:v>
                </c:pt>
                <c:pt idx="2">
                  <c:v>2.8687000000000001E-2</c:v>
                </c:pt>
                <c:pt idx="3">
                  <c:v>2.8691999999999999E-2</c:v>
                </c:pt>
                <c:pt idx="4">
                  <c:v>7.3279999999999998E-2</c:v>
                </c:pt>
                <c:pt idx="5">
                  <c:v>7.3275000000000007E-2</c:v>
                </c:pt>
                <c:pt idx="6">
                  <c:v>6.9013000000000005E-2</c:v>
                </c:pt>
                <c:pt idx="7">
                  <c:v>6.9009000000000001E-2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46-4C68-9D76-C4767F41C9C6}"/>
            </c:ext>
          </c:extLst>
        </c:ser>
        <c:ser>
          <c:idx val="3"/>
          <c:order val="3"/>
          <c:tx>
            <c:v>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'Al30'!$O$48:$O$95</c:f>
              <c:numCache>
                <c:formatCode>General</c:formatCode>
                <c:ptCount val="48"/>
                <c:pt idx="0">
                  <c:v>7.7344565999999997</c:v>
                </c:pt>
                <c:pt idx="1">
                  <c:v>5.7961736999999998</c:v>
                </c:pt>
                <c:pt idx="2">
                  <c:v>6.2644308999999998</c:v>
                </c:pt>
                <c:pt idx="3">
                  <c:v>3.8891054</c:v>
                </c:pt>
                <c:pt idx="4">
                  <c:v>5.7961836</c:v>
                </c:pt>
                <c:pt idx="5">
                  <c:v>7.8377990000000004</c:v>
                </c:pt>
                <c:pt idx="6">
                  <c:v>3.8890764</c:v>
                </c:pt>
                <c:pt idx="7">
                  <c:v>6.7780991000000004</c:v>
                </c:pt>
                <c:pt idx="8">
                  <c:v>4.2014041000000004</c:v>
                </c:pt>
                <c:pt idx="9">
                  <c:v>3.8717568999999998</c:v>
                </c:pt>
                <c:pt idx="10">
                  <c:v>5.3167169000000003</c:v>
                </c:pt>
                <c:pt idx="11">
                  <c:v>3.3700725999999999</c:v>
                </c:pt>
                <c:pt idx="12">
                  <c:v>3.8717590999999998</c:v>
                </c:pt>
                <c:pt idx="13">
                  <c:v>4.2014125</c:v>
                </c:pt>
                <c:pt idx="14">
                  <c:v>3.3700741000000001</c:v>
                </c:pt>
                <c:pt idx="15">
                  <c:v>8.6176869000000007</c:v>
                </c:pt>
                <c:pt idx="16">
                  <c:v>4.9725973000000003</c:v>
                </c:pt>
                <c:pt idx="17">
                  <c:v>3.2743104999999999</c:v>
                </c:pt>
                <c:pt idx="18">
                  <c:v>4.6395891000000002</c:v>
                </c:pt>
                <c:pt idx="19">
                  <c:v>9.1456695999999997</c:v>
                </c:pt>
                <c:pt idx="20">
                  <c:v>3.2742841999999999</c:v>
                </c:pt>
                <c:pt idx="21">
                  <c:v>7.2791867999999997</c:v>
                </c:pt>
                <c:pt idx="22">
                  <c:v>6.2394987999999998</c:v>
                </c:pt>
                <c:pt idx="23">
                  <c:v>4.6395686999999999</c:v>
                </c:pt>
                <c:pt idx="24">
                  <c:v>5.6251356000000001</c:v>
                </c:pt>
                <c:pt idx="25">
                  <c:v>6.0102074999999999</c:v>
                </c:pt>
                <c:pt idx="26">
                  <c:v>4.4130665000000002</c:v>
                </c:pt>
                <c:pt idx="27">
                  <c:v>4.2623367999999999</c:v>
                </c:pt>
                <c:pt idx="28">
                  <c:v>7.0654722999999997</c:v>
                </c:pt>
                <c:pt idx="29">
                  <c:v>7.5886899000000003</c:v>
                </c:pt>
                <c:pt idx="30">
                  <c:v>4.2623351999999999</c:v>
                </c:pt>
                <c:pt idx="31">
                  <c:v>4.4130788000000001</c:v>
                </c:pt>
                <c:pt idx="32">
                  <c:v>5.4316037000000001</c:v>
                </c:pt>
                <c:pt idx="33">
                  <c:v>1.8144035999999999</c:v>
                </c:pt>
                <c:pt idx="34">
                  <c:v>4.2440313999999999</c:v>
                </c:pt>
                <c:pt idx="35">
                  <c:v>7.2078457</c:v>
                </c:pt>
                <c:pt idx="36">
                  <c:v>1.8144047999999999</c:v>
                </c:pt>
                <c:pt idx="37">
                  <c:v>5.4316101999999997</c:v>
                </c:pt>
                <c:pt idx="38">
                  <c:v>6.5311810000000001</c:v>
                </c:pt>
                <c:pt idx="39">
                  <c:v>4.2440353000000002</c:v>
                </c:pt>
                <c:pt idx="40">
                  <c:v>5.6633149999999999</c:v>
                </c:pt>
                <c:pt idx="41">
                  <c:v>8.6496177999999997</c:v>
                </c:pt>
                <c:pt idx="42">
                  <c:v>7.0197418999999996</c:v>
                </c:pt>
                <c:pt idx="43">
                  <c:v>1.8336300000000001</c:v>
                </c:pt>
                <c:pt idx="44">
                  <c:v>5.5569100000000002</c:v>
                </c:pt>
                <c:pt idx="45">
                  <c:v>5.6633130999999999</c:v>
                </c:pt>
                <c:pt idx="46">
                  <c:v>1.8336296000000001</c:v>
                </c:pt>
                <c:pt idx="47">
                  <c:v>5.6819576999999999</c:v>
                </c:pt>
              </c:numCache>
            </c:numRef>
          </c:xVal>
          <c:yVal>
            <c:numRef>
              <c:f>'Al30'!$P$48:$P$95</c:f>
              <c:numCache>
                <c:formatCode>General</c:formatCode>
                <c:ptCount val="48"/>
                <c:pt idx="0">
                  <c:v>6.5154000000000004E-2</c:v>
                </c:pt>
                <c:pt idx="1">
                  <c:v>4.9279999999999997E-2</c:v>
                </c:pt>
                <c:pt idx="2">
                  <c:v>7.1390000000000004E-3</c:v>
                </c:pt>
                <c:pt idx="3">
                  <c:v>2.3251000000000001E-2</c:v>
                </c:pt>
                <c:pt idx="4">
                  <c:v>4.9276E-2</c:v>
                </c:pt>
                <c:pt idx="5">
                  <c:v>6.5146999999999997E-2</c:v>
                </c:pt>
                <c:pt idx="6">
                  <c:v>2.3233E-2</c:v>
                </c:pt>
                <c:pt idx="7">
                  <c:v>7.1599999999999997E-3</c:v>
                </c:pt>
                <c:pt idx="8">
                  <c:v>5.6302999999999999E-2</c:v>
                </c:pt>
                <c:pt idx="9">
                  <c:v>5.8604000000000003E-2</c:v>
                </c:pt>
                <c:pt idx="10">
                  <c:v>7.5804999999999997E-2</c:v>
                </c:pt>
                <c:pt idx="11">
                  <c:v>7.374E-2</c:v>
                </c:pt>
                <c:pt idx="12">
                  <c:v>5.8608E-2</c:v>
                </c:pt>
                <c:pt idx="13">
                  <c:v>5.6304E-2</c:v>
                </c:pt>
                <c:pt idx="14">
                  <c:v>7.374E-2</c:v>
                </c:pt>
                <c:pt idx="15">
                  <c:v>7.5809000000000001E-2</c:v>
                </c:pt>
                <c:pt idx="16">
                  <c:v>6.6847000000000004E-2</c:v>
                </c:pt>
                <c:pt idx="17">
                  <c:v>0.17776400000000001</c:v>
                </c:pt>
                <c:pt idx="18">
                  <c:v>3.1445000000000001E-2</c:v>
                </c:pt>
                <c:pt idx="19">
                  <c:v>4.9479000000000002E-2</c:v>
                </c:pt>
                <c:pt idx="20">
                  <c:v>0.177785</c:v>
                </c:pt>
                <c:pt idx="21">
                  <c:v>6.6833000000000004E-2</c:v>
                </c:pt>
                <c:pt idx="22">
                  <c:v>4.9477E-2</c:v>
                </c:pt>
                <c:pt idx="23">
                  <c:v>3.1452000000000001E-2</c:v>
                </c:pt>
                <c:pt idx="24">
                  <c:v>5.5930000000000001E-2</c:v>
                </c:pt>
                <c:pt idx="25">
                  <c:v>7.4772000000000005E-2</c:v>
                </c:pt>
                <c:pt idx="26">
                  <c:v>0.10452400000000001</c:v>
                </c:pt>
                <c:pt idx="27">
                  <c:v>8.9598999999999998E-2</c:v>
                </c:pt>
                <c:pt idx="28">
                  <c:v>7.4771000000000004E-2</c:v>
                </c:pt>
                <c:pt idx="29">
                  <c:v>5.5919000000000003E-2</c:v>
                </c:pt>
                <c:pt idx="30">
                  <c:v>8.9594999999999994E-2</c:v>
                </c:pt>
                <c:pt idx="31">
                  <c:v>0.104533</c:v>
                </c:pt>
                <c:pt idx="32">
                  <c:v>8.5903999999999994E-2</c:v>
                </c:pt>
                <c:pt idx="33">
                  <c:v>5.1025000000000001E-2</c:v>
                </c:pt>
                <c:pt idx="34">
                  <c:v>4.3508999999999999E-2</c:v>
                </c:pt>
                <c:pt idx="35">
                  <c:v>2.4627E-2</c:v>
                </c:pt>
                <c:pt idx="36">
                  <c:v>5.1033000000000002E-2</c:v>
                </c:pt>
                <c:pt idx="37">
                  <c:v>8.5902999999999993E-2</c:v>
                </c:pt>
                <c:pt idx="38">
                  <c:v>2.4625000000000001E-2</c:v>
                </c:pt>
                <c:pt idx="39">
                  <c:v>4.3496E-2</c:v>
                </c:pt>
                <c:pt idx="40">
                  <c:v>7.2715000000000002E-2</c:v>
                </c:pt>
                <c:pt idx="41">
                  <c:v>7.0596999999999993E-2</c:v>
                </c:pt>
                <c:pt idx="42">
                  <c:v>8.8294999999999998E-2</c:v>
                </c:pt>
                <c:pt idx="43">
                  <c:v>5.2103999999999998E-2</c:v>
                </c:pt>
                <c:pt idx="44">
                  <c:v>7.0600999999999997E-2</c:v>
                </c:pt>
                <c:pt idx="45">
                  <c:v>7.2716000000000003E-2</c:v>
                </c:pt>
                <c:pt idx="46">
                  <c:v>5.2109999999999997E-2</c:v>
                </c:pt>
                <c:pt idx="47">
                  <c:v>8.8305999999999996E-2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46-4C68-9D76-C4767F41C9C6}"/>
            </c:ext>
          </c:extLst>
        </c:ser>
        <c:ser>
          <c:idx val="4"/>
          <c:order val="4"/>
          <c:tx>
            <c:v>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'Al30'!$O$96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'Al30'!$P$96</c:f>
              <c:numCache>
                <c:formatCode>General</c:formatCode>
                <c:ptCount val="1"/>
                <c:pt idx="0">
                  <c:v>6.0274000000000001E-2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46-4C68-9D76-C4767F41C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r>
                  <a:rPr lang="en-US" sz="1000" b="0" i="0" u="none" strike="noStrike" baseline="0">
                    <a:effectLst/>
                  </a:rPr>
                  <a:t>Distance from Dopant site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</c:valAx>
      <c:valAx>
        <c:axId val="63870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Displacement (Å)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Al2_Li16_Li23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Al2_Li0_Li1!$P$1:$P$25</c:f>
              <c:numCache>
                <c:formatCode>General</c:formatCode>
                <c:ptCount val="25"/>
                <c:pt idx="0">
                  <c:v>7.1383923999999999</c:v>
                </c:pt>
                <c:pt idx="1">
                  <c:v>7.2743944000000003</c:v>
                </c:pt>
                <c:pt idx="2">
                  <c:v>8.9417681000000009</c:v>
                </c:pt>
                <c:pt idx="3">
                  <c:v>4.8681754000000002</c:v>
                </c:pt>
                <c:pt idx="4">
                  <c:v>7.8935345999999997</c:v>
                </c:pt>
                <c:pt idx="5">
                  <c:v>4.5911315000000004</c:v>
                </c:pt>
                <c:pt idx="6">
                  <c:v>4.8177440999999996</c:v>
                </c:pt>
                <c:pt idx="7">
                  <c:v>4.7070527000000002</c:v>
                </c:pt>
                <c:pt idx="8">
                  <c:v>4.0954294000000004</c:v>
                </c:pt>
                <c:pt idx="9">
                  <c:v>4.6448698000000004</c:v>
                </c:pt>
                <c:pt idx="10">
                  <c:v>4.8101278000000001</c:v>
                </c:pt>
                <c:pt idx="11">
                  <c:v>8.2873383999999994</c:v>
                </c:pt>
                <c:pt idx="12">
                  <c:v>6.9789725000000002</c:v>
                </c:pt>
                <c:pt idx="13">
                  <c:v>7.2116987999999997</c:v>
                </c:pt>
                <c:pt idx="14">
                  <c:v>2.7681046</c:v>
                </c:pt>
                <c:pt idx="15">
                  <c:v>5.9304872</c:v>
                </c:pt>
                <c:pt idx="16">
                  <c:v>5.1138129000000001</c:v>
                </c:pt>
                <c:pt idx="17">
                  <c:v>6.3342147000000004</c:v>
                </c:pt>
                <c:pt idx="18">
                  <c:v>4.8155465</c:v>
                </c:pt>
                <c:pt idx="19">
                  <c:v>6.0769053</c:v>
                </c:pt>
                <c:pt idx="20">
                  <c:v>2.8046880999999999</c:v>
                </c:pt>
                <c:pt idx="21">
                  <c:v>7.5140950000000002</c:v>
                </c:pt>
                <c:pt idx="22">
                  <c:v>2.8009278000000002</c:v>
                </c:pt>
                <c:pt idx="23">
                  <c:v>6.0650630999999997</c:v>
                </c:pt>
                <c:pt idx="24">
                  <c:v>8.6896769999999997</c:v>
                </c:pt>
              </c:numCache>
            </c:numRef>
          </c:xVal>
          <c:yVal>
            <c:numRef>
              <c:f>Al2_Li0_Li1!$O$1:$O$25</c:f>
              <c:numCache>
                <c:formatCode>General</c:formatCode>
                <c:ptCount val="25"/>
                <c:pt idx="0">
                  <c:v>4.002E-2</c:v>
                </c:pt>
                <c:pt idx="1">
                  <c:v>2.3862000000000001E-2</c:v>
                </c:pt>
                <c:pt idx="2">
                  <c:v>0.18687699999999999</c:v>
                </c:pt>
                <c:pt idx="3">
                  <c:v>4.2173000000000002E-2</c:v>
                </c:pt>
                <c:pt idx="4">
                  <c:v>5.0880000000000002E-2</c:v>
                </c:pt>
                <c:pt idx="5">
                  <c:v>0.11045000000000001</c:v>
                </c:pt>
                <c:pt idx="6">
                  <c:v>0.45214399999999999</c:v>
                </c:pt>
                <c:pt idx="7">
                  <c:v>0.10982500000000001</c:v>
                </c:pt>
                <c:pt idx="8">
                  <c:v>0.47522399999999998</c:v>
                </c:pt>
                <c:pt idx="9">
                  <c:v>4.3672000000000002E-2</c:v>
                </c:pt>
                <c:pt idx="10">
                  <c:v>6.1136999999999997E-2</c:v>
                </c:pt>
                <c:pt idx="11">
                  <c:v>3.6163000000000001E-2</c:v>
                </c:pt>
                <c:pt idx="12">
                  <c:v>7.1027999999999994E-2</c:v>
                </c:pt>
                <c:pt idx="13">
                  <c:v>7.5362999999999999E-2</c:v>
                </c:pt>
                <c:pt idx="14">
                  <c:v>0.260241</c:v>
                </c:pt>
                <c:pt idx="15">
                  <c:v>3.9137999999999999E-2</c:v>
                </c:pt>
                <c:pt idx="16">
                  <c:v>9.1673000000000004E-2</c:v>
                </c:pt>
                <c:pt idx="17">
                  <c:v>0.112654</c:v>
                </c:pt>
                <c:pt idx="18">
                  <c:v>0.17397099999999999</c:v>
                </c:pt>
                <c:pt idx="19">
                  <c:v>3.4916999999999997E-2</c:v>
                </c:pt>
                <c:pt idx="20">
                  <c:v>0.26908399999999999</c:v>
                </c:pt>
                <c:pt idx="21">
                  <c:v>4.9461999999999999E-2</c:v>
                </c:pt>
                <c:pt idx="22">
                  <c:v>0.214284</c:v>
                </c:pt>
                <c:pt idx="23">
                  <c:v>0.20449300000000001</c:v>
                </c:pt>
                <c:pt idx="24">
                  <c:v>9.6948000000000006E-2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4-4C49-90A5-10778FA4E8B9}"/>
            </c:ext>
          </c:extLst>
        </c:ser>
        <c:ser>
          <c:idx val="1"/>
          <c:order val="1"/>
          <c:tx>
            <c:v>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Al2_Li0_Li1!$P$26:$P$37</c:f>
              <c:numCache>
                <c:formatCode>General</c:formatCode>
                <c:ptCount val="12"/>
                <c:pt idx="0">
                  <c:v>6.4478312999999998</c:v>
                </c:pt>
                <c:pt idx="1">
                  <c:v>8.9964042000000006</c:v>
                </c:pt>
                <c:pt idx="2">
                  <c:v>3.2246788999999998</c:v>
                </c:pt>
                <c:pt idx="3">
                  <c:v>3.2489906999999998</c:v>
                </c:pt>
                <c:pt idx="4">
                  <c:v>3.9193967999999999</c:v>
                </c:pt>
                <c:pt idx="5">
                  <c:v>6.0050581999999997</c:v>
                </c:pt>
                <c:pt idx="6">
                  <c:v>3.9342328000000002</c:v>
                </c:pt>
                <c:pt idx="7">
                  <c:v>8.6762043999999996</c:v>
                </c:pt>
                <c:pt idx="8">
                  <c:v>6.1211641999999999</c:v>
                </c:pt>
                <c:pt idx="9">
                  <c:v>4.0891582</c:v>
                </c:pt>
                <c:pt idx="10">
                  <c:v>5.9314907000000003</c:v>
                </c:pt>
                <c:pt idx="11">
                  <c:v>4.1819993000000002</c:v>
                </c:pt>
              </c:numCache>
            </c:numRef>
          </c:xVal>
          <c:yVal>
            <c:numRef>
              <c:f>Al2_Li0_Li1!$O$26:$O$37</c:f>
              <c:numCache>
                <c:formatCode>General</c:formatCode>
                <c:ptCount val="12"/>
                <c:pt idx="0">
                  <c:v>1.2532E-2</c:v>
                </c:pt>
                <c:pt idx="1">
                  <c:v>8.6499999999999997E-3</c:v>
                </c:pt>
                <c:pt idx="2">
                  <c:v>7.8934000000000004E-2</c:v>
                </c:pt>
                <c:pt idx="3">
                  <c:v>0.11921</c:v>
                </c:pt>
                <c:pt idx="4">
                  <c:v>5.5723000000000002E-2</c:v>
                </c:pt>
                <c:pt idx="5">
                  <c:v>4.2106999999999999E-2</c:v>
                </c:pt>
                <c:pt idx="6">
                  <c:v>5.0033000000000001E-2</c:v>
                </c:pt>
                <c:pt idx="7">
                  <c:v>2.052E-2</c:v>
                </c:pt>
                <c:pt idx="8">
                  <c:v>4.2714000000000002E-2</c:v>
                </c:pt>
                <c:pt idx="9">
                  <c:v>7.5231999999999993E-2</c:v>
                </c:pt>
                <c:pt idx="10">
                  <c:v>8.6191000000000004E-2</c:v>
                </c:pt>
                <c:pt idx="11">
                  <c:v>0.112176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34-4C49-90A5-10778FA4E8B9}"/>
            </c:ext>
          </c:extLst>
        </c:ser>
        <c:ser>
          <c:idx val="2"/>
          <c:order val="2"/>
          <c:tx>
            <c:v>Zr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Al2_Li0_Li1!$P$38:$P$45</c:f>
              <c:numCache>
                <c:formatCode>General</c:formatCode>
                <c:ptCount val="8"/>
                <c:pt idx="0">
                  <c:v>3.5699949000000002</c:v>
                </c:pt>
                <c:pt idx="1">
                  <c:v>7.3895543999999997</c:v>
                </c:pt>
                <c:pt idx="2">
                  <c:v>5.7101246000000003</c:v>
                </c:pt>
                <c:pt idx="3">
                  <c:v>3.5971470999999999</c:v>
                </c:pt>
                <c:pt idx="4">
                  <c:v>5.7156150999999999</c:v>
                </c:pt>
                <c:pt idx="5">
                  <c:v>3.7019959</c:v>
                </c:pt>
                <c:pt idx="6">
                  <c:v>3.6917803</c:v>
                </c:pt>
                <c:pt idx="7">
                  <c:v>7.3109435999999999</c:v>
                </c:pt>
              </c:numCache>
            </c:numRef>
          </c:xVal>
          <c:yVal>
            <c:numRef>
              <c:f>Al2_Li0_Li1!$O$38:$O$45</c:f>
              <c:numCache>
                <c:formatCode>General</c:formatCode>
                <c:ptCount val="8"/>
                <c:pt idx="0">
                  <c:v>5.4302000000000003E-2</c:v>
                </c:pt>
                <c:pt idx="1">
                  <c:v>4.1473000000000003E-2</c:v>
                </c:pt>
                <c:pt idx="2">
                  <c:v>1.8367000000000001E-2</c:v>
                </c:pt>
                <c:pt idx="3">
                  <c:v>6.1808000000000002E-2</c:v>
                </c:pt>
                <c:pt idx="4">
                  <c:v>3.7777999999999999E-2</c:v>
                </c:pt>
                <c:pt idx="5">
                  <c:v>7.0721000000000006E-2</c:v>
                </c:pt>
                <c:pt idx="6">
                  <c:v>6.1707999999999999E-2</c:v>
                </c:pt>
                <c:pt idx="7">
                  <c:v>6.8388000000000004E-2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34-4C49-90A5-10778FA4E8B9}"/>
            </c:ext>
          </c:extLst>
        </c:ser>
        <c:ser>
          <c:idx val="3"/>
          <c:order val="3"/>
          <c:tx>
            <c:v>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Al2_Li0_Li1!$P$46:$P$93</c:f>
              <c:numCache>
                <c:formatCode>General</c:formatCode>
                <c:ptCount val="48"/>
                <c:pt idx="0">
                  <c:v>4.0622978999999999</c:v>
                </c:pt>
                <c:pt idx="1">
                  <c:v>7.1689299999999996</c:v>
                </c:pt>
                <c:pt idx="2">
                  <c:v>3.7972130000000002</c:v>
                </c:pt>
                <c:pt idx="3">
                  <c:v>4.2471226</c:v>
                </c:pt>
                <c:pt idx="4">
                  <c:v>4.2931819999999998</c:v>
                </c:pt>
                <c:pt idx="5">
                  <c:v>3.8421067999999998</c:v>
                </c:pt>
                <c:pt idx="6">
                  <c:v>6.6751450999999999</c:v>
                </c:pt>
                <c:pt idx="7">
                  <c:v>4.0131354000000004</c:v>
                </c:pt>
                <c:pt idx="8">
                  <c:v>7.7633519</c:v>
                </c:pt>
                <c:pt idx="9">
                  <c:v>4.1103718000000002</c:v>
                </c:pt>
                <c:pt idx="10">
                  <c:v>4.3028855000000004</c:v>
                </c:pt>
                <c:pt idx="11">
                  <c:v>3.8736250000000001</c:v>
                </c:pt>
                <c:pt idx="12">
                  <c:v>3.7650191</c:v>
                </c:pt>
                <c:pt idx="13">
                  <c:v>4.3672148000000002</c:v>
                </c:pt>
                <c:pt idx="14">
                  <c:v>4.1401840999999999</c:v>
                </c:pt>
                <c:pt idx="15">
                  <c:v>6.4965168000000002</c:v>
                </c:pt>
                <c:pt idx="16">
                  <c:v>5.3814769</c:v>
                </c:pt>
                <c:pt idx="17">
                  <c:v>1.7790256</c:v>
                </c:pt>
                <c:pt idx="18">
                  <c:v>7.4050703999999996</c:v>
                </c:pt>
                <c:pt idx="19">
                  <c:v>6.7058112000000003</c:v>
                </c:pt>
                <c:pt idx="20">
                  <c:v>6.7147072000000003</c:v>
                </c:pt>
                <c:pt idx="21">
                  <c:v>5.654731</c:v>
                </c:pt>
                <c:pt idx="22">
                  <c:v>1.76467</c:v>
                </c:pt>
                <c:pt idx="23">
                  <c:v>5.3348757000000004</c:v>
                </c:pt>
                <c:pt idx="24">
                  <c:v>1.7565727</c:v>
                </c:pt>
                <c:pt idx="25">
                  <c:v>8.9366603999999992</c:v>
                </c:pt>
                <c:pt idx="26">
                  <c:v>7.5727582</c:v>
                </c:pt>
                <c:pt idx="27">
                  <c:v>5.6494856000000002</c:v>
                </c:pt>
                <c:pt idx="28">
                  <c:v>8.5793934000000007</c:v>
                </c:pt>
                <c:pt idx="29">
                  <c:v>6.2522691000000004</c:v>
                </c:pt>
                <c:pt idx="30">
                  <c:v>7.7566528999999997</c:v>
                </c:pt>
                <c:pt idx="31">
                  <c:v>1.7647816000000001</c:v>
                </c:pt>
                <c:pt idx="32">
                  <c:v>5.7651506000000001</c:v>
                </c:pt>
                <c:pt idx="33">
                  <c:v>4.6526861000000004</c:v>
                </c:pt>
                <c:pt idx="34">
                  <c:v>3.579399</c:v>
                </c:pt>
                <c:pt idx="35">
                  <c:v>6.4446032000000004</c:v>
                </c:pt>
                <c:pt idx="36">
                  <c:v>6.0034934</c:v>
                </c:pt>
                <c:pt idx="37">
                  <c:v>3.6991556000000001</c:v>
                </c:pt>
                <c:pt idx="38">
                  <c:v>4.6129490999999998</c:v>
                </c:pt>
                <c:pt idx="39">
                  <c:v>5.6887252999999998</c:v>
                </c:pt>
                <c:pt idx="40">
                  <c:v>4.5526282</c:v>
                </c:pt>
                <c:pt idx="41">
                  <c:v>9.1848685000000003</c:v>
                </c:pt>
                <c:pt idx="42">
                  <c:v>7.9714499999999999</c:v>
                </c:pt>
                <c:pt idx="43">
                  <c:v>3.6863769</c:v>
                </c:pt>
                <c:pt idx="44">
                  <c:v>3.5814663000000002</c:v>
                </c:pt>
                <c:pt idx="45">
                  <c:v>5.7998111000000003</c:v>
                </c:pt>
                <c:pt idx="46">
                  <c:v>5.6815110000000004</c:v>
                </c:pt>
                <c:pt idx="47">
                  <c:v>4.6310925999999997</c:v>
                </c:pt>
              </c:numCache>
            </c:numRef>
          </c:xVal>
          <c:yVal>
            <c:numRef>
              <c:f>Al2_Li0_Li1!$O$46:$O$93</c:f>
              <c:numCache>
                <c:formatCode>General</c:formatCode>
                <c:ptCount val="48"/>
                <c:pt idx="0">
                  <c:v>0.16054399999999999</c:v>
                </c:pt>
                <c:pt idx="1">
                  <c:v>3.2844999999999999E-2</c:v>
                </c:pt>
                <c:pt idx="2">
                  <c:v>3.5032000000000001E-2</c:v>
                </c:pt>
                <c:pt idx="3">
                  <c:v>7.1387999999999993E-2</c:v>
                </c:pt>
                <c:pt idx="4">
                  <c:v>3.4563000000000003E-2</c:v>
                </c:pt>
                <c:pt idx="5">
                  <c:v>5.4337000000000003E-2</c:v>
                </c:pt>
                <c:pt idx="6">
                  <c:v>3.1529000000000001E-2</c:v>
                </c:pt>
                <c:pt idx="7">
                  <c:v>2.9797000000000001E-2</c:v>
                </c:pt>
                <c:pt idx="8">
                  <c:v>4.7181000000000001E-2</c:v>
                </c:pt>
                <c:pt idx="9">
                  <c:v>2.3564999999999999E-2</c:v>
                </c:pt>
                <c:pt idx="10">
                  <c:v>0.108044</c:v>
                </c:pt>
                <c:pt idx="11">
                  <c:v>5.8743999999999998E-2</c:v>
                </c:pt>
                <c:pt idx="12">
                  <c:v>0.124623</c:v>
                </c:pt>
                <c:pt idx="13">
                  <c:v>6.7066000000000001E-2</c:v>
                </c:pt>
                <c:pt idx="14">
                  <c:v>6.0858000000000002E-2</c:v>
                </c:pt>
                <c:pt idx="15">
                  <c:v>0.135186</c:v>
                </c:pt>
                <c:pt idx="16">
                  <c:v>4.6053999999999998E-2</c:v>
                </c:pt>
                <c:pt idx="17">
                  <c:v>0.237645</c:v>
                </c:pt>
                <c:pt idx="18">
                  <c:v>2.7765000000000001E-2</c:v>
                </c:pt>
                <c:pt idx="19">
                  <c:v>3.5792999999999998E-2</c:v>
                </c:pt>
                <c:pt idx="20">
                  <c:v>2.5773000000000001E-2</c:v>
                </c:pt>
                <c:pt idx="21">
                  <c:v>4.1161000000000003E-2</c:v>
                </c:pt>
                <c:pt idx="22">
                  <c:v>0.13647799999999999</c:v>
                </c:pt>
                <c:pt idx="23">
                  <c:v>5.7428E-2</c:v>
                </c:pt>
                <c:pt idx="24">
                  <c:v>0.101664</c:v>
                </c:pt>
                <c:pt idx="25">
                  <c:v>5.9624000000000003E-2</c:v>
                </c:pt>
                <c:pt idx="26">
                  <c:v>4.2257000000000003E-2</c:v>
                </c:pt>
                <c:pt idx="27">
                  <c:v>2.0168999999999999E-2</c:v>
                </c:pt>
                <c:pt idx="28">
                  <c:v>7.4763999999999997E-2</c:v>
                </c:pt>
                <c:pt idx="29">
                  <c:v>3.5631000000000003E-2</c:v>
                </c:pt>
                <c:pt idx="30">
                  <c:v>0.170682</c:v>
                </c:pt>
                <c:pt idx="31">
                  <c:v>0.16070599999999999</c:v>
                </c:pt>
                <c:pt idx="32">
                  <c:v>4.0135999999999998E-2</c:v>
                </c:pt>
                <c:pt idx="33">
                  <c:v>0.12293800000000001</c:v>
                </c:pt>
                <c:pt idx="34">
                  <c:v>5.0250999999999997E-2</c:v>
                </c:pt>
                <c:pt idx="35">
                  <c:v>2.1743999999999999E-2</c:v>
                </c:pt>
                <c:pt idx="36">
                  <c:v>9.5120999999999997E-2</c:v>
                </c:pt>
                <c:pt idx="37">
                  <c:v>9.2789999999999997E-2</c:v>
                </c:pt>
                <c:pt idx="38">
                  <c:v>7.0374999999999993E-2</c:v>
                </c:pt>
                <c:pt idx="39">
                  <c:v>1.3931000000000001E-2</c:v>
                </c:pt>
                <c:pt idx="40">
                  <c:v>8.3474000000000007E-2</c:v>
                </c:pt>
                <c:pt idx="41">
                  <c:v>1.5517E-2</c:v>
                </c:pt>
                <c:pt idx="42">
                  <c:v>7.9768000000000006E-2</c:v>
                </c:pt>
                <c:pt idx="43">
                  <c:v>0.112069</c:v>
                </c:pt>
                <c:pt idx="44">
                  <c:v>2.3847E-2</c:v>
                </c:pt>
                <c:pt idx="45">
                  <c:v>5.0379E-2</c:v>
                </c:pt>
                <c:pt idx="46">
                  <c:v>9.2422000000000004E-2</c:v>
                </c:pt>
                <c:pt idx="47">
                  <c:v>7.5038999999999995E-2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34-4C49-90A5-10778FA4E8B9}"/>
            </c:ext>
          </c:extLst>
        </c:ser>
        <c:ser>
          <c:idx val="4"/>
          <c:order val="4"/>
          <c:tx>
            <c:v>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Al2_Li0_Li1!$P$94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Al2_Li0_Li1!$O$94</c:f>
              <c:numCache>
                <c:formatCode>General</c:formatCode>
                <c:ptCount val="1"/>
                <c:pt idx="0">
                  <c:v>9.6125000000000002E-2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34-4C49-90A5-10778FA4E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r>
                  <a:rPr lang="en-US" sz="1000" b="0" i="0" u="none" strike="noStrike" baseline="0">
                    <a:effectLst/>
                  </a:rPr>
                  <a:t>Distance from Dopant site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</c:valAx>
      <c:valAx>
        <c:axId val="63870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Displacement (Å)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Al7_Li0_Li0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Al7_Li0_Li0!$P$1:$P$25</c:f>
              <c:numCache>
                <c:formatCode>General</c:formatCode>
                <c:ptCount val="25"/>
                <c:pt idx="0">
                  <c:v>4.7885987999999999</c:v>
                </c:pt>
                <c:pt idx="1">
                  <c:v>4.8018400999999997</c:v>
                </c:pt>
                <c:pt idx="2">
                  <c:v>4.7526504999999997</c:v>
                </c:pt>
                <c:pt idx="3">
                  <c:v>4.6867685999999997</c:v>
                </c:pt>
                <c:pt idx="4">
                  <c:v>7.1646983999999998</c:v>
                </c:pt>
                <c:pt idx="5">
                  <c:v>3.7450442000000002</c:v>
                </c:pt>
                <c:pt idx="6">
                  <c:v>7.8999796</c:v>
                </c:pt>
                <c:pt idx="7">
                  <c:v>7.0339523000000002</c:v>
                </c:pt>
                <c:pt idx="8">
                  <c:v>6.8517536000000003</c:v>
                </c:pt>
                <c:pt idx="9">
                  <c:v>6.0552158</c:v>
                </c:pt>
                <c:pt idx="10">
                  <c:v>3.5503692</c:v>
                </c:pt>
                <c:pt idx="11">
                  <c:v>2.7178306999999999</c:v>
                </c:pt>
                <c:pt idx="12">
                  <c:v>5.1789407000000001</c:v>
                </c:pt>
                <c:pt idx="13">
                  <c:v>6.2563110000000002</c:v>
                </c:pt>
                <c:pt idx="14">
                  <c:v>5.3488258000000002</c:v>
                </c:pt>
                <c:pt idx="15">
                  <c:v>7.1626931000000003</c:v>
                </c:pt>
                <c:pt idx="16">
                  <c:v>5.2261240999999998</c:v>
                </c:pt>
                <c:pt idx="17">
                  <c:v>5.5820091999999999</c:v>
                </c:pt>
                <c:pt idx="18">
                  <c:v>6.2296461000000001</c:v>
                </c:pt>
                <c:pt idx="19">
                  <c:v>2.7551779999999999</c:v>
                </c:pt>
                <c:pt idx="20">
                  <c:v>5.3606727000000003</c:v>
                </c:pt>
                <c:pt idx="21">
                  <c:v>2.6990188000000002</c:v>
                </c:pt>
                <c:pt idx="22">
                  <c:v>8.4656494000000002</c:v>
                </c:pt>
                <c:pt idx="23">
                  <c:v>5.5277501999999998</c:v>
                </c:pt>
                <c:pt idx="24">
                  <c:v>2.7297539</c:v>
                </c:pt>
              </c:numCache>
            </c:numRef>
          </c:xVal>
          <c:yVal>
            <c:numRef>
              <c:f>Al7_Li0_Li0!$O$1:$O$25</c:f>
              <c:numCache>
                <c:formatCode>General</c:formatCode>
                <c:ptCount val="25"/>
                <c:pt idx="0">
                  <c:v>7.9035999999999995E-2</c:v>
                </c:pt>
                <c:pt idx="1">
                  <c:v>6.7061999999999997E-2</c:v>
                </c:pt>
                <c:pt idx="2">
                  <c:v>0.26638499999999998</c:v>
                </c:pt>
                <c:pt idx="3">
                  <c:v>2.5805000000000002E-2</c:v>
                </c:pt>
                <c:pt idx="4">
                  <c:v>1.9033000000000001E-2</c:v>
                </c:pt>
                <c:pt idx="5">
                  <c:v>0.19367100000000001</c:v>
                </c:pt>
                <c:pt idx="6">
                  <c:v>8.2558999999999994E-2</c:v>
                </c:pt>
                <c:pt idx="7">
                  <c:v>0.30426799999999998</c:v>
                </c:pt>
                <c:pt idx="8">
                  <c:v>0.37807200000000002</c:v>
                </c:pt>
                <c:pt idx="9">
                  <c:v>0.21015200000000001</c:v>
                </c:pt>
                <c:pt idx="10">
                  <c:v>5.0890999999999999E-2</c:v>
                </c:pt>
                <c:pt idx="11">
                  <c:v>0.18548700000000001</c:v>
                </c:pt>
                <c:pt idx="12">
                  <c:v>2.3734999999999999E-2</c:v>
                </c:pt>
                <c:pt idx="13">
                  <c:v>7.1459999999999996E-2</c:v>
                </c:pt>
                <c:pt idx="14">
                  <c:v>8.4112999999999993E-2</c:v>
                </c:pt>
                <c:pt idx="15">
                  <c:v>6.8151000000000003E-2</c:v>
                </c:pt>
                <c:pt idx="16">
                  <c:v>7.3013999999999996E-2</c:v>
                </c:pt>
                <c:pt idx="17">
                  <c:v>7.127E-2</c:v>
                </c:pt>
                <c:pt idx="18">
                  <c:v>7.1078000000000002E-2</c:v>
                </c:pt>
                <c:pt idx="19">
                  <c:v>0.149562</c:v>
                </c:pt>
                <c:pt idx="20">
                  <c:v>3.7893000000000003E-2</c:v>
                </c:pt>
                <c:pt idx="21">
                  <c:v>2.2372E-2</c:v>
                </c:pt>
                <c:pt idx="22">
                  <c:v>0.104991</c:v>
                </c:pt>
                <c:pt idx="23">
                  <c:v>1.7264999999999999E-2</c:v>
                </c:pt>
                <c:pt idx="24">
                  <c:v>0.202264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91-4645-8382-1A1082526023}"/>
            </c:ext>
          </c:extLst>
        </c:ser>
        <c:ser>
          <c:idx val="1"/>
          <c:order val="1"/>
          <c:tx>
            <c:v>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Al7_Li0_Li0!$P$26:$P$37</c:f>
              <c:numCache>
                <c:formatCode>General</c:formatCode>
                <c:ptCount val="12"/>
                <c:pt idx="0">
                  <c:v>5.6776524000000004</c:v>
                </c:pt>
                <c:pt idx="1">
                  <c:v>5.6866234000000002</c:v>
                </c:pt>
                <c:pt idx="2">
                  <c:v>3.5388639</c:v>
                </c:pt>
                <c:pt idx="3">
                  <c:v>7.2138068000000004</c:v>
                </c:pt>
                <c:pt idx="4">
                  <c:v>4.8971460000000002</c:v>
                </c:pt>
                <c:pt idx="5">
                  <c:v>7.4192982000000001</c:v>
                </c:pt>
                <c:pt idx="6">
                  <c:v>8.7912143999999994</c:v>
                </c:pt>
                <c:pt idx="7">
                  <c:v>3.0914980000000001</c:v>
                </c:pt>
                <c:pt idx="8">
                  <c:v>4.4635939000000002</c:v>
                </c:pt>
                <c:pt idx="9">
                  <c:v>3.0939963000000001</c:v>
                </c:pt>
                <c:pt idx="10">
                  <c:v>4.9145129000000001</c:v>
                </c:pt>
                <c:pt idx="11">
                  <c:v>4.4880396999999999</c:v>
                </c:pt>
              </c:numCache>
            </c:numRef>
          </c:xVal>
          <c:yVal>
            <c:numRef>
              <c:f>Al7_Li0_Li0!$O$26:$O$37</c:f>
              <c:numCache>
                <c:formatCode>General</c:formatCode>
                <c:ptCount val="12"/>
                <c:pt idx="0">
                  <c:v>4.8320000000000002E-2</c:v>
                </c:pt>
                <c:pt idx="1">
                  <c:v>1.8110999999999999E-2</c:v>
                </c:pt>
                <c:pt idx="2">
                  <c:v>9.5478999999999994E-2</c:v>
                </c:pt>
                <c:pt idx="3">
                  <c:v>4.8325E-2</c:v>
                </c:pt>
                <c:pt idx="4">
                  <c:v>6.3744999999999996E-2</c:v>
                </c:pt>
                <c:pt idx="5">
                  <c:v>5.1074000000000001E-2</c:v>
                </c:pt>
                <c:pt idx="6">
                  <c:v>0.123644</c:v>
                </c:pt>
                <c:pt idx="7">
                  <c:v>0.117948</c:v>
                </c:pt>
                <c:pt idx="8">
                  <c:v>9.6790000000000001E-3</c:v>
                </c:pt>
                <c:pt idx="9">
                  <c:v>0.124831</c:v>
                </c:pt>
                <c:pt idx="10">
                  <c:v>5.3567999999999998E-2</c:v>
                </c:pt>
                <c:pt idx="11">
                  <c:v>4.3589999999999997E-2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91-4645-8382-1A1082526023}"/>
            </c:ext>
          </c:extLst>
        </c:ser>
        <c:ser>
          <c:idx val="2"/>
          <c:order val="2"/>
          <c:tx>
            <c:v>Zr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Al7_Li0_Li0!$P$38:$P$45</c:f>
              <c:numCache>
                <c:formatCode>General</c:formatCode>
                <c:ptCount val="8"/>
                <c:pt idx="0">
                  <c:v>3.0803400000000001</c:v>
                </c:pt>
                <c:pt idx="1">
                  <c:v>4.3966871999999997</c:v>
                </c:pt>
                <c:pt idx="2">
                  <c:v>6.2738372</c:v>
                </c:pt>
                <c:pt idx="3">
                  <c:v>4.4203485000000002</c:v>
                </c:pt>
                <c:pt idx="4">
                  <c:v>5.3407146000000001</c:v>
                </c:pt>
                <c:pt idx="5">
                  <c:v>7.9190826000000003</c:v>
                </c:pt>
                <c:pt idx="6">
                  <c:v>7.1688964999999998</c:v>
                </c:pt>
                <c:pt idx="7">
                  <c:v>3.0858930999999998</c:v>
                </c:pt>
              </c:numCache>
            </c:numRef>
          </c:xVal>
          <c:yVal>
            <c:numRef>
              <c:f>Al7_Li0_Li0!$O$38:$O$45</c:f>
              <c:numCache>
                <c:formatCode>General</c:formatCode>
                <c:ptCount val="8"/>
                <c:pt idx="0">
                  <c:v>6.6823999999999995E-2</c:v>
                </c:pt>
                <c:pt idx="1">
                  <c:v>3.6803000000000002E-2</c:v>
                </c:pt>
                <c:pt idx="2">
                  <c:v>1.3504E-2</c:v>
                </c:pt>
                <c:pt idx="3">
                  <c:v>3.1633000000000001E-2</c:v>
                </c:pt>
                <c:pt idx="4">
                  <c:v>5.6647000000000003E-2</c:v>
                </c:pt>
                <c:pt idx="5">
                  <c:v>5.5735E-2</c:v>
                </c:pt>
                <c:pt idx="6">
                  <c:v>3.1434999999999998E-2</c:v>
                </c:pt>
                <c:pt idx="7">
                  <c:v>8.0754000000000006E-2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91-4645-8382-1A1082526023}"/>
            </c:ext>
          </c:extLst>
        </c:ser>
        <c:ser>
          <c:idx val="3"/>
          <c:order val="3"/>
          <c:tx>
            <c:v>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Al7_Li0_Li0!$P$46:$P$93</c:f>
              <c:numCache>
                <c:formatCode>General</c:formatCode>
                <c:ptCount val="48"/>
                <c:pt idx="0">
                  <c:v>4.7462409000000001</c:v>
                </c:pt>
                <c:pt idx="1">
                  <c:v>4.9970473999999996</c:v>
                </c:pt>
                <c:pt idx="2">
                  <c:v>7.6804152999999999</c:v>
                </c:pt>
                <c:pt idx="3">
                  <c:v>4.8160109000000002</c:v>
                </c:pt>
                <c:pt idx="4">
                  <c:v>1.8802958999999999</c:v>
                </c:pt>
                <c:pt idx="5">
                  <c:v>4.7752818000000001</c:v>
                </c:pt>
                <c:pt idx="6">
                  <c:v>5.3311970999999998</c:v>
                </c:pt>
                <c:pt idx="7">
                  <c:v>7.6203558999999998</c:v>
                </c:pt>
                <c:pt idx="8">
                  <c:v>3.7431551999999999</c:v>
                </c:pt>
                <c:pt idx="9">
                  <c:v>7.7452655000000004</c:v>
                </c:pt>
                <c:pt idx="10">
                  <c:v>6.6315163000000004</c:v>
                </c:pt>
                <c:pt idx="11">
                  <c:v>1.8991499999999999</c:v>
                </c:pt>
                <c:pt idx="12">
                  <c:v>7.3673181999999997</c:v>
                </c:pt>
                <c:pt idx="13">
                  <c:v>7.1072861999999999</c:v>
                </c:pt>
                <c:pt idx="14">
                  <c:v>3.7509152000000001</c:v>
                </c:pt>
                <c:pt idx="15">
                  <c:v>4.7859011000000002</c:v>
                </c:pt>
                <c:pt idx="16">
                  <c:v>4.6539282999999996</c:v>
                </c:pt>
                <c:pt idx="17">
                  <c:v>4.548546</c:v>
                </c:pt>
                <c:pt idx="18">
                  <c:v>4.9831424999999996</c:v>
                </c:pt>
                <c:pt idx="19">
                  <c:v>6.2223725999999999</c:v>
                </c:pt>
                <c:pt idx="20">
                  <c:v>5.1389209999999999</c:v>
                </c:pt>
                <c:pt idx="21">
                  <c:v>6.3972367999999999</c:v>
                </c:pt>
                <c:pt idx="22">
                  <c:v>4.6226338</c:v>
                </c:pt>
                <c:pt idx="23">
                  <c:v>4.60548</c:v>
                </c:pt>
                <c:pt idx="24">
                  <c:v>3.8011718999999999</c:v>
                </c:pt>
                <c:pt idx="25">
                  <c:v>4.7119698000000003</c:v>
                </c:pt>
                <c:pt idx="26">
                  <c:v>3.5330648</c:v>
                </c:pt>
                <c:pt idx="27">
                  <c:v>5.1595608999999998</c:v>
                </c:pt>
                <c:pt idx="28">
                  <c:v>3.4940661999999998</c:v>
                </c:pt>
                <c:pt idx="29">
                  <c:v>4.9182769000000004</c:v>
                </c:pt>
                <c:pt idx="30">
                  <c:v>3.9367974999999999</c:v>
                </c:pt>
                <c:pt idx="31">
                  <c:v>4.7095130000000003</c:v>
                </c:pt>
                <c:pt idx="32">
                  <c:v>8.0876467999999999</c:v>
                </c:pt>
                <c:pt idx="33">
                  <c:v>7.0584154999999997</c:v>
                </c:pt>
                <c:pt idx="34">
                  <c:v>7.4411693000000003</c:v>
                </c:pt>
                <c:pt idx="35">
                  <c:v>4.5998393000000002</c:v>
                </c:pt>
                <c:pt idx="36">
                  <c:v>5.9355129</c:v>
                </c:pt>
                <c:pt idx="37">
                  <c:v>4.6275139999999997</c:v>
                </c:pt>
                <c:pt idx="38">
                  <c:v>2.1729167</c:v>
                </c:pt>
                <c:pt idx="39">
                  <c:v>8.0976146999999994</c:v>
                </c:pt>
                <c:pt idx="40">
                  <c:v>4.6289018000000004</c:v>
                </c:pt>
                <c:pt idx="41">
                  <c:v>2.1766257000000002</c:v>
                </c:pt>
                <c:pt idx="42">
                  <c:v>1.939468</c:v>
                </c:pt>
                <c:pt idx="43">
                  <c:v>6.7730782999999999</c:v>
                </c:pt>
                <c:pt idx="44">
                  <c:v>1.9422336</c:v>
                </c:pt>
                <c:pt idx="45">
                  <c:v>6.7818130999999999</c:v>
                </c:pt>
                <c:pt idx="46">
                  <c:v>4.6806175000000003</c:v>
                </c:pt>
                <c:pt idx="47">
                  <c:v>5.5571007000000003</c:v>
                </c:pt>
              </c:numCache>
            </c:numRef>
          </c:xVal>
          <c:yVal>
            <c:numRef>
              <c:f>Al7_Li0_Li0!$O$46:$O$93</c:f>
              <c:numCache>
                <c:formatCode>General</c:formatCode>
                <c:ptCount val="48"/>
                <c:pt idx="0">
                  <c:v>0.110889</c:v>
                </c:pt>
                <c:pt idx="1">
                  <c:v>4.3233000000000001E-2</c:v>
                </c:pt>
                <c:pt idx="2">
                  <c:v>7.9923999999999995E-2</c:v>
                </c:pt>
                <c:pt idx="3">
                  <c:v>6.1876E-2</c:v>
                </c:pt>
                <c:pt idx="4">
                  <c:v>0.16339100000000001</c:v>
                </c:pt>
                <c:pt idx="5">
                  <c:v>3.0665999999999999E-2</c:v>
                </c:pt>
                <c:pt idx="6">
                  <c:v>4.7070000000000001E-2</c:v>
                </c:pt>
                <c:pt idx="7">
                  <c:v>0.11587799999999999</c:v>
                </c:pt>
                <c:pt idx="8">
                  <c:v>5.1007999999999998E-2</c:v>
                </c:pt>
                <c:pt idx="9">
                  <c:v>5.1219000000000001E-2</c:v>
                </c:pt>
                <c:pt idx="10">
                  <c:v>2.0906000000000001E-2</c:v>
                </c:pt>
                <c:pt idx="11">
                  <c:v>0.12436800000000001</c:v>
                </c:pt>
                <c:pt idx="12">
                  <c:v>0.13247100000000001</c:v>
                </c:pt>
                <c:pt idx="13">
                  <c:v>7.5347999999999998E-2</c:v>
                </c:pt>
                <c:pt idx="14">
                  <c:v>2.5291999999999999E-2</c:v>
                </c:pt>
                <c:pt idx="15">
                  <c:v>3.7705000000000002E-2</c:v>
                </c:pt>
                <c:pt idx="16">
                  <c:v>0.124818</c:v>
                </c:pt>
                <c:pt idx="17">
                  <c:v>4.7718000000000003E-2</c:v>
                </c:pt>
                <c:pt idx="18">
                  <c:v>5.5933999999999998E-2</c:v>
                </c:pt>
                <c:pt idx="19">
                  <c:v>3.9454999999999997E-2</c:v>
                </c:pt>
                <c:pt idx="20">
                  <c:v>4.1258000000000003E-2</c:v>
                </c:pt>
                <c:pt idx="21">
                  <c:v>5.4136999999999998E-2</c:v>
                </c:pt>
                <c:pt idx="22">
                  <c:v>0.19112299999999999</c:v>
                </c:pt>
                <c:pt idx="23">
                  <c:v>1.6848999999999999E-2</c:v>
                </c:pt>
                <c:pt idx="24">
                  <c:v>0.19391800000000001</c:v>
                </c:pt>
                <c:pt idx="25">
                  <c:v>4.7588999999999999E-2</c:v>
                </c:pt>
                <c:pt idx="26">
                  <c:v>0.13037599999999999</c:v>
                </c:pt>
                <c:pt idx="27">
                  <c:v>2.4098000000000001E-2</c:v>
                </c:pt>
                <c:pt idx="28">
                  <c:v>7.7038999999999996E-2</c:v>
                </c:pt>
                <c:pt idx="29">
                  <c:v>0.118851</c:v>
                </c:pt>
                <c:pt idx="30">
                  <c:v>6.2881999999999993E-2</c:v>
                </c:pt>
                <c:pt idx="31">
                  <c:v>5.3131999999999999E-2</c:v>
                </c:pt>
                <c:pt idx="32">
                  <c:v>5.7901000000000001E-2</c:v>
                </c:pt>
                <c:pt idx="33">
                  <c:v>6.2260999999999997E-2</c:v>
                </c:pt>
                <c:pt idx="34">
                  <c:v>4.1333000000000002E-2</c:v>
                </c:pt>
                <c:pt idx="35">
                  <c:v>0.113664</c:v>
                </c:pt>
                <c:pt idx="36">
                  <c:v>9.6284999999999996E-2</c:v>
                </c:pt>
                <c:pt idx="37">
                  <c:v>8.8937000000000002E-2</c:v>
                </c:pt>
                <c:pt idx="38">
                  <c:v>0.187361</c:v>
                </c:pt>
                <c:pt idx="39">
                  <c:v>2.1360000000000001E-2</c:v>
                </c:pt>
                <c:pt idx="40">
                  <c:v>1.3710999999999999E-2</c:v>
                </c:pt>
                <c:pt idx="41">
                  <c:v>0.18228900000000001</c:v>
                </c:pt>
                <c:pt idx="42">
                  <c:v>0.419962</c:v>
                </c:pt>
                <c:pt idx="43">
                  <c:v>2.7473999999999998E-2</c:v>
                </c:pt>
                <c:pt idx="44">
                  <c:v>0.40282200000000001</c:v>
                </c:pt>
                <c:pt idx="45">
                  <c:v>6.2557000000000001E-2</c:v>
                </c:pt>
                <c:pt idx="46">
                  <c:v>5.9151000000000002E-2</c:v>
                </c:pt>
                <c:pt idx="47">
                  <c:v>4.6181E-2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91-4645-8382-1A1082526023}"/>
            </c:ext>
          </c:extLst>
        </c:ser>
        <c:ser>
          <c:idx val="4"/>
          <c:order val="4"/>
          <c:tx>
            <c:v>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Al7_Li0_Li0!$P$94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Al7_Li0_Li0!$O$94</c:f>
              <c:numCache>
                <c:formatCode>General</c:formatCode>
                <c:ptCount val="1"/>
                <c:pt idx="0">
                  <c:v>0.122697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91-4645-8382-1A1082526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r>
                  <a:rPr lang="en-US" sz="1000" b="0" i="0" u="none" strike="noStrike" baseline="0">
                    <a:effectLst/>
                  </a:rPr>
                  <a:t>Distance from Dopant site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</c:valAx>
      <c:valAx>
        <c:axId val="63870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Displacement (Å)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Al13_Li0_Li0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Al13_Li0_Li0!$P$1:$P$25</c:f>
              <c:numCache>
                <c:formatCode>General</c:formatCode>
                <c:ptCount val="25"/>
                <c:pt idx="0">
                  <c:v>7.0690488</c:v>
                </c:pt>
                <c:pt idx="1">
                  <c:v>2.6509518000000001</c:v>
                </c:pt>
                <c:pt idx="2">
                  <c:v>8.4047134999999997</c:v>
                </c:pt>
                <c:pt idx="3">
                  <c:v>5.0553023000000001</c:v>
                </c:pt>
                <c:pt idx="4">
                  <c:v>6.0980096000000001</c:v>
                </c:pt>
                <c:pt idx="5">
                  <c:v>3.0671495000000002</c:v>
                </c:pt>
                <c:pt idx="6">
                  <c:v>2.7456944000000001</c:v>
                </c:pt>
                <c:pt idx="7">
                  <c:v>5.3398902000000001</c:v>
                </c:pt>
                <c:pt idx="8">
                  <c:v>7.4267042999999999</c:v>
                </c:pt>
                <c:pt idx="9">
                  <c:v>6.9060398999999997</c:v>
                </c:pt>
                <c:pt idx="10">
                  <c:v>7.8547042999999999</c:v>
                </c:pt>
                <c:pt idx="11">
                  <c:v>5.4786466000000003</c:v>
                </c:pt>
                <c:pt idx="12">
                  <c:v>6.8253192</c:v>
                </c:pt>
                <c:pt idx="13">
                  <c:v>5.5529435999999999</c:v>
                </c:pt>
                <c:pt idx="14">
                  <c:v>6.5755109000000003</c:v>
                </c:pt>
                <c:pt idx="15">
                  <c:v>4.8015867999999999</c:v>
                </c:pt>
                <c:pt idx="16">
                  <c:v>3.7839008999999999</c:v>
                </c:pt>
                <c:pt idx="17">
                  <c:v>7.9360818000000002</c:v>
                </c:pt>
                <c:pt idx="18">
                  <c:v>4.9458647999999998</c:v>
                </c:pt>
                <c:pt idx="19">
                  <c:v>7.0846643</c:v>
                </c:pt>
                <c:pt idx="20">
                  <c:v>6.3832345999999998</c:v>
                </c:pt>
                <c:pt idx="21">
                  <c:v>2.7080416</c:v>
                </c:pt>
                <c:pt idx="22">
                  <c:v>6.6850214000000001</c:v>
                </c:pt>
                <c:pt idx="23">
                  <c:v>3.8156458999999998</c:v>
                </c:pt>
                <c:pt idx="24">
                  <c:v>5.0808277999999998</c:v>
                </c:pt>
              </c:numCache>
            </c:numRef>
          </c:xVal>
          <c:yVal>
            <c:numRef>
              <c:f>Al13_Li0_Li0!$O$1:$O$25</c:f>
              <c:numCache>
                <c:formatCode>General</c:formatCode>
                <c:ptCount val="25"/>
                <c:pt idx="0">
                  <c:v>3.2275999999999999E-2</c:v>
                </c:pt>
                <c:pt idx="1">
                  <c:v>9.8302E-2</c:v>
                </c:pt>
                <c:pt idx="2">
                  <c:v>0.22575200000000001</c:v>
                </c:pt>
                <c:pt idx="3">
                  <c:v>1.7904E-2</c:v>
                </c:pt>
                <c:pt idx="4">
                  <c:v>0.12268800000000001</c:v>
                </c:pt>
                <c:pt idx="5">
                  <c:v>0.53454999999999997</c:v>
                </c:pt>
                <c:pt idx="6">
                  <c:v>0.21541099999999999</c:v>
                </c:pt>
                <c:pt idx="7">
                  <c:v>0.121202</c:v>
                </c:pt>
                <c:pt idx="8">
                  <c:v>0.43566100000000002</c:v>
                </c:pt>
                <c:pt idx="9">
                  <c:v>0.39672200000000002</c:v>
                </c:pt>
                <c:pt idx="10">
                  <c:v>0.16040399999999999</c:v>
                </c:pt>
                <c:pt idx="11">
                  <c:v>5.8259999999999999E-2</c:v>
                </c:pt>
                <c:pt idx="12">
                  <c:v>4.2086999999999999E-2</c:v>
                </c:pt>
                <c:pt idx="13">
                  <c:v>9.9427000000000001E-2</c:v>
                </c:pt>
                <c:pt idx="14">
                  <c:v>5.0663E-2</c:v>
                </c:pt>
                <c:pt idx="15">
                  <c:v>9.2199000000000003E-2</c:v>
                </c:pt>
                <c:pt idx="16">
                  <c:v>0.101783</c:v>
                </c:pt>
                <c:pt idx="17">
                  <c:v>9.5562999999999995E-2</c:v>
                </c:pt>
                <c:pt idx="18">
                  <c:v>0.16092200000000001</c:v>
                </c:pt>
                <c:pt idx="19">
                  <c:v>0.162887</c:v>
                </c:pt>
                <c:pt idx="20">
                  <c:v>7.0295999999999997E-2</c:v>
                </c:pt>
                <c:pt idx="21">
                  <c:v>7.8048000000000006E-2</c:v>
                </c:pt>
                <c:pt idx="22">
                  <c:v>9.7708000000000003E-2</c:v>
                </c:pt>
                <c:pt idx="23">
                  <c:v>6.4617999999999995E-2</c:v>
                </c:pt>
                <c:pt idx="24">
                  <c:v>4.6371000000000002E-2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20-4EB5-AC1B-12C9A89FED9A}"/>
            </c:ext>
          </c:extLst>
        </c:ser>
        <c:ser>
          <c:idx val="1"/>
          <c:order val="1"/>
          <c:tx>
            <c:v>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Al13_Li0_Li0!$P$26:$P$37</c:f>
              <c:numCache>
                <c:formatCode>General</c:formatCode>
                <c:ptCount val="12"/>
                <c:pt idx="0">
                  <c:v>4.7505249999999997</c:v>
                </c:pt>
                <c:pt idx="1">
                  <c:v>3.3529786000000001</c:v>
                </c:pt>
                <c:pt idx="2">
                  <c:v>4.7385194000000004</c:v>
                </c:pt>
                <c:pt idx="3">
                  <c:v>7.0087646000000001</c:v>
                </c:pt>
                <c:pt idx="4">
                  <c:v>8.0718466000000006</c:v>
                </c:pt>
                <c:pt idx="5">
                  <c:v>5.4875324000000001</c:v>
                </c:pt>
                <c:pt idx="6">
                  <c:v>9.4770193000000003</c:v>
                </c:pt>
                <c:pt idx="7">
                  <c:v>3.3623926000000002</c:v>
                </c:pt>
                <c:pt idx="8">
                  <c:v>3.1344916</c:v>
                </c:pt>
                <c:pt idx="9">
                  <c:v>3.9839194</c:v>
                </c:pt>
                <c:pt idx="10">
                  <c:v>5.1538838</c:v>
                </c:pt>
                <c:pt idx="11">
                  <c:v>5.7570886000000003</c:v>
                </c:pt>
              </c:numCache>
            </c:numRef>
          </c:xVal>
          <c:yVal>
            <c:numRef>
              <c:f>Al13_Li0_Li0!$O$26:$O$37</c:f>
              <c:numCache>
                <c:formatCode>General</c:formatCode>
                <c:ptCount val="12"/>
                <c:pt idx="0">
                  <c:v>5.8965999999999998E-2</c:v>
                </c:pt>
                <c:pt idx="1">
                  <c:v>9.2797000000000004E-2</c:v>
                </c:pt>
                <c:pt idx="2">
                  <c:v>0.13666800000000001</c:v>
                </c:pt>
                <c:pt idx="3">
                  <c:v>4.4472999999999999E-2</c:v>
                </c:pt>
                <c:pt idx="4">
                  <c:v>1.4107E-2</c:v>
                </c:pt>
                <c:pt idx="5">
                  <c:v>1.3996E-2</c:v>
                </c:pt>
                <c:pt idx="6">
                  <c:v>7.0252999999999996E-2</c:v>
                </c:pt>
                <c:pt idx="7">
                  <c:v>5.1136000000000001E-2</c:v>
                </c:pt>
                <c:pt idx="8">
                  <c:v>0.123456</c:v>
                </c:pt>
                <c:pt idx="9">
                  <c:v>1.3967E-2</c:v>
                </c:pt>
                <c:pt idx="10">
                  <c:v>5.7426999999999999E-2</c:v>
                </c:pt>
                <c:pt idx="11">
                  <c:v>3.9069E-2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20-4EB5-AC1B-12C9A89FED9A}"/>
            </c:ext>
          </c:extLst>
        </c:ser>
        <c:ser>
          <c:idx val="2"/>
          <c:order val="2"/>
          <c:tx>
            <c:v>Zr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Al13_Li0_Li0!$P$38:$P$45</c:f>
              <c:numCache>
                <c:formatCode>General</c:formatCode>
                <c:ptCount val="8"/>
                <c:pt idx="0">
                  <c:v>3.0064652000000001</c:v>
                </c:pt>
                <c:pt idx="1">
                  <c:v>6.0521104000000001</c:v>
                </c:pt>
                <c:pt idx="2">
                  <c:v>6.3396261000000003</c:v>
                </c:pt>
                <c:pt idx="3">
                  <c:v>3.2500661000000002</c:v>
                </c:pt>
                <c:pt idx="4">
                  <c:v>4.0235187000000003</c:v>
                </c:pt>
                <c:pt idx="5">
                  <c:v>6.1125020000000001</c:v>
                </c:pt>
                <c:pt idx="6">
                  <c:v>4.8757745000000003</c:v>
                </c:pt>
                <c:pt idx="7">
                  <c:v>4.9992910999999998</c:v>
                </c:pt>
              </c:numCache>
            </c:numRef>
          </c:xVal>
          <c:yVal>
            <c:numRef>
              <c:f>Al13_Li0_Li0!$O$38:$O$45</c:f>
              <c:numCache>
                <c:formatCode>General</c:formatCode>
                <c:ptCount val="8"/>
                <c:pt idx="0">
                  <c:v>0.102591</c:v>
                </c:pt>
                <c:pt idx="1">
                  <c:v>2.9482000000000001E-2</c:v>
                </c:pt>
                <c:pt idx="2">
                  <c:v>5.4877000000000002E-2</c:v>
                </c:pt>
                <c:pt idx="3">
                  <c:v>0.15018000000000001</c:v>
                </c:pt>
                <c:pt idx="4">
                  <c:v>9.9849999999999994E-2</c:v>
                </c:pt>
                <c:pt idx="5">
                  <c:v>5.5342000000000002E-2</c:v>
                </c:pt>
                <c:pt idx="6">
                  <c:v>3.2125000000000001E-2</c:v>
                </c:pt>
                <c:pt idx="7">
                  <c:v>5.5712999999999999E-2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20-4EB5-AC1B-12C9A89FED9A}"/>
            </c:ext>
          </c:extLst>
        </c:ser>
        <c:ser>
          <c:idx val="3"/>
          <c:order val="3"/>
          <c:tx>
            <c:v>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Al13_Li0_Li0!$P$46:$P$93</c:f>
              <c:numCache>
                <c:formatCode>General</c:formatCode>
                <c:ptCount val="48"/>
                <c:pt idx="0">
                  <c:v>4.5500477999999998</c:v>
                </c:pt>
                <c:pt idx="1">
                  <c:v>6.9037962999999998</c:v>
                </c:pt>
                <c:pt idx="2">
                  <c:v>8.1643115999999996</c:v>
                </c:pt>
                <c:pt idx="3">
                  <c:v>4.1431684000000004</c:v>
                </c:pt>
                <c:pt idx="4">
                  <c:v>1.815204</c:v>
                </c:pt>
                <c:pt idx="5">
                  <c:v>5.9211755000000004</c:v>
                </c:pt>
                <c:pt idx="6">
                  <c:v>4.6556259000000004</c:v>
                </c:pt>
                <c:pt idx="7">
                  <c:v>3.4794991</c:v>
                </c:pt>
                <c:pt idx="8">
                  <c:v>1.8177133000000001</c:v>
                </c:pt>
                <c:pt idx="9">
                  <c:v>6.4912041</c:v>
                </c:pt>
                <c:pt idx="10">
                  <c:v>5.4828881999999997</c:v>
                </c:pt>
                <c:pt idx="11">
                  <c:v>4.4615372999999998</c:v>
                </c:pt>
                <c:pt idx="12">
                  <c:v>6.0438989999999997</c:v>
                </c:pt>
                <c:pt idx="13">
                  <c:v>6.4106702000000002</c:v>
                </c:pt>
                <c:pt idx="14">
                  <c:v>5.1546513999999997</c:v>
                </c:pt>
                <c:pt idx="15">
                  <c:v>6.2458710999999996</c:v>
                </c:pt>
                <c:pt idx="16">
                  <c:v>4.4421146</c:v>
                </c:pt>
                <c:pt idx="17">
                  <c:v>7.6661619999999999</c:v>
                </c:pt>
                <c:pt idx="18">
                  <c:v>2.7965434999999998</c:v>
                </c:pt>
                <c:pt idx="19">
                  <c:v>6.2193354000000003</c:v>
                </c:pt>
                <c:pt idx="20">
                  <c:v>4.5910127000000003</c:v>
                </c:pt>
                <c:pt idx="21">
                  <c:v>4.4445639999999997</c:v>
                </c:pt>
                <c:pt idx="22">
                  <c:v>4.4211795</c:v>
                </c:pt>
                <c:pt idx="23">
                  <c:v>4.5242696000000002</c:v>
                </c:pt>
                <c:pt idx="24">
                  <c:v>4.4342167000000003</c:v>
                </c:pt>
                <c:pt idx="25">
                  <c:v>5.5593291999999996</c:v>
                </c:pt>
                <c:pt idx="26">
                  <c:v>5.5603297999999999</c:v>
                </c:pt>
                <c:pt idx="27">
                  <c:v>2.7787218</c:v>
                </c:pt>
                <c:pt idx="28">
                  <c:v>1.8422700000000001</c:v>
                </c:pt>
                <c:pt idx="29">
                  <c:v>7.0688069000000002</c:v>
                </c:pt>
                <c:pt idx="30">
                  <c:v>5.3085994999999997</c:v>
                </c:pt>
                <c:pt idx="31">
                  <c:v>6.9460489000000001</c:v>
                </c:pt>
                <c:pt idx="32">
                  <c:v>4.5241465999999999</c:v>
                </c:pt>
                <c:pt idx="33">
                  <c:v>5.4567373000000003</c:v>
                </c:pt>
                <c:pt idx="34">
                  <c:v>8.9228287000000002</c:v>
                </c:pt>
                <c:pt idx="35">
                  <c:v>5.4328013000000004</c:v>
                </c:pt>
                <c:pt idx="36">
                  <c:v>4.4730778999999998</c:v>
                </c:pt>
                <c:pt idx="37">
                  <c:v>7.2510925999999998</c:v>
                </c:pt>
                <c:pt idx="38">
                  <c:v>1.7634288</c:v>
                </c:pt>
                <c:pt idx="39">
                  <c:v>7.6808975000000004</c:v>
                </c:pt>
                <c:pt idx="40">
                  <c:v>3.6234552</c:v>
                </c:pt>
                <c:pt idx="41">
                  <c:v>4.1351199000000003</c:v>
                </c:pt>
                <c:pt idx="42">
                  <c:v>3.3723017999999998</c:v>
                </c:pt>
                <c:pt idx="43">
                  <c:v>4.8763205000000003</c:v>
                </c:pt>
                <c:pt idx="44">
                  <c:v>3.5998654000000001</c:v>
                </c:pt>
                <c:pt idx="45">
                  <c:v>8.0291336999999992</c:v>
                </c:pt>
                <c:pt idx="46">
                  <c:v>6.9289547000000002</c:v>
                </c:pt>
                <c:pt idx="47">
                  <c:v>5.7507609999999998</c:v>
                </c:pt>
              </c:numCache>
            </c:numRef>
          </c:xVal>
          <c:yVal>
            <c:numRef>
              <c:f>Al13_Li0_Li0!$O$46:$O$93</c:f>
              <c:numCache>
                <c:formatCode>General</c:formatCode>
                <c:ptCount val="48"/>
                <c:pt idx="0">
                  <c:v>0.19695699999999999</c:v>
                </c:pt>
                <c:pt idx="1">
                  <c:v>4.2828999999999999E-2</c:v>
                </c:pt>
                <c:pt idx="2">
                  <c:v>0.106207</c:v>
                </c:pt>
                <c:pt idx="3">
                  <c:v>9.0233999999999995E-2</c:v>
                </c:pt>
                <c:pt idx="4">
                  <c:v>0.21065600000000001</c:v>
                </c:pt>
                <c:pt idx="5">
                  <c:v>2.9121000000000001E-2</c:v>
                </c:pt>
                <c:pt idx="6">
                  <c:v>9.8061999999999996E-2</c:v>
                </c:pt>
                <c:pt idx="7">
                  <c:v>0.15343100000000001</c:v>
                </c:pt>
                <c:pt idx="8">
                  <c:v>0.23603199999999999</c:v>
                </c:pt>
                <c:pt idx="9">
                  <c:v>3.4962E-2</c:v>
                </c:pt>
                <c:pt idx="10">
                  <c:v>4.3063999999999998E-2</c:v>
                </c:pt>
                <c:pt idx="11">
                  <c:v>7.2194999999999995E-2</c:v>
                </c:pt>
                <c:pt idx="12">
                  <c:v>0.20369000000000001</c:v>
                </c:pt>
                <c:pt idx="13">
                  <c:v>7.6256000000000004E-2</c:v>
                </c:pt>
                <c:pt idx="14">
                  <c:v>3.2639000000000001E-2</c:v>
                </c:pt>
                <c:pt idx="15">
                  <c:v>3.9389E-2</c:v>
                </c:pt>
                <c:pt idx="16">
                  <c:v>0.120589</c:v>
                </c:pt>
                <c:pt idx="17">
                  <c:v>3.2093999999999998E-2</c:v>
                </c:pt>
                <c:pt idx="18">
                  <c:v>0.10693800000000001</c:v>
                </c:pt>
                <c:pt idx="19">
                  <c:v>4.5143000000000003E-2</c:v>
                </c:pt>
                <c:pt idx="20">
                  <c:v>9.5713000000000006E-2</c:v>
                </c:pt>
                <c:pt idx="21">
                  <c:v>2.3310000000000001E-2</c:v>
                </c:pt>
                <c:pt idx="22">
                  <c:v>0.19492300000000001</c:v>
                </c:pt>
                <c:pt idx="23">
                  <c:v>1.934E-2</c:v>
                </c:pt>
                <c:pt idx="24">
                  <c:v>0.23367599999999999</c:v>
                </c:pt>
                <c:pt idx="25">
                  <c:v>4.2444000000000003E-2</c:v>
                </c:pt>
                <c:pt idx="26">
                  <c:v>4.7322999999999997E-2</c:v>
                </c:pt>
                <c:pt idx="27">
                  <c:v>7.6442999999999997E-2</c:v>
                </c:pt>
                <c:pt idx="28">
                  <c:v>0.38524900000000001</c:v>
                </c:pt>
                <c:pt idx="29">
                  <c:v>9.8879999999999996E-2</c:v>
                </c:pt>
                <c:pt idx="30">
                  <c:v>6.8626999999999994E-2</c:v>
                </c:pt>
                <c:pt idx="31">
                  <c:v>9.2232999999999996E-2</c:v>
                </c:pt>
                <c:pt idx="32">
                  <c:v>0.151259</c:v>
                </c:pt>
                <c:pt idx="33">
                  <c:v>3.0665999999999999E-2</c:v>
                </c:pt>
                <c:pt idx="34">
                  <c:v>3.6965999999999999E-2</c:v>
                </c:pt>
                <c:pt idx="35">
                  <c:v>0.121049</c:v>
                </c:pt>
                <c:pt idx="36">
                  <c:v>0.12878899999999999</c:v>
                </c:pt>
                <c:pt idx="37">
                  <c:v>5.1526000000000002E-2</c:v>
                </c:pt>
                <c:pt idx="38">
                  <c:v>0.107045</c:v>
                </c:pt>
                <c:pt idx="39">
                  <c:v>7.2223999999999997E-2</c:v>
                </c:pt>
                <c:pt idx="40">
                  <c:v>5.0686000000000002E-2</c:v>
                </c:pt>
                <c:pt idx="41">
                  <c:v>4.8379999999999999E-2</c:v>
                </c:pt>
                <c:pt idx="42">
                  <c:v>9.3992999999999993E-2</c:v>
                </c:pt>
                <c:pt idx="43">
                  <c:v>1.77E-2</c:v>
                </c:pt>
                <c:pt idx="44">
                  <c:v>5.4540999999999999E-2</c:v>
                </c:pt>
                <c:pt idx="45">
                  <c:v>2.8877E-2</c:v>
                </c:pt>
                <c:pt idx="46">
                  <c:v>7.7228000000000005E-2</c:v>
                </c:pt>
                <c:pt idx="47">
                  <c:v>5.0526000000000001E-2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20-4EB5-AC1B-12C9A89FED9A}"/>
            </c:ext>
          </c:extLst>
        </c:ser>
        <c:ser>
          <c:idx val="4"/>
          <c:order val="4"/>
          <c:tx>
            <c:v>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Al13_Li0_Li0!$P$94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Al13_Li0_Li0!$O$94</c:f>
              <c:numCache>
                <c:formatCode>General</c:formatCode>
                <c:ptCount val="1"/>
                <c:pt idx="0">
                  <c:v>5.1423999999999997E-2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20-4EB5-AC1B-12C9A89FE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r>
                  <a:rPr lang="en-US" sz="1000" b="0" i="0" u="none" strike="noStrike" baseline="0">
                    <a:effectLst/>
                  </a:rPr>
                  <a:t>Distance from Dopant site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</c:valAx>
      <c:valAx>
        <c:axId val="638701960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Displacement (Å)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Zn45+Li10+Li15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'Zn45+Li10+Li15'!$M$1:$M$98</c:f>
              <c:numCache>
                <c:formatCode>General</c:formatCode>
                <c:ptCount val="98"/>
                <c:pt idx="0">
                  <c:v>7.4377582999999996</c:v>
                </c:pt>
                <c:pt idx="1">
                  <c:v>3.6892914999999999</c:v>
                </c:pt>
                <c:pt idx="2">
                  <c:v>3.6494499</c:v>
                </c:pt>
                <c:pt idx="3">
                  <c:v>7.3469937999999999</c:v>
                </c:pt>
                <c:pt idx="4">
                  <c:v>2.7756071000000002</c:v>
                </c:pt>
                <c:pt idx="5">
                  <c:v>4.5100578000000002</c:v>
                </c:pt>
                <c:pt idx="6">
                  <c:v>8.4198784999999994</c:v>
                </c:pt>
                <c:pt idx="7">
                  <c:v>5.3046971999999997</c:v>
                </c:pt>
                <c:pt idx="8">
                  <c:v>2.7390368</c:v>
                </c:pt>
                <c:pt idx="9">
                  <c:v>4.4166075999999999</c:v>
                </c:pt>
                <c:pt idx="10">
                  <c:v>8.0179779999999994</c:v>
                </c:pt>
                <c:pt idx="11">
                  <c:v>5.9083430999999997</c:v>
                </c:pt>
                <c:pt idx="12">
                  <c:v>5.9095107999999996</c:v>
                </c:pt>
                <c:pt idx="13">
                  <c:v>4.1033334999999997</c:v>
                </c:pt>
                <c:pt idx="14">
                  <c:v>4.8988065000000001</c:v>
                </c:pt>
                <c:pt idx="15">
                  <c:v>3.2146414000000001</c:v>
                </c:pt>
                <c:pt idx="16">
                  <c:v>6.0460263999999997</c:v>
                </c:pt>
                <c:pt idx="17">
                  <c:v>4.5801926000000002</c:v>
                </c:pt>
                <c:pt idx="18">
                  <c:v>5.0381128000000004</c:v>
                </c:pt>
                <c:pt idx="19">
                  <c:v>3.0227826000000002</c:v>
                </c:pt>
                <c:pt idx="20">
                  <c:v>8.0062546999999995</c:v>
                </c:pt>
                <c:pt idx="21">
                  <c:v>2.7245161000000002</c:v>
                </c:pt>
                <c:pt idx="22">
                  <c:v>4.6186255000000003</c:v>
                </c:pt>
                <c:pt idx="23">
                  <c:v>7.5879861999999996</c:v>
                </c:pt>
                <c:pt idx="24">
                  <c:v>7.8477296000000001</c:v>
                </c:pt>
                <c:pt idx="25">
                  <c:v>2.7019657000000001</c:v>
                </c:pt>
                <c:pt idx="26">
                  <c:v>4.8499002000000004</c:v>
                </c:pt>
                <c:pt idx="27">
                  <c:v>7.8915839999999999</c:v>
                </c:pt>
                <c:pt idx="28">
                  <c:v>7.7023657999999999</c:v>
                </c:pt>
                <c:pt idx="29">
                  <c:v>3.7007295999999998</c:v>
                </c:pt>
                <c:pt idx="30">
                  <c:v>3.5704639</c:v>
                </c:pt>
                <c:pt idx="31">
                  <c:v>5.7885559000000004</c:v>
                </c:pt>
                <c:pt idx="32">
                  <c:v>3.4887541999999998</c:v>
                </c:pt>
                <c:pt idx="33">
                  <c:v>5.7187045000000003</c:v>
                </c:pt>
                <c:pt idx="34">
                  <c:v>5.7496953</c:v>
                </c:pt>
                <c:pt idx="35">
                  <c:v>3.4897879000000001</c:v>
                </c:pt>
                <c:pt idx="36">
                  <c:v>5.953684</c:v>
                </c:pt>
                <c:pt idx="37">
                  <c:v>5.8106929999999997</c:v>
                </c:pt>
                <c:pt idx="38">
                  <c:v>5.6661137000000004</c:v>
                </c:pt>
                <c:pt idx="39">
                  <c:v>3.377151</c:v>
                </c:pt>
                <c:pt idx="40">
                  <c:v>3.5896026999999999</c:v>
                </c:pt>
                <c:pt idx="41">
                  <c:v>3.5244151000000001</c:v>
                </c:pt>
                <c:pt idx="42">
                  <c:v>6.5664360999999998</c:v>
                </c:pt>
                <c:pt idx="43">
                  <c:v>9.1286377000000005</c:v>
                </c:pt>
                <c:pt idx="44">
                  <c:v>5.6051666999999998</c:v>
                </c:pt>
                <c:pt idx="45">
                  <c:v>5.4996108000000001</c:v>
                </c:pt>
                <c:pt idx="46">
                  <c:v>6.4111463999999998</c:v>
                </c:pt>
                <c:pt idx="47">
                  <c:v>5.5712266000000001</c:v>
                </c:pt>
                <c:pt idx="48">
                  <c:v>10.603422999999999</c:v>
                </c:pt>
                <c:pt idx="49">
                  <c:v>8.2348368000000001</c:v>
                </c:pt>
                <c:pt idx="50">
                  <c:v>4.6158131999999998</c:v>
                </c:pt>
                <c:pt idx="51">
                  <c:v>4.016813</c:v>
                </c:pt>
                <c:pt idx="52">
                  <c:v>4.9264578999999999</c:v>
                </c:pt>
                <c:pt idx="53">
                  <c:v>8.3538969000000005</c:v>
                </c:pt>
                <c:pt idx="54">
                  <c:v>4.4266898000000001</c:v>
                </c:pt>
                <c:pt idx="55">
                  <c:v>3.9580853</c:v>
                </c:pt>
                <c:pt idx="56">
                  <c:v>5.1236854000000003</c:v>
                </c:pt>
                <c:pt idx="57">
                  <c:v>7.3194603000000003</c:v>
                </c:pt>
                <c:pt idx="58">
                  <c:v>2.1417671999999999</c:v>
                </c:pt>
                <c:pt idx="59">
                  <c:v>6.2976302999999998</c:v>
                </c:pt>
                <c:pt idx="60">
                  <c:v>4.5811149000000002</c:v>
                </c:pt>
                <c:pt idx="61">
                  <c:v>7.2965799000000002</c:v>
                </c:pt>
                <c:pt idx="62">
                  <c:v>2.2049915000000002</c:v>
                </c:pt>
                <c:pt idx="63">
                  <c:v>6.3882577999999999</c:v>
                </c:pt>
                <c:pt idx="64">
                  <c:v>4.7481483000000004</c:v>
                </c:pt>
                <c:pt idx="65">
                  <c:v>8.1860982999999994</c:v>
                </c:pt>
                <c:pt idx="66">
                  <c:v>2.2365724999999999</c:v>
                </c:pt>
                <c:pt idx="67">
                  <c:v>3.8876916000000001</c:v>
                </c:pt>
                <c:pt idx="68">
                  <c:v>6.3322703999999996</c:v>
                </c:pt>
                <c:pt idx="69">
                  <c:v>8.2362363999999992</c:v>
                </c:pt>
                <c:pt idx="70">
                  <c:v>2.2686014000000001</c:v>
                </c:pt>
                <c:pt idx="71">
                  <c:v>4.0285377000000002</c:v>
                </c:pt>
                <c:pt idx="72">
                  <c:v>6.3449</c:v>
                </c:pt>
                <c:pt idx="73">
                  <c:v>4.7055809999999996</c:v>
                </c:pt>
                <c:pt idx="74">
                  <c:v>7.2989370999999998</c:v>
                </c:pt>
                <c:pt idx="75">
                  <c:v>4.6312825999999996</c:v>
                </c:pt>
                <c:pt idx="76">
                  <c:v>5.0191203</c:v>
                </c:pt>
                <c:pt idx="77">
                  <c:v>4.7352629000000004</c:v>
                </c:pt>
                <c:pt idx="78">
                  <c:v>7.4801187999999996</c:v>
                </c:pt>
                <c:pt idx="79">
                  <c:v>4.6403096000000001</c:v>
                </c:pt>
                <c:pt idx="80">
                  <c:v>5.0229211999999999</c:v>
                </c:pt>
                <c:pt idx="81">
                  <c:v>4.5992198000000002</c:v>
                </c:pt>
                <c:pt idx="82">
                  <c:v>2.1310628</c:v>
                </c:pt>
                <c:pt idx="83">
                  <c:v>6.5211866000000001</c:v>
                </c:pt>
                <c:pt idx="84">
                  <c:v>5.0591122000000004</c:v>
                </c:pt>
                <c:pt idx="85">
                  <c:v>4.5456431000000004</c:v>
                </c:pt>
                <c:pt idx="86">
                  <c:v>2.1913488999999999</c:v>
                </c:pt>
                <c:pt idx="87">
                  <c:v>6.4126706000000002</c:v>
                </c:pt>
                <c:pt idx="88">
                  <c:v>4.9974850000000002</c:v>
                </c:pt>
                <c:pt idx="89">
                  <c:v>7.1599183999999996</c:v>
                </c:pt>
                <c:pt idx="90">
                  <c:v>8.2112846000000008</c:v>
                </c:pt>
                <c:pt idx="91">
                  <c:v>4.5627177000000003</c:v>
                </c:pt>
                <c:pt idx="92">
                  <c:v>4.0192870999999997</c:v>
                </c:pt>
                <c:pt idx="93">
                  <c:v>7.1712594000000003</c:v>
                </c:pt>
                <c:pt idx="94">
                  <c:v>8.3209812999999997</c:v>
                </c:pt>
                <c:pt idx="95">
                  <c:v>4.5708124999999997</c:v>
                </c:pt>
                <c:pt idx="96">
                  <c:v>3.9516260999999999</c:v>
                </c:pt>
                <c:pt idx="97">
                  <c:v>0</c:v>
                </c:pt>
              </c:numCache>
            </c:numRef>
          </c:xVal>
          <c:yVal>
            <c:numRef>
              <c:f>'Zn45+Li10+Li15'!$E$1:$E$98</c:f>
              <c:numCache>
                <c:formatCode>General</c:formatCode>
                <c:ptCount val="98"/>
                <c:pt idx="0">
                  <c:v>5.1638999999999997E-2</c:v>
                </c:pt>
                <c:pt idx="1">
                  <c:v>0.14680399999999999</c:v>
                </c:pt>
                <c:pt idx="2">
                  <c:v>4.1903000000000003E-2</c:v>
                </c:pt>
                <c:pt idx="3">
                  <c:v>0.17241999999999999</c:v>
                </c:pt>
                <c:pt idx="4">
                  <c:v>0.21137300000000001</c:v>
                </c:pt>
                <c:pt idx="5">
                  <c:v>0.122527</c:v>
                </c:pt>
                <c:pt idx="6">
                  <c:v>0.938724</c:v>
                </c:pt>
                <c:pt idx="7">
                  <c:v>5.0021999999999997E-2</c:v>
                </c:pt>
                <c:pt idx="8">
                  <c:v>0.47875400000000001</c:v>
                </c:pt>
                <c:pt idx="9">
                  <c:v>4.4068000000000003E-2</c:v>
                </c:pt>
                <c:pt idx="10">
                  <c:v>0.129771</c:v>
                </c:pt>
                <c:pt idx="11">
                  <c:v>0.52126600000000001</c:v>
                </c:pt>
                <c:pt idx="12">
                  <c:v>0.15112500000000001</c:v>
                </c:pt>
                <c:pt idx="13">
                  <c:v>7.8295000000000003E-2</c:v>
                </c:pt>
                <c:pt idx="14">
                  <c:v>2.0317999999999999E-2</c:v>
                </c:pt>
                <c:pt idx="15">
                  <c:v>0.14590400000000001</c:v>
                </c:pt>
                <c:pt idx="16">
                  <c:v>3.5118000000000003E-2</c:v>
                </c:pt>
                <c:pt idx="17">
                  <c:v>0.63370899999999997</c:v>
                </c:pt>
                <c:pt idx="18">
                  <c:v>6.1030000000000001E-2</c:v>
                </c:pt>
                <c:pt idx="19">
                  <c:v>9.4418000000000002E-2</c:v>
                </c:pt>
                <c:pt idx="20">
                  <c:v>2.2194999999999999E-2</c:v>
                </c:pt>
                <c:pt idx="21">
                  <c:v>0.563998</c:v>
                </c:pt>
                <c:pt idx="22">
                  <c:v>0.40718399999999999</c:v>
                </c:pt>
                <c:pt idx="23">
                  <c:v>4.1744999999999997E-2</c:v>
                </c:pt>
                <c:pt idx="24">
                  <c:v>9.8334000000000005E-2</c:v>
                </c:pt>
                <c:pt idx="25">
                  <c:v>0.22126399999999999</c:v>
                </c:pt>
                <c:pt idx="26">
                  <c:v>6.5067E-2</c:v>
                </c:pt>
                <c:pt idx="27">
                  <c:v>0.25173299999999998</c:v>
                </c:pt>
                <c:pt idx="28">
                  <c:v>0.92346899999999998</c:v>
                </c:pt>
                <c:pt idx="29">
                  <c:v>0.335922</c:v>
                </c:pt>
                <c:pt idx="30">
                  <c:v>8.0142000000000005E-2</c:v>
                </c:pt>
                <c:pt idx="31">
                  <c:v>6.8376999999999993E-2</c:v>
                </c:pt>
                <c:pt idx="32">
                  <c:v>0.162688</c:v>
                </c:pt>
                <c:pt idx="33">
                  <c:v>5.5037000000000003E-2</c:v>
                </c:pt>
                <c:pt idx="34">
                  <c:v>5.2706000000000003E-2</c:v>
                </c:pt>
                <c:pt idx="35">
                  <c:v>0.100827</c:v>
                </c:pt>
                <c:pt idx="36">
                  <c:v>1.984E-2</c:v>
                </c:pt>
                <c:pt idx="37">
                  <c:v>7.7293000000000001E-2</c:v>
                </c:pt>
                <c:pt idx="38">
                  <c:v>3.7383E-2</c:v>
                </c:pt>
                <c:pt idx="39">
                  <c:v>0.23204</c:v>
                </c:pt>
                <c:pt idx="40">
                  <c:v>7.2616E-2</c:v>
                </c:pt>
                <c:pt idx="41">
                  <c:v>5.1008999999999999E-2</c:v>
                </c:pt>
                <c:pt idx="42">
                  <c:v>6.2447000000000003E-2</c:v>
                </c:pt>
                <c:pt idx="43">
                  <c:v>6.1705999999999997E-2</c:v>
                </c:pt>
                <c:pt idx="44">
                  <c:v>2.1852E-2</c:v>
                </c:pt>
                <c:pt idx="45">
                  <c:v>8.0597000000000002E-2</c:v>
                </c:pt>
                <c:pt idx="46">
                  <c:v>2.8615999999999999E-2</c:v>
                </c:pt>
                <c:pt idx="47">
                  <c:v>7.4520000000000003E-2</c:v>
                </c:pt>
                <c:pt idx="48">
                  <c:v>6.3291E-2</c:v>
                </c:pt>
                <c:pt idx="49">
                  <c:v>2.4638E-2</c:v>
                </c:pt>
                <c:pt idx="50">
                  <c:v>0.16837199999999999</c:v>
                </c:pt>
                <c:pt idx="51">
                  <c:v>2.0108999999999998E-2</c:v>
                </c:pt>
                <c:pt idx="52">
                  <c:v>4.9006000000000001E-2</c:v>
                </c:pt>
                <c:pt idx="53">
                  <c:v>0.23801600000000001</c:v>
                </c:pt>
                <c:pt idx="54">
                  <c:v>3.1718999999999997E-2</c:v>
                </c:pt>
                <c:pt idx="55">
                  <c:v>3.1905999999999997E-2</c:v>
                </c:pt>
                <c:pt idx="56">
                  <c:v>8.6388999999999994E-2</c:v>
                </c:pt>
                <c:pt idx="57">
                  <c:v>2.2311999999999999E-2</c:v>
                </c:pt>
                <c:pt idx="58">
                  <c:v>5.8562999999999997E-2</c:v>
                </c:pt>
                <c:pt idx="59">
                  <c:v>3.6859999999999997E-2</c:v>
                </c:pt>
                <c:pt idx="60">
                  <c:v>0.119753</c:v>
                </c:pt>
                <c:pt idx="61">
                  <c:v>1.9137999999999999E-2</c:v>
                </c:pt>
                <c:pt idx="62">
                  <c:v>6.4932000000000004E-2</c:v>
                </c:pt>
                <c:pt idx="63">
                  <c:v>4.7007E-2</c:v>
                </c:pt>
                <c:pt idx="64">
                  <c:v>5.9868999999999999E-2</c:v>
                </c:pt>
                <c:pt idx="65">
                  <c:v>7.3496000000000006E-2</c:v>
                </c:pt>
                <c:pt idx="66">
                  <c:v>0.173933</c:v>
                </c:pt>
                <c:pt idx="67">
                  <c:v>0.103627</c:v>
                </c:pt>
                <c:pt idx="68">
                  <c:v>6.9375999999999993E-2</c:v>
                </c:pt>
                <c:pt idx="69">
                  <c:v>3.4467999999999999E-2</c:v>
                </c:pt>
                <c:pt idx="70">
                  <c:v>0.187919</c:v>
                </c:pt>
                <c:pt idx="71">
                  <c:v>8.3128999999999995E-2</c:v>
                </c:pt>
                <c:pt idx="72">
                  <c:v>8.7258000000000002E-2</c:v>
                </c:pt>
                <c:pt idx="73">
                  <c:v>1.3303000000000001E-2</c:v>
                </c:pt>
                <c:pt idx="74">
                  <c:v>0.113313</c:v>
                </c:pt>
                <c:pt idx="75">
                  <c:v>5.0384999999999999E-2</c:v>
                </c:pt>
                <c:pt idx="76">
                  <c:v>7.7146999999999993E-2</c:v>
                </c:pt>
                <c:pt idx="77">
                  <c:v>9.6158999999999994E-2</c:v>
                </c:pt>
                <c:pt idx="78">
                  <c:v>7.4312000000000003E-2</c:v>
                </c:pt>
                <c:pt idx="79">
                  <c:v>8.2719000000000001E-2</c:v>
                </c:pt>
                <c:pt idx="80">
                  <c:v>6.9078000000000001E-2</c:v>
                </c:pt>
                <c:pt idx="81">
                  <c:v>4.7799000000000001E-2</c:v>
                </c:pt>
                <c:pt idx="82">
                  <c:v>9.9487999999999993E-2</c:v>
                </c:pt>
                <c:pt idx="83">
                  <c:v>3.0308999999999999E-2</c:v>
                </c:pt>
                <c:pt idx="84">
                  <c:v>0.12609799999999999</c:v>
                </c:pt>
                <c:pt idx="85">
                  <c:v>4.5656000000000002E-2</c:v>
                </c:pt>
                <c:pt idx="86">
                  <c:v>8.9690000000000006E-2</c:v>
                </c:pt>
                <c:pt idx="87">
                  <c:v>0.12636500000000001</c:v>
                </c:pt>
                <c:pt idx="88">
                  <c:v>7.3279999999999998E-2</c:v>
                </c:pt>
                <c:pt idx="89">
                  <c:v>4.8246999999999998E-2</c:v>
                </c:pt>
                <c:pt idx="90">
                  <c:v>0.14193800000000001</c:v>
                </c:pt>
                <c:pt idx="91">
                  <c:v>5.0727000000000001E-2</c:v>
                </c:pt>
                <c:pt idx="92">
                  <c:v>6.9219000000000003E-2</c:v>
                </c:pt>
                <c:pt idx="93">
                  <c:v>0.18174699999999999</c:v>
                </c:pt>
                <c:pt idx="94">
                  <c:v>5.8867999999999997E-2</c:v>
                </c:pt>
                <c:pt idx="95">
                  <c:v>8.7945999999999996E-2</c:v>
                </c:pt>
                <c:pt idx="96">
                  <c:v>0.12870500000000001</c:v>
                </c:pt>
                <c:pt idx="97">
                  <c:v>6.0821E-2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32-4721-8FA2-F6FCA3776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Distance from Dopant site (Å)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</c:valAx>
      <c:valAx>
        <c:axId val="638701960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Displacement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Al45+Li2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'Al45+2'!$O$1:$O$29</c:f>
              <c:numCache>
                <c:formatCode>General</c:formatCode>
                <c:ptCount val="29"/>
                <c:pt idx="0">
                  <c:v>7.4562375000000003</c:v>
                </c:pt>
                <c:pt idx="1">
                  <c:v>3.5817752999999999</c:v>
                </c:pt>
                <c:pt idx="2">
                  <c:v>3.5770656000000001</c:v>
                </c:pt>
                <c:pt idx="3">
                  <c:v>7.2996061000000001</c:v>
                </c:pt>
                <c:pt idx="4">
                  <c:v>2.7631625999999998</c:v>
                </c:pt>
                <c:pt idx="5">
                  <c:v>4.5544292000000004</c:v>
                </c:pt>
                <c:pt idx="6">
                  <c:v>7.9466951999999997</c:v>
                </c:pt>
                <c:pt idx="7">
                  <c:v>5.2405248000000002</c:v>
                </c:pt>
                <c:pt idx="8">
                  <c:v>2.7661902</c:v>
                </c:pt>
                <c:pt idx="9">
                  <c:v>4.6275303000000001</c:v>
                </c:pt>
                <c:pt idx="10">
                  <c:v>7.9305601000000001</c:v>
                </c:pt>
                <c:pt idx="11">
                  <c:v>5.2833028999999998</c:v>
                </c:pt>
                <c:pt idx="12">
                  <c:v>5.9537186000000002</c:v>
                </c:pt>
                <c:pt idx="13">
                  <c:v>3.9578198000000002</c:v>
                </c:pt>
                <c:pt idx="14">
                  <c:v>4.9275143999999997</c:v>
                </c:pt>
                <c:pt idx="15">
                  <c:v>3.0815879000000002</c:v>
                </c:pt>
                <c:pt idx="16">
                  <c:v>5.9530402000000002</c:v>
                </c:pt>
                <c:pt idx="17">
                  <c:v>3.8642957</c:v>
                </c:pt>
                <c:pt idx="18">
                  <c:v>4.9864731000000004</c:v>
                </c:pt>
                <c:pt idx="19">
                  <c:v>3.1278055999999999</c:v>
                </c:pt>
                <c:pt idx="20">
                  <c:v>8.0364816999999995</c:v>
                </c:pt>
                <c:pt idx="21">
                  <c:v>2.7283811999999998</c:v>
                </c:pt>
                <c:pt idx="22">
                  <c:v>4.8879358999999996</c:v>
                </c:pt>
                <c:pt idx="23">
                  <c:v>7.5008068999999997</c:v>
                </c:pt>
                <c:pt idx="24">
                  <c:v>8.0596142999999998</c:v>
                </c:pt>
                <c:pt idx="25">
                  <c:v>2.7300841999999998</c:v>
                </c:pt>
                <c:pt idx="26">
                  <c:v>4.8429225999999996</c:v>
                </c:pt>
                <c:pt idx="27">
                  <c:v>7.6481852999999997</c:v>
                </c:pt>
                <c:pt idx="28">
                  <c:v>5.0254466999999998</c:v>
                </c:pt>
              </c:numCache>
            </c:numRef>
          </c:xVal>
          <c:yVal>
            <c:numRef>
              <c:f>'Al45+2'!$P$1:$P$29</c:f>
              <c:numCache>
                <c:formatCode>General</c:formatCode>
                <c:ptCount val="29"/>
                <c:pt idx="0">
                  <c:v>1.3424999999999999E-2</c:v>
                </c:pt>
                <c:pt idx="1">
                  <c:v>3.6041999999999998E-2</c:v>
                </c:pt>
                <c:pt idx="2">
                  <c:v>4.6845999999999999E-2</c:v>
                </c:pt>
                <c:pt idx="3">
                  <c:v>0.198548</c:v>
                </c:pt>
                <c:pt idx="4">
                  <c:v>0.25096000000000002</c:v>
                </c:pt>
                <c:pt idx="5">
                  <c:v>5.5691999999999998E-2</c:v>
                </c:pt>
                <c:pt idx="6">
                  <c:v>3.1266000000000002E-2</c:v>
                </c:pt>
                <c:pt idx="7">
                  <c:v>8.6416999999999994E-2</c:v>
                </c:pt>
                <c:pt idx="8">
                  <c:v>0.32061400000000001</c:v>
                </c:pt>
                <c:pt idx="9">
                  <c:v>0.14382500000000001</c:v>
                </c:pt>
                <c:pt idx="10">
                  <c:v>7.4570999999999998E-2</c:v>
                </c:pt>
                <c:pt idx="11">
                  <c:v>8.2817000000000002E-2</c:v>
                </c:pt>
                <c:pt idx="12">
                  <c:v>5.1265999999999999E-2</c:v>
                </c:pt>
                <c:pt idx="13">
                  <c:v>0.16968</c:v>
                </c:pt>
                <c:pt idx="14">
                  <c:v>6.2870999999999996E-2</c:v>
                </c:pt>
                <c:pt idx="15">
                  <c:v>7.5695999999999999E-2</c:v>
                </c:pt>
                <c:pt idx="16">
                  <c:v>4.3195999999999998E-2</c:v>
                </c:pt>
                <c:pt idx="17">
                  <c:v>0.41761399999999999</c:v>
                </c:pt>
                <c:pt idx="18">
                  <c:v>3.2769E-2</c:v>
                </c:pt>
                <c:pt idx="19">
                  <c:v>7.3512999999999995E-2</c:v>
                </c:pt>
                <c:pt idx="20">
                  <c:v>2.3643999999999998E-2</c:v>
                </c:pt>
                <c:pt idx="21">
                  <c:v>0.19347400000000001</c:v>
                </c:pt>
                <c:pt idx="22">
                  <c:v>2.7404000000000001E-2</c:v>
                </c:pt>
                <c:pt idx="23">
                  <c:v>0.36355199999999999</c:v>
                </c:pt>
                <c:pt idx="24">
                  <c:v>4.5893999999999997E-2</c:v>
                </c:pt>
                <c:pt idx="25">
                  <c:v>0.15335799999999999</c:v>
                </c:pt>
                <c:pt idx="26">
                  <c:v>9.2036999999999994E-2</c:v>
                </c:pt>
                <c:pt idx="27">
                  <c:v>6.2896999999999995E-2</c:v>
                </c:pt>
                <c:pt idx="28">
                  <c:v>0.79803199999999996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E9-4977-A813-F91C1B37BD90}"/>
            </c:ext>
          </c:extLst>
        </c:ser>
        <c:ser>
          <c:idx val="1"/>
          <c:order val="1"/>
          <c:tx>
            <c:v>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'Al45+2'!$O$29:$O$40</c:f>
              <c:numCache>
                <c:formatCode>General</c:formatCode>
                <c:ptCount val="12"/>
                <c:pt idx="0">
                  <c:v>5.0254466999999998</c:v>
                </c:pt>
                <c:pt idx="1">
                  <c:v>3.5354627999999999</c:v>
                </c:pt>
                <c:pt idx="2">
                  <c:v>5.7490199999999998</c:v>
                </c:pt>
                <c:pt idx="3">
                  <c:v>3.5380302000000001</c:v>
                </c:pt>
                <c:pt idx="4">
                  <c:v>5.7099440000000001</c:v>
                </c:pt>
                <c:pt idx="5">
                  <c:v>5.7675473000000004</c:v>
                </c:pt>
                <c:pt idx="6">
                  <c:v>3.3791628</c:v>
                </c:pt>
                <c:pt idx="7">
                  <c:v>5.9171545999999999</c:v>
                </c:pt>
                <c:pt idx="8">
                  <c:v>5.9192529</c:v>
                </c:pt>
                <c:pt idx="9">
                  <c:v>5.7561162000000001</c:v>
                </c:pt>
                <c:pt idx="10">
                  <c:v>3.4141658000000001</c:v>
                </c:pt>
                <c:pt idx="11">
                  <c:v>3.5288333000000001</c:v>
                </c:pt>
              </c:numCache>
            </c:numRef>
          </c:xVal>
          <c:yVal>
            <c:numRef>
              <c:f>'Al45+2'!$P$29:$P$40</c:f>
              <c:numCache>
                <c:formatCode>General</c:formatCode>
                <c:ptCount val="12"/>
                <c:pt idx="0">
                  <c:v>0.79803199999999996</c:v>
                </c:pt>
                <c:pt idx="1">
                  <c:v>6.5836000000000006E-2</c:v>
                </c:pt>
                <c:pt idx="2">
                  <c:v>6.0639999999999999E-2</c:v>
                </c:pt>
                <c:pt idx="3">
                  <c:v>9.6868999999999997E-2</c:v>
                </c:pt>
                <c:pt idx="4">
                  <c:v>3.4166000000000002E-2</c:v>
                </c:pt>
                <c:pt idx="5">
                  <c:v>2.5949E-2</c:v>
                </c:pt>
                <c:pt idx="6">
                  <c:v>0.29547200000000001</c:v>
                </c:pt>
                <c:pt idx="7">
                  <c:v>2.8482E-2</c:v>
                </c:pt>
                <c:pt idx="8">
                  <c:v>1.9137000000000001E-2</c:v>
                </c:pt>
                <c:pt idx="9">
                  <c:v>4.5089999999999998E-2</c:v>
                </c:pt>
                <c:pt idx="10">
                  <c:v>0.111845</c:v>
                </c:pt>
                <c:pt idx="11">
                  <c:v>8.0135999999999999E-2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E9-4977-A813-F91C1B37BD90}"/>
            </c:ext>
          </c:extLst>
        </c:ser>
        <c:ser>
          <c:idx val="2"/>
          <c:order val="2"/>
          <c:tx>
            <c:v>Zr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'Al45+2'!$O$41:$O$47</c:f>
              <c:numCache>
                <c:formatCode>General</c:formatCode>
                <c:ptCount val="7"/>
                <c:pt idx="0">
                  <c:v>3.5648925</c:v>
                </c:pt>
                <c:pt idx="1">
                  <c:v>6.5190434000000002</c:v>
                </c:pt>
                <c:pt idx="2">
                  <c:v>6.1394609999999998</c:v>
                </c:pt>
                <c:pt idx="3">
                  <c:v>5.5575831000000004</c:v>
                </c:pt>
                <c:pt idx="4">
                  <c:v>5.5172349000000001</c:v>
                </c:pt>
                <c:pt idx="5">
                  <c:v>6.4797555999999998</c:v>
                </c:pt>
                <c:pt idx="6">
                  <c:v>5.570163</c:v>
                </c:pt>
              </c:numCache>
            </c:numRef>
          </c:xVal>
          <c:yVal>
            <c:numRef>
              <c:f>'Al45+2'!$P$41:$P$47</c:f>
              <c:numCache>
                <c:formatCode>General</c:formatCode>
                <c:ptCount val="7"/>
                <c:pt idx="0">
                  <c:v>7.825E-2</c:v>
                </c:pt>
                <c:pt idx="1">
                  <c:v>1.2068000000000001E-2</c:v>
                </c:pt>
                <c:pt idx="2">
                  <c:v>0.170456</c:v>
                </c:pt>
                <c:pt idx="3">
                  <c:v>2.4775999999999999E-2</c:v>
                </c:pt>
                <c:pt idx="4">
                  <c:v>5.2588000000000003E-2</c:v>
                </c:pt>
                <c:pt idx="5">
                  <c:v>1.5298000000000001E-2</c:v>
                </c:pt>
                <c:pt idx="6">
                  <c:v>1.9380000000000001E-2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E9-4977-A813-F91C1B37BD90}"/>
            </c:ext>
          </c:extLst>
        </c:ser>
        <c:ser>
          <c:idx val="3"/>
          <c:order val="3"/>
          <c:tx>
            <c:v>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'Al45+2'!$O$48:$O$96</c:f>
              <c:numCache>
                <c:formatCode>General</c:formatCode>
                <c:ptCount val="49"/>
                <c:pt idx="0">
                  <c:v>5.5430736999999999</c:v>
                </c:pt>
                <c:pt idx="1">
                  <c:v>8.2388621999999998</c:v>
                </c:pt>
                <c:pt idx="2">
                  <c:v>4.4202461</c:v>
                </c:pt>
                <c:pt idx="3">
                  <c:v>3.9848737000000001</c:v>
                </c:pt>
                <c:pt idx="4">
                  <c:v>5.0528107000000002</c:v>
                </c:pt>
                <c:pt idx="5">
                  <c:v>8.2359177999999993</c:v>
                </c:pt>
                <c:pt idx="6">
                  <c:v>4.3573399000000004</c:v>
                </c:pt>
                <c:pt idx="7">
                  <c:v>3.9590971000000001</c:v>
                </c:pt>
                <c:pt idx="8">
                  <c:v>4.9935080999999997</c:v>
                </c:pt>
                <c:pt idx="9">
                  <c:v>7.2515947000000001</c:v>
                </c:pt>
                <c:pt idx="10">
                  <c:v>1.983676</c:v>
                </c:pt>
                <c:pt idx="11">
                  <c:v>6.2909300999999997</c:v>
                </c:pt>
                <c:pt idx="12">
                  <c:v>4.6510142999999999</c:v>
                </c:pt>
                <c:pt idx="13">
                  <c:v>7.2464212000000003</c:v>
                </c:pt>
                <c:pt idx="14">
                  <c:v>2.0094384999999999</c:v>
                </c:pt>
                <c:pt idx="15">
                  <c:v>6.3183397000000001</c:v>
                </c:pt>
                <c:pt idx="16">
                  <c:v>4.6044660000000004</c:v>
                </c:pt>
                <c:pt idx="17">
                  <c:v>8.1468495000000001</c:v>
                </c:pt>
                <c:pt idx="18">
                  <c:v>1.9679632</c:v>
                </c:pt>
                <c:pt idx="19">
                  <c:v>3.9668459</c:v>
                </c:pt>
                <c:pt idx="20">
                  <c:v>6.3829051000000003</c:v>
                </c:pt>
                <c:pt idx="21">
                  <c:v>8.1681875999999995</c:v>
                </c:pt>
                <c:pt idx="22">
                  <c:v>1.9731748</c:v>
                </c:pt>
                <c:pt idx="23">
                  <c:v>3.9239028999999999</c:v>
                </c:pt>
                <c:pt idx="24">
                  <c:v>6.3051310000000003</c:v>
                </c:pt>
                <c:pt idx="25">
                  <c:v>4.6554970000000004</c:v>
                </c:pt>
                <c:pt idx="26">
                  <c:v>7.4754924999999997</c:v>
                </c:pt>
                <c:pt idx="27">
                  <c:v>4.5730366</c:v>
                </c:pt>
                <c:pt idx="28">
                  <c:v>4.9789456000000003</c:v>
                </c:pt>
                <c:pt idx="29">
                  <c:v>4.6575084999999996</c:v>
                </c:pt>
                <c:pt idx="30">
                  <c:v>7.3579983999999996</c:v>
                </c:pt>
                <c:pt idx="31">
                  <c:v>4.6558501000000003</c:v>
                </c:pt>
                <c:pt idx="32">
                  <c:v>4.9809125999999999</c:v>
                </c:pt>
                <c:pt idx="33">
                  <c:v>4.5693758999999998</c:v>
                </c:pt>
                <c:pt idx="34">
                  <c:v>1.9955339000000001</c:v>
                </c:pt>
                <c:pt idx="35">
                  <c:v>6.4388547999999997</c:v>
                </c:pt>
                <c:pt idx="36">
                  <c:v>5.0490047999999996</c:v>
                </c:pt>
                <c:pt idx="37">
                  <c:v>4.6061484999999998</c:v>
                </c:pt>
                <c:pt idx="38">
                  <c:v>1.9650673000000001</c:v>
                </c:pt>
                <c:pt idx="39">
                  <c:v>6.4876921999999997</c:v>
                </c:pt>
                <c:pt idx="40">
                  <c:v>4.9824998999999996</c:v>
                </c:pt>
                <c:pt idx="41">
                  <c:v>7.2111520999999996</c:v>
                </c:pt>
                <c:pt idx="42">
                  <c:v>8.2995848999999993</c:v>
                </c:pt>
                <c:pt idx="43">
                  <c:v>4.4991737000000001</c:v>
                </c:pt>
                <c:pt idx="44">
                  <c:v>4.0080888999999997</c:v>
                </c:pt>
                <c:pt idx="45">
                  <c:v>7.2271976999999996</c:v>
                </c:pt>
                <c:pt idx="46">
                  <c:v>8.3757210000000004</c:v>
                </c:pt>
                <c:pt idx="47">
                  <c:v>4.5337474000000002</c:v>
                </c:pt>
                <c:pt idx="48">
                  <c:v>4.0232463999999997</c:v>
                </c:pt>
              </c:numCache>
            </c:numRef>
          </c:xVal>
          <c:yVal>
            <c:numRef>
              <c:f>'Al45+2'!$P$48:$P$96</c:f>
              <c:numCache>
                <c:formatCode>General</c:formatCode>
                <c:ptCount val="49"/>
                <c:pt idx="0">
                  <c:v>6.6880000000000004E-3</c:v>
                </c:pt>
                <c:pt idx="1">
                  <c:v>2.8445999999999999E-2</c:v>
                </c:pt>
                <c:pt idx="2">
                  <c:v>8.2097000000000003E-2</c:v>
                </c:pt>
                <c:pt idx="3">
                  <c:v>1.8717000000000001E-2</c:v>
                </c:pt>
                <c:pt idx="4">
                  <c:v>3.1937E-2</c:v>
                </c:pt>
                <c:pt idx="5">
                  <c:v>1.7086E-2</c:v>
                </c:pt>
                <c:pt idx="6">
                  <c:v>6.8977999999999998E-2</c:v>
                </c:pt>
                <c:pt idx="7">
                  <c:v>1.5073E-2</c:v>
                </c:pt>
                <c:pt idx="8">
                  <c:v>2.6131999999999999E-2</c:v>
                </c:pt>
                <c:pt idx="9">
                  <c:v>2.4736000000000001E-2</c:v>
                </c:pt>
                <c:pt idx="10">
                  <c:v>0.11430800000000001</c:v>
                </c:pt>
                <c:pt idx="11">
                  <c:v>4.9981999999999999E-2</c:v>
                </c:pt>
                <c:pt idx="12">
                  <c:v>1.9577000000000001E-2</c:v>
                </c:pt>
                <c:pt idx="13">
                  <c:v>2.9824E-2</c:v>
                </c:pt>
                <c:pt idx="14">
                  <c:v>0.116964</c:v>
                </c:pt>
                <c:pt idx="15">
                  <c:v>2.9298999999999999E-2</c:v>
                </c:pt>
                <c:pt idx="16">
                  <c:v>4.8724000000000003E-2</c:v>
                </c:pt>
                <c:pt idx="17">
                  <c:v>3.2932999999999997E-2</c:v>
                </c:pt>
                <c:pt idx="18">
                  <c:v>0.142819</c:v>
                </c:pt>
                <c:pt idx="19">
                  <c:v>5.3439E-2</c:v>
                </c:pt>
                <c:pt idx="20">
                  <c:v>1.6579E-2</c:v>
                </c:pt>
                <c:pt idx="21">
                  <c:v>3.3890000000000001E-3</c:v>
                </c:pt>
                <c:pt idx="22">
                  <c:v>0.122044</c:v>
                </c:pt>
                <c:pt idx="23">
                  <c:v>2.7185999999999998E-2</c:v>
                </c:pt>
                <c:pt idx="24">
                  <c:v>7.8698000000000004E-2</c:v>
                </c:pt>
                <c:pt idx="25">
                  <c:v>2.4899999999999999E-2</c:v>
                </c:pt>
                <c:pt idx="26">
                  <c:v>6.8793000000000007E-2</c:v>
                </c:pt>
                <c:pt idx="27">
                  <c:v>2.5010000000000001E-2</c:v>
                </c:pt>
                <c:pt idx="28">
                  <c:v>2.1063999999999999E-2</c:v>
                </c:pt>
                <c:pt idx="29">
                  <c:v>1.0723999999999999E-2</c:v>
                </c:pt>
                <c:pt idx="30">
                  <c:v>7.5223999999999999E-2</c:v>
                </c:pt>
                <c:pt idx="31">
                  <c:v>0.136853</c:v>
                </c:pt>
                <c:pt idx="32">
                  <c:v>3.0565999999999999E-2</c:v>
                </c:pt>
                <c:pt idx="33">
                  <c:v>5.4697000000000003E-2</c:v>
                </c:pt>
                <c:pt idx="34">
                  <c:v>0.15215200000000001</c:v>
                </c:pt>
                <c:pt idx="35">
                  <c:v>4.1089000000000001E-2</c:v>
                </c:pt>
                <c:pt idx="36">
                  <c:v>7.9027E-2</c:v>
                </c:pt>
                <c:pt idx="37">
                  <c:v>5.9991999999999997E-2</c:v>
                </c:pt>
                <c:pt idx="38">
                  <c:v>0.130082</c:v>
                </c:pt>
                <c:pt idx="39">
                  <c:v>2.6775E-2</c:v>
                </c:pt>
                <c:pt idx="40">
                  <c:v>7.2137999999999994E-2</c:v>
                </c:pt>
                <c:pt idx="41">
                  <c:v>1.1023E-2</c:v>
                </c:pt>
                <c:pt idx="42">
                  <c:v>5.6843999999999999E-2</c:v>
                </c:pt>
                <c:pt idx="43">
                  <c:v>3.1029999999999999E-2</c:v>
                </c:pt>
                <c:pt idx="44">
                  <c:v>1.7821E-2</c:v>
                </c:pt>
                <c:pt idx="45">
                  <c:v>7.796E-3</c:v>
                </c:pt>
                <c:pt idx="46">
                  <c:v>0.11497</c:v>
                </c:pt>
                <c:pt idx="47">
                  <c:v>4.5269999999999998E-2</c:v>
                </c:pt>
                <c:pt idx="48">
                  <c:v>5.6429E-2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E9-4977-A813-F91C1B37BD90}"/>
            </c:ext>
          </c:extLst>
        </c:ser>
        <c:ser>
          <c:idx val="4"/>
          <c:order val="4"/>
          <c:tx>
            <c:v>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'Al45+2'!$O$97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'Al45+2'!$P$97</c:f>
              <c:numCache>
                <c:formatCode>General</c:formatCode>
                <c:ptCount val="1"/>
                <c:pt idx="0">
                  <c:v>2.6296E-2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E9-4977-A813-F91C1B37B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r>
                  <a:rPr lang="en-US" sz="1000" b="0" i="0" u="none" strike="noStrike" baseline="0">
                    <a:effectLst/>
                  </a:rPr>
                  <a:t>Distance from Dopant site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</c:valAx>
      <c:valAx>
        <c:axId val="63870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Displacement (Å)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Al45+Li13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'Al45+Li13.'!$O$1:$O$29</c:f>
              <c:numCache>
                <c:formatCode>General</c:formatCode>
                <c:ptCount val="29"/>
                <c:pt idx="0">
                  <c:v>7.4719948</c:v>
                </c:pt>
                <c:pt idx="1">
                  <c:v>3.7684899000000001</c:v>
                </c:pt>
                <c:pt idx="2">
                  <c:v>3.5628829999999998</c:v>
                </c:pt>
                <c:pt idx="3">
                  <c:v>7.4423545000000004</c:v>
                </c:pt>
                <c:pt idx="4">
                  <c:v>2.8202554000000002</c:v>
                </c:pt>
                <c:pt idx="5">
                  <c:v>4.6655275999999999</c:v>
                </c:pt>
                <c:pt idx="6">
                  <c:v>7.9241681000000002</c:v>
                </c:pt>
                <c:pt idx="7">
                  <c:v>5.2711513999999999</c:v>
                </c:pt>
                <c:pt idx="8">
                  <c:v>2.8368060000000002</c:v>
                </c:pt>
                <c:pt idx="9">
                  <c:v>4.5317154999999998</c:v>
                </c:pt>
                <c:pt idx="10">
                  <c:v>7.9933489</c:v>
                </c:pt>
                <c:pt idx="11">
                  <c:v>5.2770634000000003</c:v>
                </c:pt>
                <c:pt idx="12">
                  <c:v>5.9641878000000004</c:v>
                </c:pt>
                <c:pt idx="13">
                  <c:v>4.0945961000000004</c:v>
                </c:pt>
                <c:pt idx="14">
                  <c:v>4.9483389000000004</c:v>
                </c:pt>
                <c:pt idx="15">
                  <c:v>3.0902606000000001</c:v>
                </c:pt>
                <c:pt idx="16">
                  <c:v>6.0094744999999996</c:v>
                </c:pt>
                <c:pt idx="17">
                  <c:v>3.9953085000000002</c:v>
                </c:pt>
                <c:pt idx="18">
                  <c:v>5.0117001999999999</c:v>
                </c:pt>
                <c:pt idx="19">
                  <c:v>3.0892612000000002</c:v>
                </c:pt>
                <c:pt idx="20">
                  <c:v>8.0418573000000002</c:v>
                </c:pt>
                <c:pt idx="21">
                  <c:v>2.5953241999999999</c:v>
                </c:pt>
                <c:pt idx="22">
                  <c:v>4.8669563</c:v>
                </c:pt>
                <c:pt idx="23">
                  <c:v>7.5880074000000004</c:v>
                </c:pt>
                <c:pt idx="24">
                  <c:v>8.0040131999999993</c:v>
                </c:pt>
                <c:pt idx="25">
                  <c:v>2.7297882000000002</c:v>
                </c:pt>
                <c:pt idx="26">
                  <c:v>7.3416975999999998</c:v>
                </c:pt>
                <c:pt idx="27">
                  <c:v>7.5214698999999996</c:v>
                </c:pt>
                <c:pt idx="28">
                  <c:v>2.7853344999999998</c:v>
                </c:pt>
              </c:numCache>
            </c:numRef>
          </c:xVal>
          <c:yVal>
            <c:numRef>
              <c:f>'Al45+Li13.'!$P$1:$P$29</c:f>
              <c:numCache>
                <c:formatCode>General</c:formatCode>
                <c:ptCount val="29"/>
                <c:pt idx="0">
                  <c:v>3.8471999999999999E-2</c:v>
                </c:pt>
                <c:pt idx="1">
                  <c:v>0.18454999999999999</c:v>
                </c:pt>
                <c:pt idx="2">
                  <c:v>6.6192000000000001E-2</c:v>
                </c:pt>
                <c:pt idx="3">
                  <c:v>1.7812999999999999E-2</c:v>
                </c:pt>
                <c:pt idx="4">
                  <c:v>0.18337300000000001</c:v>
                </c:pt>
                <c:pt idx="5">
                  <c:v>7.3863999999999999E-2</c:v>
                </c:pt>
                <c:pt idx="6">
                  <c:v>3.9141000000000002E-2</c:v>
                </c:pt>
                <c:pt idx="7">
                  <c:v>5.6874000000000001E-2</c:v>
                </c:pt>
                <c:pt idx="8">
                  <c:v>0.32760899999999998</c:v>
                </c:pt>
                <c:pt idx="9">
                  <c:v>6.3931000000000002E-2</c:v>
                </c:pt>
                <c:pt idx="10">
                  <c:v>0.180449</c:v>
                </c:pt>
                <c:pt idx="11">
                  <c:v>6.3780000000000003E-2</c:v>
                </c:pt>
                <c:pt idx="12">
                  <c:v>4.6962999999999998E-2</c:v>
                </c:pt>
                <c:pt idx="13">
                  <c:v>4.7384999999999997E-2</c:v>
                </c:pt>
                <c:pt idx="14">
                  <c:v>5.4400000000000004E-3</c:v>
                </c:pt>
                <c:pt idx="15">
                  <c:v>0.10416599999999999</c:v>
                </c:pt>
                <c:pt idx="16">
                  <c:v>1.1939999999999999E-2</c:v>
                </c:pt>
                <c:pt idx="17">
                  <c:v>0.106771</c:v>
                </c:pt>
                <c:pt idx="18">
                  <c:v>2.1974E-2</c:v>
                </c:pt>
                <c:pt idx="19">
                  <c:v>6.1662000000000002E-2</c:v>
                </c:pt>
                <c:pt idx="20">
                  <c:v>2.6575999999999999E-2</c:v>
                </c:pt>
                <c:pt idx="21">
                  <c:v>0.73659399999999997</c:v>
                </c:pt>
                <c:pt idx="22">
                  <c:v>2.5849E-2</c:v>
                </c:pt>
                <c:pt idx="23">
                  <c:v>3.7559000000000002E-2</c:v>
                </c:pt>
                <c:pt idx="24">
                  <c:v>2.5446E-2</c:v>
                </c:pt>
                <c:pt idx="25">
                  <c:v>0.16324900000000001</c:v>
                </c:pt>
                <c:pt idx="26">
                  <c:v>7.0017999999999997E-2</c:v>
                </c:pt>
                <c:pt idx="27">
                  <c:v>2.7682999999999999E-2</c:v>
                </c:pt>
                <c:pt idx="28">
                  <c:v>0.84707500000000002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7-4A4C-9E17-C869D13F4224}"/>
            </c:ext>
          </c:extLst>
        </c:ser>
        <c:ser>
          <c:idx val="1"/>
          <c:order val="1"/>
          <c:tx>
            <c:v>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'Al45+Li13.'!$O$29:$O$40</c:f>
              <c:numCache>
                <c:formatCode>General</c:formatCode>
                <c:ptCount val="12"/>
                <c:pt idx="0">
                  <c:v>2.7853344999999998</c:v>
                </c:pt>
                <c:pt idx="1">
                  <c:v>3.5240383999999998</c:v>
                </c:pt>
                <c:pt idx="2">
                  <c:v>5.7455797000000004</c:v>
                </c:pt>
                <c:pt idx="3">
                  <c:v>3.5450423999999998</c:v>
                </c:pt>
                <c:pt idx="4">
                  <c:v>5.7056360000000002</c:v>
                </c:pt>
                <c:pt idx="5">
                  <c:v>5.7938429999999999</c:v>
                </c:pt>
                <c:pt idx="6">
                  <c:v>3.5589957999999999</c:v>
                </c:pt>
                <c:pt idx="7">
                  <c:v>5.9206133000000003</c:v>
                </c:pt>
                <c:pt idx="8">
                  <c:v>5.9275279999999997</c:v>
                </c:pt>
                <c:pt idx="9">
                  <c:v>5.7473901999999999</c:v>
                </c:pt>
                <c:pt idx="10">
                  <c:v>3.4771496000000002</c:v>
                </c:pt>
                <c:pt idx="11">
                  <c:v>3.7444251</c:v>
                </c:pt>
              </c:numCache>
            </c:numRef>
          </c:xVal>
          <c:yVal>
            <c:numRef>
              <c:f>'Al45+Li13.'!$P$29:$P$40</c:f>
              <c:numCache>
                <c:formatCode>General</c:formatCode>
                <c:ptCount val="12"/>
                <c:pt idx="0">
                  <c:v>0.84707500000000002</c:v>
                </c:pt>
                <c:pt idx="1">
                  <c:v>0.135937</c:v>
                </c:pt>
                <c:pt idx="2">
                  <c:v>6.9180000000000005E-2</c:v>
                </c:pt>
                <c:pt idx="3">
                  <c:v>3.6785999999999999E-2</c:v>
                </c:pt>
                <c:pt idx="4">
                  <c:v>2.7650000000000001E-2</c:v>
                </c:pt>
                <c:pt idx="5">
                  <c:v>4.9077000000000003E-2</c:v>
                </c:pt>
                <c:pt idx="6">
                  <c:v>0.25226900000000002</c:v>
                </c:pt>
                <c:pt idx="7">
                  <c:v>1.4062E-2</c:v>
                </c:pt>
                <c:pt idx="8">
                  <c:v>2.843E-2</c:v>
                </c:pt>
                <c:pt idx="9">
                  <c:v>2.0539999999999999E-2</c:v>
                </c:pt>
                <c:pt idx="10">
                  <c:v>0.11554499999999999</c:v>
                </c:pt>
                <c:pt idx="11">
                  <c:v>6.9938E-2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87-4A4C-9E17-C869D13F4224}"/>
            </c:ext>
          </c:extLst>
        </c:ser>
        <c:ser>
          <c:idx val="2"/>
          <c:order val="2"/>
          <c:tx>
            <c:v>Zr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'Al45+Li13.'!$O$41:$O$47</c:f>
              <c:numCache>
                <c:formatCode>General</c:formatCode>
                <c:ptCount val="7"/>
                <c:pt idx="0">
                  <c:v>3.5199894</c:v>
                </c:pt>
                <c:pt idx="1">
                  <c:v>6.5108869</c:v>
                </c:pt>
                <c:pt idx="2">
                  <c:v>6.1686708000000001</c:v>
                </c:pt>
                <c:pt idx="3">
                  <c:v>5.5465514000000002</c:v>
                </c:pt>
                <c:pt idx="4">
                  <c:v>5.5673656999999999</c:v>
                </c:pt>
                <c:pt idx="5">
                  <c:v>6.4752359999999998</c:v>
                </c:pt>
                <c:pt idx="6">
                  <c:v>5.5209517000000004</c:v>
                </c:pt>
              </c:numCache>
            </c:numRef>
          </c:xVal>
          <c:yVal>
            <c:numRef>
              <c:f>'Al45+Li13.'!$P$41:$P$47</c:f>
              <c:numCache>
                <c:formatCode>General</c:formatCode>
                <c:ptCount val="7"/>
                <c:pt idx="0">
                  <c:v>7.4676999999999993E-2</c:v>
                </c:pt>
                <c:pt idx="1">
                  <c:v>2.0337999999999998E-2</c:v>
                </c:pt>
                <c:pt idx="2">
                  <c:v>2.3519000000000002E-2</c:v>
                </c:pt>
                <c:pt idx="3">
                  <c:v>1.9578000000000002E-2</c:v>
                </c:pt>
                <c:pt idx="4">
                  <c:v>3.4229999999999997E-2</c:v>
                </c:pt>
                <c:pt idx="5">
                  <c:v>1.5102000000000001E-2</c:v>
                </c:pt>
                <c:pt idx="6">
                  <c:v>4.5772E-2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87-4A4C-9E17-C869D13F4224}"/>
            </c:ext>
          </c:extLst>
        </c:ser>
        <c:ser>
          <c:idx val="3"/>
          <c:order val="3"/>
          <c:tx>
            <c:v>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'Al45+Li13.'!$O$48:$O$96</c:f>
              <c:numCache>
                <c:formatCode>General</c:formatCode>
                <c:ptCount val="49"/>
                <c:pt idx="0">
                  <c:v>10.343840399999999</c:v>
                </c:pt>
                <c:pt idx="1">
                  <c:v>8.2331620999999995</c:v>
                </c:pt>
                <c:pt idx="2">
                  <c:v>4.2931663000000002</c:v>
                </c:pt>
                <c:pt idx="3">
                  <c:v>3.9977697000000001</c:v>
                </c:pt>
                <c:pt idx="4">
                  <c:v>5.0285696</c:v>
                </c:pt>
                <c:pt idx="5">
                  <c:v>8.2137513999999996</c:v>
                </c:pt>
                <c:pt idx="6">
                  <c:v>4.3993207999999999</c:v>
                </c:pt>
                <c:pt idx="7">
                  <c:v>3.9626245999999998</c:v>
                </c:pt>
                <c:pt idx="8">
                  <c:v>5.0255356000000004</c:v>
                </c:pt>
                <c:pt idx="9">
                  <c:v>7.2388114000000003</c:v>
                </c:pt>
                <c:pt idx="10">
                  <c:v>1.9702469</c:v>
                </c:pt>
                <c:pt idx="11">
                  <c:v>6.2838440999999996</c:v>
                </c:pt>
                <c:pt idx="12">
                  <c:v>4.6457986</c:v>
                </c:pt>
                <c:pt idx="13">
                  <c:v>7.2526909000000002</c:v>
                </c:pt>
                <c:pt idx="14">
                  <c:v>2.0286089999999999</c:v>
                </c:pt>
                <c:pt idx="15">
                  <c:v>6.2922132</c:v>
                </c:pt>
                <c:pt idx="16">
                  <c:v>4.6344935999999999</c:v>
                </c:pt>
                <c:pt idx="17">
                  <c:v>8.1671510999999999</c:v>
                </c:pt>
                <c:pt idx="18">
                  <c:v>1.9475998000000001</c:v>
                </c:pt>
                <c:pt idx="19">
                  <c:v>4.0447325000000003</c:v>
                </c:pt>
                <c:pt idx="20">
                  <c:v>6.3765983999999998</c:v>
                </c:pt>
                <c:pt idx="21">
                  <c:v>8.1390282000000003</c:v>
                </c:pt>
                <c:pt idx="22">
                  <c:v>1.9973319</c:v>
                </c:pt>
                <c:pt idx="23">
                  <c:v>3.9360808</c:v>
                </c:pt>
                <c:pt idx="24">
                  <c:v>6.3388488000000001</c:v>
                </c:pt>
                <c:pt idx="25">
                  <c:v>4.6644594000000001</c:v>
                </c:pt>
                <c:pt idx="26">
                  <c:v>7.4519599999999997</c:v>
                </c:pt>
                <c:pt idx="27">
                  <c:v>4.5537963000000001</c:v>
                </c:pt>
                <c:pt idx="28">
                  <c:v>5.0397312999999997</c:v>
                </c:pt>
                <c:pt idx="29">
                  <c:v>4.7185459999999999</c:v>
                </c:pt>
                <c:pt idx="30">
                  <c:v>7.4132289</c:v>
                </c:pt>
                <c:pt idx="31">
                  <c:v>4.5675629999999998</c:v>
                </c:pt>
                <c:pt idx="32">
                  <c:v>4.9155414999999998</c:v>
                </c:pt>
                <c:pt idx="33">
                  <c:v>4.6736776000000004</c:v>
                </c:pt>
                <c:pt idx="34">
                  <c:v>1.9873255000000001</c:v>
                </c:pt>
                <c:pt idx="35">
                  <c:v>6.5250567000000004</c:v>
                </c:pt>
                <c:pt idx="36">
                  <c:v>4.9050440000000002</c:v>
                </c:pt>
                <c:pt idx="37">
                  <c:v>4.5634454</c:v>
                </c:pt>
                <c:pt idx="38">
                  <c:v>1.9845968</c:v>
                </c:pt>
                <c:pt idx="39">
                  <c:v>6.4873941000000004</c:v>
                </c:pt>
                <c:pt idx="40">
                  <c:v>4.9559122999999996</c:v>
                </c:pt>
                <c:pt idx="41">
                  <c:v>7.2259509</c:v>
                </c:pt>
                <c:pt idx="42">
                  <c:v>8.2987333999999997</c:v>
                </c:pt>
                <c:pt idx="43">
                  <c:v>4.6072959000000004</c:v>
                </c:pt>
                <c:pt idx="44">
                  <c:v>3.9753175000000001</c:v>
                </c:pt>
                <c:pt idx="45">
                  <c:v>7.1728940000000003</c:v>
                </c:pt>
                <c:pt idx="46">
                  <c:v>8.3265516000000002</c:v>
                </c:pt>
                <c:pt idx="47">
                  <c:v>4.5546422</c:v>
                </c:pt>
                <c:pt idx="48">
                  <c:v>4.1497153999999998</c:v>
                </c:pt>
              </c:numCache>
            </c:numRef>
          </c:xVal>
          <c:yVal>
            <c:numRef>
              <c:f>'Al45+Li13.'!$P$48:$P$96</c:f>
              <c:numCache>
                <c:formatCode>General</c:formatCode>
                <c:ptCount val="49"/>
                <c:pt idx="0">
                  <c:v>9.4754000000000005E-2</c:v>
                </c:pt>
                <c:pt idx="1">
                  <c:v>2.2069999999999999E-2</c:v>
                </c:pt>
                <c:pt idx="2">
                  <c:v>0.12056</c:v>
                </c:pt>
                <c:pt idx="3">
                  <c:v>6.4327999999999996E-2</c:v>
                </c:pt>
                <c:pt idx="4">
                  <c:v>3.6115000000000001E-2</c:v>
                </c:pt>
                <c:pt idx="5">
                  <c:v>9.5829999999999995E-3</c:v>
                </c:pt>
                <c:pt idx="6">
                  <c:v>5.0777999999999997E-2</c:v>
                </c:pt>
                <c:pt idx="7">
                  <c:v>3.0442E-2</c:v>
                </c:pt>
                <c:pt idx="8">
                  <c:v>4.0986000000000002E-2</c:v>
                </c:pt>
                <c:pt idx="9">
                  <c:v>2.6927E-2</c:v>
                </c:pt>
                <c:pt idx="10">
                  <c:v>0.164825</c:v>
                </c:pt>
                <c:pt idx="11">
                  <c:v>3.7345999999999997E-2</c:v>
                </c:pt>
                <c:pt idx="12">
                  <c:v>3.0967999999999999E-2</c:v>
                </c:pt>
                <c:pt idx="13">
                  <c:v>3.2237000000000002E-2</c:v>
                </c:pt>
                <c:pt idx="14">
                  <c:v>4.7300000000000002E-2</c:v>
                </c:pt>
                <c:pt idx="15">
                  <c:v>2.0161999999999999E-2</c:v>
                </c:pt>
                <c:pt idx="16">
                  <c:v>8.7013999999999994E-2</c:v>
                </c:pt>
                <c:pt idx="17">
                  <c:v>2.4448999999999999E-2</c:v>
                </c:pt>
                <c:pt idx="18">
                  <c:v>0.13854900000000001</c:v>
                </c:pt>
                <c:pt idx="19">
                  <c:v>0.21920799999999999</c:v>
                </c:pt>
                <c:pt idx="20">
                  <c:v>3.4472999999999997E-2</c:v>
                </c:pt>
                <c:pt idx="21">
                  <c:v>4.4583999999999999E-2</c:v>
                </c:pt>
                <c:pt idx="22">
                  <c:v>0.28515800000000002</c:v>
                </c:pt>
                <c:pt idx="23">
                  <c:v>4.2333999999999997E-2</c:v>
                </c:pt>
                <c:pt idx="24">
                  <c:v>2.4389999999999998E-2</c:v>
                </c:pt>
                <c:pt idx="25">
                  <c:v>2.2391000000000001E-2</c:v>
                </c:pt>
                <c:pt idx="26">
                  <c:v>5.9968E-2</c:v>
                </c:pt>
                <c:pt idx="27">
                  <c:v>8.7043999999999996E-2</c:v>
                </c:pt>
                <c:pt idx="28">
                  <c:v>6.8514000000000005E-2</c:v>
                </c:pt>
                <c:pt idx="29">
                  <c:v>4.7951000000000001E-2</c:v>
                </c:pt>
                <c:pt idx="30">
                  <c:v>3.2286000000000002E-2</c:v>
                </c:pt>
                <c:pt idx="31">
                  <c:v>9.2455999999999997E-2</c:v>
                </c:pt>
                <c:pt idx="32">
                  <c:v>8.047E-2</c:v>
                </c:pt>
                <c:pt idx="33">
                  <c:v>5.3699999999999998E-2</c:v>
                </c:pt>
                <c:pt idx="34">
                  <c:v>0.102294</c:v>
                </c:pt>
                <c:pt idx="35">
                  <c:v>4.7750000000000001E-2</c:v>
                </c:pt>
                <c:pt idx="36">
                  <c:v>2.4486000000000001E-2</c:v>
                </c:pt>
                <c:pt idx="37">
                  <c:v>4.2027000000000002E-2</c:v>
                </c:pt>
                <c:pt idx="38">
                  <c:v>0.235155</c:v>
                </c:pt>
                <c:pt idx="39">
                  <c:v>3.0158000000000001E-2</c:v>
                </c:pt>
                <c:pt idx="40">
                  <c:v>2.0254000000000001E-2</c:v>
                </c:pt>
                <c:pt idx="41">
                  <c:v>4.3483000000000001E-2</c:v>
                </c:pt>
                <c:pt idx="42">
                  <c:v>5.4577000000000001E-2</c:v>
                </c:pt>
                <c:pt idx="43">
                  <c:v>4.6433000000000002E-2</c:v>
                </c:pt>
                <c:pt idx="44">
                  <c:v>3.6597999999999999E-2</c:v>
                </c:pt>
                <c:pt idx="45">
                  <c:v>1.2043E-2</c:v>
                </c:pt>
                <c:pt idx="46">
                  <c:v>4.6280000000000002E-2</c:v>
                </c:pt>
                <c:pt idx="47">
                  <c:v>9.6858E-2</c:v>
                </c:pt>
                <c:pt idx="48">
                  <c:v>0.14365800000000001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87-4A4C-9E17-C869D13F4224}"/>
            </c:ext>
          </c:extLst>
        </c:ser>
        <c:ser>
          <c:idx val="4"/>
          <c:order val="4"/>
          <c:tx>
            <c:v>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'Al45+Li13.'!$O$97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'Al45+Li13.'!$P$97</c:f>
              <c:numCache>
                <c:formatCode>General</c:formatCode>
                <c:ptCount val="1"/>
                <c:pt idx="0">
                  <c:v>6.7601999999999995E-2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87-4A4C-9E17-C869D13F4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r>
                  <a:rPr lang="en-US" sz="1000" b="0" i="0" u="none" strike="noStrike" baseline="0">
                    <a:effectLst/>
                  </a:rPr>
                  <a:t>Distance from Dopant site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</c:valAx>
      <c:valAx>
        <c:axId val="63870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Displacement (Å)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Al45+Li15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'Al45+Li15.'!$O$1:$O$29</c:f>
              <c:numCache>
                <c:formatCode>General</c:formatCode>
                <c:ptCount val="29"/>
                <c:pt idx="0">
                  <c:v>7.4443931000000001</c:v>
                </c:pt>
                <c:pt idx="1">
                  <c:v>3.5408632</c:v>
                </c:pt>
                <c:pt idx="2">
                  <c:v>3.5712744000000001</c:v>
                </c:pt>
                <c:pt idx="3">
                  <c:v>7.3921169999999998</c:v>
                </c:pt>
                <c:pt idx="4">
                  <c:v>2.8038489000000002</c:v>
                </c:pt>
                <c:pt idx="5">
                  <c:v>4.6334872999999996</c:v>
                </c:pt>
                <c:pt idx="6">
                  <c:v>8.3545119000000003</c:v>
                </c:pt>
                <c:pt idx="7">
                  <c:v>5.3396414999999999</c:v>
                </c:pt>
                <c:pt idx="8">
                  <c:v>2.7783346999999998</c:v>
                </c:pt>
                <c:pt idx="9">
                  <c:v>4.5179084999999999</c:v>
                </c:pt>
                <c:pt idx="10">
                  <c:v>7.9535928</c:v>
                </c:pt>
                <c:pt idx="11">
                  <c:v>5.2067549</c:v>
                </c:pt>
                <c:pt idx="12">
                  <c:v>5.8011270000000001</c:v>
                </c:pt>
                <c:pt idx="13">
                  <c:v>4.1295639</c:v>
                </c:pt>
                <c:pt idx="14">
                  <c:v>4.9572934000000002</c:v>
                </c:pt>
                <c:pt idx="15">
                  <c:v>3.1276001999999998</c:v>
                </c:pt>
                <c:pt idx="16">
                  <c:v>5.9719230000000003</c:v>
                </c:pt>
                <c:pt idx="17">
                  <c:v>4.0873115999999996</c:v>
                </c:pt>
                <c:pt idx="18">
                  <c:v>4.9831985999999997</c:v>
                </c:pt>
                <c:pt idx="19">
                  <c:v>3.0397498000000001</c:v>
                </c:pt>
                <c:pt idx="20">
                  <c:v>7.9992592</c:v>
                </c:pt>
                <c:pt idx="21">
                  <c:v>2.7361906999999999</c:v>
                </c:pt>
                <c:pt idx="22">
                  <c:v>4.7584242999999997</c:v>
                </c:pt>
                <c:pt idx="23">
                  <c:v>7.6231999999999998</c:v>
                </c:pt>
                <c:pt idx="24">
                  <c:v>7.9221580999999999</c:v>
                </c:pt>
                <c:pt idx="25">
                  <c:v>2.7658071999999998</c:v>
                </c:pt>
                <c:pt idx="26">
                  <c:v>4.8816489000000001</c:v>
                </c:pt>
                <c:pt idx="27">
                  <c:v>7.6382876</c:v>
                </c:pt>
                <c:pt idx="28">
                  <c:v>7.6817403000000004</c:v>
                </c:pt>
              </c:numCache>
            </c:numRef>
          </c:xVal>
          <c:yVal>
            <c:numRef>
              <c:f>'Al45+Li15.'!$P$1:$P$29</c:f>
              <c:numCache>
                <c:formatCode>General</c:formatCode>
                <c:ptCount val="29"/>
                <c:pt idx="0">
                  <c:v>3.3243000000000002E-2</c:v>
                </c:pt>
                <c:pt idx="1">
                  <c:v>7.9589999999999994E-2</c:v>
                </c:pt>
                <c:pt idx="2">
                  <c:v>4.5754000000000003E-2</c:v>
                </c:pt>
                <c:pt idx="3">
                  <c:v>5.6439999999999997E-2</c:v>
                </c:pt>
                <c:pt idx="4">
                  <c:v>0.21854399999999999</c:v>
                </c:pt>
                <c:pt idx="5">
                  <c:v>9.0754000000000001E-2</c:v>
                </c:pt>
                <c:pt idx="6">
                  <c:v>0.96271399999999996</c:v>
                </c:pt>
                <c:pt idx="7">
                  <c:v>7.3920000000000001E-3</c:v>
                </c:pt>
                <c:pt idx="8">
                  <c:v>0.22719400000000001</c:v>
                </c:pt>
                <c:pt idx="9">
                  <c:v>4.9020000000000001E-2</c:v>
                </c:pt>
                <c:pt idx="10">
                  <c:v>0.10459599999999999</c:v>
                </c:pt>
                <c:pt idx="11">
                  <c:v>0.15035299999999999</c:v>
                </c:pt>
                <c:pt idx="12">
                  <c:v>0.20671100000000001</c:v>
                </c:pt>
                <c:pt idx="13">
                  <c:v>4.4831000000000003E-2</c:v>
                </c:pt>
                <c:pt idx="14">
                  <c:v>4.5385000000000002E-2</c:v>
                </c:pt>
                <c:pt idx="15">
                  <c:v>5.2292999999999999E-2</c:v>
                </c:pt>
                <c:pt idx="16">
                  <c:v>3.8040999999999998E-2</c:v>
                </c:pt>
                <c:pt idx="17">
                  <c:v>6.5928E-2</c:v>
                </c:pt>
                <c:pt idx="18">
                  <c:v>3.5964000000000003E-2</c:v>
                </c:pt>
                <c:pt idx="19">
                  <c:v>9.3506000000000006E-2</c:v>
                </c:pt>
                <c:pt idx="20">
                  <c:v>4.0716000000000002E-2</c:v>
                </c:pt>
                <c:pt idx="21">
                  <c:v>0.14555199999999999</c:v>
                </c:pt>
                <c:pt idx="22">
                  <c:v>0.36633199999999999</c:v>
                </c:pt>
                <c:pt idx="23">
                  <c:v>2.7640999999999999E-2</c:v>
                </c:pt>
                <c:pt idx="24">
                  <c:v>0.16053500000000001</c:v>
                </c:pt>
                <c:pt idx="25">
                  <c:v>0.177701</c:v>
                </c:pt>
                <c:pt idx="26">
                  <c:v>3.5132999999999998E-2</c:v>
                </c:pt>
                <c:pt idx="27">
                  <c:v>6.9232000000000002E-2</c:v>
                </c:pt>
                <c:pt idx="28">
                  <c:v>0.93536900000000001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AE-4D53-A47F-C0DB03A36CD5}"/>
            </c:ext>
          </c:extLst>
        </c:ser>
        <c:ser>
          <c:idx val="1"/>
          <c:order val="1"/>
          <c:tx>
            <c:v>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'Al45+Li15.'!$O$29:$O$40</c:f>
              <c:numCache>
                <c:formatCode>General</c:formatCode>
                <c:ptCount val="12"/>
                <c:pt idx="0">
                  <c:v>7.6817403000000004</c:v>
                </c:pt>
                <c:pt idx="1">
                  <c:v>3.5296398</c:v>
                </c:pt>
                <c:pt idx="2">
                  <c:v>5.7244424</c:v>
                </c:pt>
                <c:pt idx="3">
                  <c:v>3.4526002999999998</c:v>
                </c:pt>
                <c:pt idx="4">
                  <c:v>5.7319908999999996</c:v>
                </c:pt>
                <c:pt idx="5">
                  <c:v>5.7320589999999996</c:v>
                </c:pt>
                <c:pt idx="6">
                  <c:v>3.4620635000000002</c:v>
                </c:pt>
                <c:pt idx="7">
                  <c:v>5.9139214000000004</c:v>
                </c:pt>
                <c:pt idx="8">
                  <c:v>5.8766987999999998</c:v>
                </c:pt>
                <c:pt idx="9">
                  <c:v>5.7232912999999996</c:v>
                </c:pt>
                <c:pt idx="10">
                  <c:v>3.3907226000000001</c:v>
                </c:pt>
                <c:pt idx="11">
                  <c:v>3.5496444</c:v>
                </c:pt>
              </c:numCache>
            </c:numRef>
          </c:xVal>
          <c:yVal>
            <c:numRef>
              <c:f>'Al45+Li15.'!$P$29:$P$40</c:f>
              <c:numCache>
                <c:formatCode>General</c:formatCode>
                <c:ptCount val="12"/>
                <c:pt idx="0">
                  <c:v>0.93536900000000001</c:v>
                </c:pt>
                <c:pt idx="1">
                  <c:v>0.119565</c:v>
                </c:pt>
                <c:pt idx="2">
                  <c:v>5.0422000000000002E-2</c:v>
                </c:pt>
                <c:pt idx="3">
                  <c:v>0.13664299999999999</c:v>
                </c:pt>
                <c:pt idx="4">
                  <c:v>4.1860000000000001E-2</c:v>
                </c:pt>
                <c:pt idx="5">
                  <c:v>6.7223000000000005E-2</c:v>
                </c:pt>
                <c:pt idx="6">
                  <c:v>4.2738999999999999E-2</c:v>
                </c:pt>
                <c:pt idx="7">
                  <c:v>2.1632999999999999E-2</c:v>
                </c:pt>
                <c:pt idx="8">
                  <c:v>3.0748999999999999E-2</c:v>
                </c:pt>
                <c:pt idx="9">
                  <c:v>4.2250999999999997E-2</c:v>
                </c:pt>
                <c:pt idx="10">
                  <c:v>0.239035</c:v>
                </c:pt>
                <c:pt idx="11">
                  <c:v>0.114494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AE-4D53-A47F-C0DB03A36CD5}"/>
            </c:ext>
          </c:extLst>
        </c:ser>
        <c:ser>
          <c:idx val="2"/>
          <c:order val="2"/>
          <c:tx>
            <c:v>Zr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'Al45+Li15.'!$O$41:$O$47</c:f>
              <c:numCache>
                <c:formatCode>General</c:formatCode>
                <c:ptCount val="7"/>
                <c:pt idx="0">
                  <c:v>3.5363739999999999</c:v>
                </c:pt>
                <c:pt idx="1">
                  <c:v>6.5433195</c:v>
                </c:pt>
                <c:pt idx="2">
                  <c:v>6.2990535000000003</c:v>
                </c:pt>
                <c:pt idx="3">
                  <c:v>5.5572765000000004</c:v>
                </c:pt>
                <c:pt idx="4">
                  <c:v>5.5317509999999999</c:v>
                </c:pt>
                <c:pt idx="5">
                  <c:v>6.4461702000000001</c:v>
                </c:pt>
                <c:pt idx="6">
                  <c:v>5.5819979999999996</c:v>
                </c:pt>
              </c:numCache>
            </c:numRef>
          </c:xVal>
          <c:yVal>
            <c:numRef>
              <c:f>'Al45+Li15.'!$P$41:$P$47</c:f>
              <c:numCache>
                <c:formatCode>General</c:formatCode>
                <c:ptCount val="7"/>
                <c:pt idx="0">
                  <c:v>3.3008000000000003E-2</c:v>
                </c:pt>
                <c:pt idx="1">
                  <c:v>7.5184000000000001E-2</c:v>
                </c:pt>
                <c:pt idx="2">
                  <c:v>6.4585000000000004E-2</c:v>
                </c:pt>
                <c:pt idx="3">
                  <c:v>3.4179000000000001E-2</c:v>
                </c:pt>
                <c:pt idx="4">
                  <c:v>5.7853000000000002E-2</c:v>
                </c:pt>
                <c:pt idx="5">
                  <c:v>9.9609999999999994E-3</c:v>
                </c:pt>
                <c:pt idx="6">
                  <c:v>8.2727999999999996E-2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AE-4D53-A47F-C0DB03A36CD5}"/>
            </c:ext>
          </c:extLst>
        </c:ser>
        <c:ser>
          <c:idx val="3"/>
          <c:order val="3"/>
          <c:tx>
            <c:v>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'Al45+Li15.'!$O$48:$O$96</c:f>
              <c:numCache>
                <c:formatCode>General</c:formatCode>
                <c:ptCount val="49"/>
                <c:pt idx="0">
                  <c:v>5.5509747000000003</c:v>
                </c:pt>
                <c:pt idx="1">
                  <c:v>8.2326799000000008</c:v>
                </c:pt>
                <c:pt idx="2">
                  <c:v>4.4512837000000003</c:v>
                </c:pt>
                <c:pt idx="3">
                  <c:v>3.9496209000000002</c:v>
                </c:pt>
                <c:pt idx="4">
                  <c:v>4.9647793</c:v>
                </c:pt>
                <c:pt idx="5">
                  <c:v>8.4247181999999992</c:v>
                </c:pt>
                <c:pt idx="6">
                  <c:v>4.4182537999999996</c:v>
                </c:pt>
                <c:pt idx="7">
                  <c:v>3.9643890000000002</c:v>
                </c:pt>
                <c:pt idx="8">
                  <c:v>5.0580080000000001</c:v>
                </c:pt>
                <c:pt idx="9">
                  <c:v>7.2617649999999996</c:v>
                </c:pt>
                <c:pt idx="10">
                  <c:v>2.0146888000000001</c:v>
                </c:pt>
                <c:pt idx="11">
                  <c:v>6.3274303999999999</c:v>
                </c:pt>
                <c:pt idx="12">
                  <c:v>4.5575419999999998</c:v>
                </c:pt>
                <c:pt idx="13">
                  <c:v>7.2595429999999999</c:v>
                </c:pt>
                <c:pt idx="14">
                  <c:v>2.0241440000000002</c:v>
                </c:pt>
                <c:pt idx="15">
                  <c:v>6.2831611000000001</c:v>
                </c:pt>
                <c:pt idx="16">
                  <c:v>4.6692520000000002</c:v>
                </c:pt>
                <c:pt idx="17">
                  <c:v>8.1725163999999992</c:v>
                </c:pt>
                <c:pt idx="18">
                  <c:v>1.9864476</c:v>
                </c:pt>
                <c:pt idx="19">
                  <c:v>3.9257103999999998</c:v>
                </c:pt>
                <c:pt idx="20">
                  <c:v>6.3315412000000002</c:v>
                </c:pt>
                <c:pt idx="21">
                  <c:v>8.1752721000000008</c:v>
                </c:pt>
                <c:pt idx="22">
                  <c:v>1.9712179999999999</c:v>
                </c:pt>
                <c:pt idx="23">
                  <c:v>3.9898283999999999</c:v>
                </c:pt>
                <c:pt idx="24">
                  <c:v>6.3567695000000004</c:v>
                </c:pt>
                <c:pt idx="25">
                  <c:v>4.6547459</c:v>
                </c:pt>
                <c:pt idx="26">
                  <c:v>7.3370756999999998</c:v>
                </c:pt>
                <c:pt idx="27">
                  <c:v>4.5829284000000001</c:v>
                </c:pt>
                <c:pt idx="28">
                  <c:v>4.9800418000000004</c:v>
                </c:pt>
                <c:pt idx="29">
                  <c:v>4.6496500000000003</c:v>
                </c:pt>
                <c:pt idx="30">
                  <c:v>7.4620050999999998</c:v>
                </c:pt>
                <c:pt idx="31">
                  <c:v>4.5790519999999999</c:v>
                </c:pt>
                <c:pt idx="32">
                  <c:v>4.9477089000000003</c:v>
                </c:pt>
                <c:pt idx="33">
                  <c:v>4.5964498999999996</c:v>
                </c:pt>
                <c:pt idx="34">
                  <c:v>1.9541409000000001</c:v>
                </c:pt>
                <c:pt idx="35">
                  <c:v>6.4948911999999996</c:v>
                </c:pt>
                <c:pt idx="36">
                  <c:v>5.0053204999999998</c:v>
                </c:pt>
                <c:pt idx="37">
                  <c:v>4.5476799999999997</c:v>
                </c:pt>
                <c:pt idx="38">
                  <c:v>1.9643028</c:v>
                </c:pt>
                <c:pt idx="39">
                  <c:v>6.4185797999999998</c:v>
                </c:pt>
                <c:pt idx="40">
                  <c:v>4.9851349000000003</c:v>
                </c:pt>
                <c:pt idx="41">
                  <c:v>7.1762861999999998</c:v>
                </c:pt>
                <c:pt idx="42">
                  <c:v>8.2038582000000009</c:v>
                </c:pt>
                <c:pt idx="43">
                  <c:v>4.5277117999999996</c:v>
                </c:pt>
                <c:pt idx="44">
                  <c:v>4.0285374000000003</c:v>
                </c:pt>
                <c:pt idx="45">
                  <c:v>7.1264574999999999</c:v>
                </c:pt>
                <c:pt idx="46">
                  <c:v>8.3036858000000002</c:v>
                </c:pt>
                <c:pt idx="47">
                  <c:v>4.5304583000000003</c:v>
                </c:pt>
                <c:pt idx="48">
                  <c:v>4.0030108000000002</c:v>
                </c:pt>
              </c:numCache>
            </c:numRef>
          </c:xVal>
          <c:yVal>
            <c:numRef>
              <c:f>'Al45+Li15.'!$P$48:$P$96</c:f>
              <c:numCache>
                <c:formatCode>General</c:formatCode>
                <c:ptCount val="49"/>
                <c:pt idx="0">
                  <c:v>4.9072999999999999E-2</c:v>
                </c:pt>
                <c:pt idx="1">
                  <c:v>1.333E-2</c:v>
                </c:pt>
                <c:pt idx="2">
                  <c:v>5.1477000000000002E-2</c:v>
                </c:pt>
                <c:pt idx="3">
                  <c:v>3.5943000000000003E-2</c:v>
                </c:pt>
                <c:pt idx="4">
                  <c:v>3.4181000000000003E-2</c:v>
                </c:pt>
                <c:pt idx="5">
                  <c:v>0.25878499999999999</c:v>
                </c:pt>
                <c:pt idx="6">
                  <c:v>4.3718E-2</c:v>
                </c:pt>
                <c:pt idx="7">
                  <c:v>2.6407E-2</c:v>
                </c:pt>
                <c:pt idx="8">
                  <c:v>4.5087000000000002E-2</c:v>
                </c:pt>
                <c:pt idx="9">
                  <c:v>3.1157000000000001E-2</c:v>
                </c:pt>
                <c:pt idx="10">
                  <c:v>0.127218</c:v>
                </c:pt>
                <c:pt idx="11">
                  <c:v>3.3805000000000002E-2</c:v>
                </c:pt>
                <c:pt idx="12">
                  <c:v>0.10144599999999999</c:v>
                </c:pt>
                <c:pt idx="13">
                  <c:v>3.6282000000000002E-2</c:v>
                </c:pt>
                <c:pt idx="14">
                  <c:v>8.1229999999999997E-2</c:v>
                </c:pt>
                <c:pt idx="15">
                  <c:v>3.2820000000000002E-2</c:v>
                </c:pt>
                <c:pt idx="16">
                  <c:v>3.1220999999999999E-2</c:v>
                </c:pt>
                <c:pt idx="17">
                  <c:v>2.8416E-2</c:v>
                </c:pt>
                <c:pt idx="18">
                  <c:v>8.2127000000000006E-2</c:v>
                </c:pt>
                <c:pt idx="19">
                  <c:v>4.7601999999999998E-2</c:v>
                </c:pt>
                <c:pt idx="20">
                  <c:v>3.6553000000000002E-2</c:v>
                </c:pt>
                <c:pt idx="21">
                  <c:v>2.9221E-2</c:v>
                </c:pt>
                <c:pt idx="22">
                  <c:v>0.161744</c:v>
                </c:pt>
                <c:pt idx="23">
                  <c:v>3.9508000000000001E-2</c:v>
                </c:pt>
                <c:pt idx="24">
                  <c:v>5.4920999999999998E-2</c:v>
                </c:pt>
                <c:pt idx="25">
                  <c:v>2.9892999999999999E-2</c:v>
                </c:pt>
                <c:pt idx="26">
                  <c:v>6.6791000000000003E-2</c:v>
                </c:pt>
                <c:pt idx="27">
                  <c:v>6.0179999999999997E-2</c:v>
                </c:pt>
                <c:pt idx="28">
                  <c:v>6.9989999999999997E-2</c:v>
                </c:pt>
                <c:pt idx="29">
                  <c:v>2.6121999999999999E-2</c:v>
                </c:pt>
                <c:pt idx="30">
                  <c:v>5.9706000000000002E-2</c:v>
                </c:pt>
                <c:pt idx="31">
                  <c:v>4.6775999999999998E-2</c:v>
                </c:pt>
                <c:pt idx="32">
                  <c:v>7.6633999999999994E-2</c:v>
                </c:pt>
                <c:pt idx="33">
                  <c:v>6.5402000000000002E-2</c:v>
                </c:pt>
                <c:pt idx="34">
                  <c:v>9.8484000000000002E-2</c:v>
                </c:pt>
                <c:pt idx="35">
                  <c:v>4.0346E-2</c:v>
                </c:pt>
                <c:pt idx="36">
                  <c:v>8.0754000000000006E-2</c:v>
                </c:pt>
                <c:pt idx="37">
                  <c:v>4.1695999999999997E-2</c:v>
                </c:pt>
                <c:pt idx="38">
                  <c:v>0.20841699999999999</c:v>
                </c:pt>
                <c:pt idx="39">
                  <c:v>0.13725799999999999</c:v>
                </c:pt>
                <c:pt idx="40">
                  <c:v>3.3273999999999998E-2</c:v>
                </c:pt>
                <c:pt idx="41">
                  <c:v>4.2909000000000003E-2</c:v>
                </c:pt>
                <c:pt idx="42">
                  <c:v>0.15526100000000001</c:v>
                </c:pt>
                <c:pt idx="43">
                  <c:v>9.5580999999999999E-2</c:v>
                </c:pt>
                <c:pt idx="44">
                  <c:v>5.9976000000000002E-2</c:v>
                </c:pt>
                <c:pt idx="45">
                  <c:v>0.15593499999999999</c:v>
                </c:pt>
                <c:pt idx="46">
                  <c:v>7.1645E-2</c:v>
                </c:pt>
                <c:pt idx="47">
                  <c:v>5.2343000000000001E-2</c:v>
                </c:pt>
                <c:pt idx="48">
                  <c:v>5.2271999999999999E-2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AE-4D53-A47F-C0DB03A36CD5}"/>
            </c:ext>
          </c:extLst>
        </c:ser>
        <c:ser>
          <c:idx val="4"/>
          <c:order val="4"/>
          <c:tx>
            <c:v>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'Al45+Li15.'!$O$97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'Al45+Li15.'!$P$97</c:f>
              <c:numCache>
                <c:formatCode>General</c:formatCode>
                <c:ptCount val="1"/>
                <c:pt idx="0">
                  <c:v>6.0060000000000002E-2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AE-4D53-A47F-C0DB03A36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r>
                  <a:rPr lang="en-US" sz="1000" b="0" i="0" u="none" strike="noStrike" baseline="0">
                    <a:effectLst/>
                  </a:rPr>
                  <a:t>Distance from Dopant site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</c:valAx>
      <c:valAx>
        <c:axId val="63870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Displacement (Å)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Zn39+Li14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'Zn39+Li14'!$M$1:$M$97</c:f>
              <c:numCache>
                <c:formatCode>General</c:formatCode>
                <c:ptCount val="97"/>
                <c:pt idx="0">
                  <c:v>4.1766785999999998</c:v>
                </c:pt>
                <c:pt idx="1">
                  <c:v>6.0867921000000003</c:v>
                </c:pt>
                <c:pt idx="2">
                  <c:v>4.3365876999999999</c:v>
                </c:pt>
                <c:pt idx="3">
                  <c:v>5.7182344000000001</c:v>
                </c:pt>
                <c:pt idx="4">
                  <c:v>2.6689869000000002</c:v>
                </c:pt>
                <c:pt idx="5">
                  <c:v>5.8315032999999996</c:v>
                </c:pt>
                <c:pt idx="6">
                  <c:v>4.2446238999999997</c:v>
                </c:pt>
                <c:pt idx="7">
                  <c:v>4.9310676999999998</c:v>
                </c:pt>
                <c:pt idx="8">
                  <c:v>5.8932029000000004</c:v>
                </c:pt>
                <c:pt idx="9">
                  <c:v>2.575742</c:v>
                </c:pt>
                <c:pt idx="10">
                  <c:v>4.7006535999999999</c:v>
                </c:pt>
                <c:pt idx="11">
                  <c:v>4.7176895999999999</c:v>
                </c:pt>
                <c:pt idx="12">
                  <c:v>5.7794018999999999</c:v>
                </c:pt>
                <c:pt idx="13">
                  <c:v>5.0694454000000002</c:v>
                </c:pt>
                <c:pt idx="14">
                  <c:v>3.6337255000000002</c:v>
                </c:pt>
                <c:pt idx="15">
                  <c:v>5.5795598999999996</c:v>
                </c:pt>
                <c:pt idx="16">
                  <c:v>4.8760728999999996</c:v>
                </c:pt>
                <c:pt idx="17">
                  <c:v>5.8174108000000002</c:v>
                </c:pt>
                <c:pt idx="18">
                  <c:v>5.4524511999999996</c:v>
                </c:pt>
                <c:pt idx="19">
                  <c:v>3.6086993999999999</c:v>
                </c:pt>
                <c:pt idx="20">
                  <c:v>3.2164464000000001</c:v>
                </c:pt>
                <c:pt idx="21">
                  <c:v>6.0247899</c:v>
                </c:pt>
                <c:pt idx="22">
                  <c:v>3.0842198999999999</c:v>
                </c:pt>
                <c:pt idx="23">
                  <c:v>7.6712585999999998</c:v>
                </c:pt>
                <c:pt idx="24">
                  <c:v>5.4984741000000001</c:v>
                </c:pt>
                <c:pt idx="25">
                  <c:v>3.2375413000000002</c:v>
                </c:pt>
                <c:pt idx="26">
                  <c:v>5.8042235</c:v>
                </c:pt>
                <c:pt idx="27">
                  <c:v>3.1247398999999998</c:v>
                </c:pt>
                <c:pt idx="28">
                  <c:v>7.7005062000000004</c:v>
                </c:pt>
                <c:pt idx="29">
                  <c:v>8.7314729</c:v>
                </c:pt>
                <c:pt idx="30">
                  <c:v>4.0987439999999999</c:v>
                </c:pt>
                <c:pt idx="31">
                  <c:v>4.1861724000000002</c:v>
                </c:pt>
                <c:pt idx="32">
                  <c:v>5.6931411000000001</c:v>
                </c:pt>
                <c:pt idx="33">
                  <c:v>6.3317550000000002</c:v>
                </c:pt>
                <c:pt idx="34">
                  <c:v>3.6575804999999999</c:v>
                </c:pt>
                <c:pt idx="35">
                  <c:v>6.7862843000000002</c:v>
                </c:pt>
                <c:pt idx="36">
                  <c:v>6.0716463000000003</c:v>
                </c:pt>
                <c:pt idx="37">
                  <c:v>3.6807246999999998</c:v>
                </c:pt>
                <c:pt idx="38">
                  <c:v>8.4277403999999994</c:v>
                </c:pt>
                <c:pt idx="39">
                  <c:v>7.0746387000000004</c:v>
                </c:pt>
                <c:pt idx="40">
                  <c:v>6.3252341000000003</c:v>
                </c:pt>
                <c:pt idx="41">
                  <c:v>7.1338170999999999</c:v>
                </c:pt>
                <c:pt idx="42">
                  <c:v>7.5512547000000003</c:v>
                </c:pt>
                <c:pt idx="43">
                  <c:v>5.3542915999999998</c:v>
                </c:pt>
                <c:pt idx="44">
                  <c:v>3.4747276999999999</c:v>
                </c:pt>
                <c:pt idx="45">
                  <c:v>3.5410276999999999</c:v>
                </c:pt>
                <c:pt idx="46">
                  <c:v>3.7437765999999999</c:v>
                </c:pt>
                <c:pt idx="47">
                  <c:v>3.5900780000000001</c:v>
                </c:pt>
                <c:pt idx="48">
                  <c:v>7.3748063999999998</c:v>
                </c:pt>
                <c:pt idx="49">
                  <c:v>6.0328546000000003</c:v>
                </c:pt>
                <c:pt idx="50">
                  <c:v>6.1688023999999997</c:v>
                </c:pt>
                <c:pt idx="51">
                  <c:v>4.1763751999999998</c:v>
                </c:pt>
                <c:pt idx="52">
                  <c:v>5.6817522</c:v>
                </c:pt>
                <c:pt idx="53">
                  <c:v>8.1036432000000005</c:v>
                </c:pt>
                <c:pt idx="54">
                  <c:v>4.2374622999999998</c:v>
                </c:pt>
                <c:pt idx="55">
                  <c:v>7.0215664000000002</c:v>
                </c:pt>
                <c:pt idx="56">
                  <c:v>4.2077897000000002</c:v>
                </c:pt>
                <c:pt idx="57">
                  <c:v>3.9675617999999999</c:v>
                </c:pt>
                <c:pt idx="58">
                  <c:v>5.4003332000000004</c:v>
                </c:pt>
                <c:pt idx="59">
                  <c:v>2.6742214999999998</c:v>
                </c:pt>
                <c:pt idx="60">
                  <c:v>3.8907533000000001</c:v>
                </c:pt>
                <c:pt idx="61">
                  <c:v>4.2469409000000002</c:v>
                </c:pt>
                <c:pt idx="62">
                  <c:v>2.9645614999999998</c:v>
                </c:pt>
                <c:pt idx="63">
                  <c:v>8.7931939999999997</c:v>
                </c:pt>
                <c:pt idx="64">
                  <c:v>5.0746732000000003</c:v>
                </c:pt>
                <c:pt idx="65">
                  <c:v>3.0612104000000002</c:v>
                </c:pt>
                <c:pt idx="66">
                  <c:v>4.9084171000000003</c:v>
                </c:pt>
                <c:pt idx="67">
                  <c:v>8.8235118999999997</c:v>
                </c:pt>
                <c:pt idx="68">
                  <c:v>2.8459406</c:v>
                </c:pt>
                <c:pt idx="69">
                  <c:v>7.1955853000000003</c:v>
                </c:pt>
                <c:pt idx="70">
                  <c:v>6.4593549000000001</c:v>
                </c:pt>
                <c:pt idx="71">
                  <c:v>6.4547695999999997</c:v>
                </c:pt>
                <c:pt idx="72">
                  <c:v>5.371893</c:v>
                </c:pt>
                <c:pt idx="73">
                  <c:v>6.3112184999999998</c:v>
                </c:pt>
                <c:pt idx="74">
                  <c:v>4.2840648999999997</c:v>
                </c:pt>
                <c:pt idx="75">
                  <c:v>4.2962591999999997</c:v>
                </c:pt>
                <c:pt idx="76">
                  <c:v>7.0999147000000002</c:v>
                </c:pt>
                <c:pt idx="77">
                  <c:v>7.7417293000000003</c:v>
                </c:pt>
                <c:pt idx="78">
                  <c:v>4.1864606000000002</c:v>
                </c:pt>
                <c:pt idx="79">
                  <c:v>4.3230570999999998</c:v>
                </c:pt>
                <c:pt idx="80">
                  <c:v>5.3380951999999997</c:v>
                </c:pt>
                <c:pt idx="81">
                  <c:v>2.0317447</c:v>
                </c:pt>
                <c:pt idx="82">
                  <c:v>4.5066655000000004</c:v>
                </c:pt>
                <c:pt idx="83">
                  <c:v>7.3074982999999998</c:v>
                </c:pt>
                <c:pt idx="84">
                  <c:v>2.0483707</c:v>
                </c:pt>
                <c:pt idx="85">
                  <c:v>5.4246121</c:v>
                </c:pt>
                <c:pt idx="86">
                  <c:v>7.2275612000000002</c:v>
                </c:pt>
                <c:pt idx="87">
                  <c:v>8.3126566999999998</c:v>
                </c:pt>
                <c:pt idx="88">
                  <c:v>7.8040289999999999</c:v>
                </c:pt>
                <c:pt idx="89">
                  <c:v>5.0833288999999997</c:v>
                </c:pt>
                <c:pt idx="90">
                  <c:v>7.1153776000000004</c:v>
                </c:pt>
                <c:pt idx="91">
                  <c:v>2.3873712</c:v>
                </c:pt>
                <c:pt idx="92">
                  <c:v>5.0644336000000001</c:v>
                </c:pt>
                <c:pt idx="93">
                  <c:v>5.7468516000000003</c:v>
                </c:pt>
                <c:pt idx="94">
                  <c:v>2.3604341</c:v>
                </c:pt>
                <c:pt idx="95">
                  <c:v>5.5726421000000004</c:v>
                </c:pt>
                <c:pt idx="96">
                  <c:v>0</c:v>
                </c:pt>
              </c:numCache>
            </c:numRef>
          </c:xVal>
          <c:yVal>
            <c:numRef>
              <c:f>'Zn39+Li14'!$E$1:$E$97</c:f>
              <c:numCache>
                <c:formatCode>General</c:formatCode>
                <c:ptCount val="97"/>
                <c:pt idx="0">
                  <c:v>8.4775000000000003E-2</c:v>
                </c:pt>
                <c:pt idx="1">
                  <c:v>3.5404999999999999E-2</c:v>
                </c:pt>
                <c:pt idx="2">
                  <c:v>0.102876</c:v>
                </c:pt>
                <c:pt idx="3">
                  <c:v>8.5050000000000004E-3</c:v>
                </c:pt>
                <c:pt idx="4">
                  <c:v>0.18143599999999999</c:v>
                </c:pt>
                <c:pt idx="5">
                  <c:v>0.11438</c:v>
                </c:pt>
                <c:pt idx="6">
                  <c:v>1.0479350000000001</c:v>
                </c:pt>
                <c:pt idx="7">
                  <c:v>5.7724999999999999E-2</c:v>
                </c:pt>
                <c:pt idx="8">
                  <c:v>3.5393000000000001E-2</c:v>
                </c:pt>
                <c:pt idx="9">
                  <c:v>0.16139999999999999</c:v>
                </c:pt>
                <c:pt idx="10">
                  <c:v>5.4862000000000001E-2</c:v>
                </c:pt>
                <c:pt idx="11">
                  <c:v>9.4907000000000005E-2</c:v>
                </c:pt>
                <c:pt idx="12">
                  <c:v>4.7514000000000001E-2</c:v>
                </c:pt>
                <c:pt idx="13">
                  <c:v>6.3576999999999995E-2</c:v>
                </c:pt>
                <c:pt idx="14">
                  <c:v>3.5217999999999999E-2</c:v>
                </c:pt>
                <c:pt idx="15">
                  <c:v>3.9453000000000002E-2</c:v>
                </c:pt>
                <c:pt idx="16">
                  <c:v>6.6757999999999998E-2</c:v>
                </c:pt>
                <c:pt idx="17">
                  <c:v>7.8076999999999994E-2</c:v>
                </c:pt>
                <c:pt idx="18">
                  <c:v>3.1851999999999998E-2</c:v>
                </c:pt>
                <c:pt idx="19">
                  <c:v>8.3449999999999996E-2</c:v>
                </c:pt>
                <c:pt idx="20">
                  <c:v>8.5177000000000003E-2</c:v>
                </c:pt>
                <c:pt idx="21">
                  <c:v>5.5863999999999997E-2</c:v>
                </c:pt>
                <c:pt idx="22">
                  <c:v>0.35604799999999998</c:v>
                </c:pt>
                <c:pt idx="23">
                  <c:v>5.6430000000000001E-2</c:v>
                </c:pt>
                <c:pt idx="24">
                  <c:v>4.3421000000000001E-2</c:v>
                </c:pt>
                <c:pt idx="25">
                  <c:v>0.20768300000000001</c:v>
                </c:pt>
                <c:pt idx="26">
                  <c:v>6.1719999999999997E-2</c:v>
                </c:pt>
                <c:pt idx="27">
                  <c:v>0.20066400000000001</c:v>
                </c:pt>
                <c:pt idx="28">
                  <c:v>0.84950199999999998</c:v>
                </c:pt>
                <c:pt idx="29">
                  <c:v>3.5360999999999997E-2</c:v>
                </c:pt>
                <c:pt idx="30">
                  <c:v>3.0297000000000001E-2</c:v>
                </c:pt>
                <c:pt idx="31">
                  <c:v>0.11231099999999999</c:v>
                </c:pt>
                <c:pt idx="32">
                  <c:v>4.7631E-2</c:v>
                </c:pt>
                <c:pt idx="33">
                  <c:v>5.6709000000000002E-2</c:v>
                </c:pt>
                <c:pt idx="34">
                  <c:v>7.6841999999999994E-2</c:v>
                </c:pt>
                <c:pt idx="35">
                  <c:v>1.3764999999999999E-2</c:v>
                </c:pt>
                <c:pt idx="36">
                  <c:v>4.6364000000000002E-2</c:v>
                </c:pt>
                <c:pt idx="37">
                  <c:v>6.1330999999999997E-2</c:v>
                </c:pt>
                <c:pt idx="38">
                  <c:v>0.24399699999999999</c:v>
                </c:pt>
                <c:pt idx="39">
                  <c:v>2.58E-2</c:v>
                </c:pt>
                <c:pt idx="40">
                  <c:v>0.115785</c:v>
                </c:pt>
                <c:pt idx="41">
                  <c:v>3.5611999999999998E-2</c:v>
                </c:pt>
                <c:pt idx="42">
                  <c:v>3.4248000000000001E-2</c:v>
                </c:pt>
                <c:pt idx="43">
                  <c:v>6.2099000000000001E-2</c:v>
                </c:pt>
                <c:pt idx="44">
                  <c:v>6.9259000000000001E-2</c:v>
                </c:pt>
                <c:pt idx="45">
                  <c:v>5.0964000000000002E-2</c:v>
                </c:pt>
                <c:pt idx="46">
                  <c:v>6.1523000000000001E-2</c:v>
                </c:pt>
                <c:pt idx="47">
                  <c:v>8.6496000000000003E-2</c:v>
                </c:pt>
                <c:pt idx="48">
                  <c:v>2.6886E-2</c:v>
                </c:pt>
                <c:pt idx="49">
                  <c:v>5.0924999999999998E-2</c:v>
                </c:pt>
                <c:pt idx="50">
                  <c:v>4.9683999999999999E-2</c:v>
                </c:pt>
                <c:pt idx="51">
                  <c:v>5.2699999999999997E-2</c:v>
                </c:pt>
                <c:pt idx="52">
                  <c:v>2.7810999999999999E-2</c:v>
                </c:pt>
                <c:pt idx="53">
                  <c:v>4.4958999999999999E-2</c:v>
                </c:pt>
                <c:pt idx="54">
                  <c:v>5.4894999999999999E-2</c:v>
                </c:pt>
                <c:pt idx="55">
                  <c:v>2.7699000000000001E-2</c:v>
                </c:pt>
                <c:pt idx="56">
                  <c:v>2.8396999999999999E-2</c:v>
                </c:pt>
                <c:pt idx="57">
                  <c:v>6.4235E-2</c:v>
                </c:pt>
                <c:pt idx="58">
                  <c:v>2.0052E-2</c:v>
                </c:pt>
                <c:pt idx="59">
                  <c:v>0.14718100000000001</c:v>
                </c:pt>
                <c:pt idx="60">
                  <c:v>4.1463E-2</c:v>
                </c:pt>
                <c:pt idx="61">
                  <c:v>5.4358999999999998E-2</c:v>
                </c:pt>
                <c:pt idx="62">
                  <c:v>0.140184</c:v>
                </c:pt>
                <c:pt idx="63">
                  <c:v>3.8469000000000003E-2</c:v>
                </c:pt>
                <c:pt idx="64">
                  <c:v>5.4141000000000002E-2</c:v>
                </c:pt>
                <c:pt idx="65">
                  <c:v>0.30460199999999998</c:v>
                </c:pt>
                <c:pt idx="66">
                  <c:v>8.3287E-2</c:v>
                </c:pt>
                <c:pt idx="67">
                  <c:v>5.9168999999999999E-2</c:v>
                </c:pt>
                <c:pt idx="68">
                  <c:v>0.227106</c:v>
                </c:pt>
                <c:pt idx="69">
                  <c:v>2.6962E-2</c:v>
                </c:pt>
                <c:pt idx="70">
                  <c:v>6.5128000000000005E-2</c:v>
                </c:pt>
                <c:pt idx="71">
                  <c:v>5.8785999999999998E-2</c:v>
                </c:pt>
                <c:pt idx="72">
                  <c:v>9.2648999999999995E-2</c:v>
                </c:pt>
                <c:pt idx="73">
                  <c:v>2.4983000000000002E-2</c:v>
                </c:pt>
                <c:pt idx="74">
                  <c:v>6.0405E-2</c:v>
                </c:pt>
                <c:pt idx="75">
                  <c:v>5.0243999999999997E-2</c:v>
                </c:pt>
                <c:pt idx="76">
                  <c:v>1.3408E-2</c:v>
                </c:pt>
                <c:pt idx="77">
                  <c:v>7.3552000000000006E-2</c:v>
                </c:pt>
                <c:pt idx="78">
                  <c:v>5.4814000000000002E-2</c:v>
                </c:pt>
                <c:pt idx="79">
                  <c:v>6.0663000000000002E-2</c:v>
                </c:pt>
                <c:pt idx="80">
                  <c:v>4.3764999999999998E-2</c:v>
                </c:pt>
                <c:pt idx="81">
                  <c:v>0.138465</c:v>
                </c:pt>
                <c:pt idx="82">
                  <c:v>4.8576000000000001E-2</c:v>
                </c:pt>
                <c:pt idx="83">
                  <c:v>6.9868E-2</c:v>
                </c:pt>
                <c:pt idx="84">
                  <c:v>0.11636299999999999</c:v>
                </c:pt>
                <c:pt idx="85">
                  <c:v>4.3968E-2</c:v>
                </c:pt>
                <c:pt idx="86">
                  <c:v>4.1284000000000001E-2</c:v>
                </c:pt>
                <c:pt idx="87">
                  <c:v>3.4257000000000003E-2</c:v>
                </c:pt>
                <c:pt idx="88">
                  <c:v>7.3539999999999994E-2</c:v>
                </c:pt>
                <c:pt idx="89">
                  <c:v>0.11658</c:v>
                </c:pt>
                <c:pt idx="90">
                  <c:v>9.5699000000000006E-2</c:v>
                </c:pt>
                <c:pt idx="91">
                  <c:v>0.176121</c:v>
                </c:pt>
                <c:pt idx="92">
                  <c:v>0.115382</c:v>
                </c:pt>
                <c:pt idx="93">
                  <c:v>5.9334999999999999E-2</c:v>
                </c:pt>
                <c:pt idx="94">
                  <c:v>8.5166000000000006E-2</c:v>
                </c:pt>
                <c:pt idx="95">
                  <c:v>3.8678999999999998E-2</c:v>
                </c:pt>
                <c:pt idx="96">
                  <c:v>0.37858399999999998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D-4E0F-B47D-24DE69E1D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Distance from Dopant site (Å)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</c:valAx>
      <c:valAx>
        <c:axId val="63870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Displacement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Zn45+Li2+Li15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'Zn45+Li2+Li15'!$M$1:$M$98</c:f>
              <c:numCache>
                <c:formatCode>General</c:formatCode>
                <c:ptCount val="98"/>
                <c:pt idx="0">
                  <c:v>7.5102944999999997</c:v>
                </c:pt>
                <c:pt idx="1">
                  <c:v>3.5628563</c:v>
                </c:pt>
                <c:pt idx="2">
                  <c:v>3.6307179999999999</c:v>
                </c:pt>
                <c:pt idx="3">
                  <c:v>7.2544648</c:v>
                </c:pt>
                <c:pt idx="4">
                  <c:v>2.7588409999999999</c:v>
                </c:pt>
                <c:pt idx="5">
                  <c:v>4.5422221</c:v>
                </c:pt>
                <c:pt idx="6">
                  <c:v>8.4590420999999996</c:v>
                </c:pt>
                <c:pt idx="7">
                  <c:v>5.2996449999999999</c:v>
                </c:pt>
                <c:pt idx="8">
                  <c:v>2.7842530000000001</c:v>
                </c:pt>
                <c:pt idx="9">
                  <c:v>4.5086674000000002</c:v>
                </c:pt>
                <c:pt idx="10">
                  <c:v>8.0082401000000001</c:v>
                </c:pt>
                <c:pt idx="11">
                  <c:v>5.2622226000000003</c:v>
                </c:pt>
                <c:pt idx="12">
                  <c:v>5.8526799</c:v>
                </c:pt>
                <c:pt idx="13">
                  <c:v>4.0970117000000004</c:v>
                </c:pt>
                <c:pt idx="14">
                  <c:v>4.9201069000000004</c:v>
                </c:pt>
                <c:pt idx="15">
                  <c:v>3.2112847000000002</c:v>
                </c:pt>
                <c:pt idx="16">
                  <c:v>6.0429652000000003</c:v>
                </c:pt>
                <c:pt idx="17">
                  <c:v>4.0395019000000003</c:v>
                </c:pt>
                <c:pt idx="18">
                  <c:v>5.0416983999999996</c:v>
                </c:pt>
                <c:pt idx="19">
                  <c:v>3.1410238000000001</c:v>
                </c:pt>
                <c:pt idx="20">
                  <c:v>8.0795835</c:v>
                </c:pt>
                <c:pt idx="21">
                  <c:v>2.7123520000000001</c:v>
                </c:pt>
                <c:pt idx="22">
                  <c:v>4.7246708999999996</c:v>
                </c:pt>
                <c:pt idx="23">
                  <c:v>7.5293660999999998</c:v>
                </c:pt>
                <c:pt idx="24">
                  <c:v>8.0022534000000007</c:v>
                </c:pt>
                <c:pt idx="25">
                  <c:v>2.7224916000000001</c:v>
                </c:pt>
                <c:pt idx="26">
                  <c:v>4.8109447999999997</c:v>
                </c:pt>
                <c:pt idx="27">
                  <c:v>7.7201459999999997</c:v>
                </c:pt>
                <c:pt idx="28">
                  <c:v>7.7269145999999997</c:v>
                </c:pt>
                <c:pt idx="29">
                  <c:v>5.0233901000000003</c:v>
                </c:pt>
                <c:pt idx="30">
                  <c:v>3.5451576999999999</c:v>
                </c:pt>
                <c:pt idx="31">
                  <c:v>5.7590209999999997</c:v>
                </c:pt>
                <c:pt idx="32">
                  <c:v>3.4908380000000001</c:v>
                </c:pt>
                <c:pt idx="33">
                  <c:v>5.7380335999999996</c:v>
                </c:pt>
                <c:pt idx="34">
                  <c:v>5.7963557999999997</c:v>
                </c:pt>
                <c:pt idx="35">
                  <c:v>3.3688817000000002</c:v>
                </c:pt>
                <c:pt idx="36">
                  <c:v>5.9871485</c:v>
                </c:pt>
                <c:pt idx="37">
                  <c:v>5.8882659999999998</c:v>
                </c:pt>
                <c:pt idx="38">
                  <c:v>5.7311141000000001</c:v>
                </c:pt>
                <c:pt idx="39">
                  <c:v>3.3104461000000001</c:v>
                </c:pt>
                <c:pt idx="40">
                  <c:v>3.5637384999999999</c:v>
                </c:pt>
                <c:pt idx="41">
                  <c:v>3.5859608999999999</c:v>
                </c:pt>
                <c:pt idx="42">
                  <c:v>9.0099520999999996</c:v>
                </c:pt>
                <c:pt idx="43">
                  <c:v>6.1622982000000004</c:v>
                </c:pt>
                <c:pt idx="44">
                  <c:v>5.5664540000000002</c:v>
                </c:pt>
                <c:pt idx="45">
                  <c:v>5.5922520000000002</c:v>
                </c:pt>
                <c:pt idx="46">
                  <c:v>6.4871048</c:v>
                </c:pt>
                <c:pt idx="47">
                  <c:v>5.5491571999999998</c:v>
                </c:pt>
                <c:pt idx="48">
                  <c:v>10.4740264</c:v>
                </c:pt>
                <c:pt idx="49">
                  <c:v>8.2808995000000003</c:v>
                </c:pt>
                <c:pt idx="50">
                  <c:v>4.5300395</c:v>
                </c:pt>
                <c:pt idx="51">
                  <c:v>4.0181481999999997</c:v>
                </c:pt>
                <c:pt idx="52">
                  <c:v>5.0498649000000002</c:v>
                </c:pt>
                <c:pt idx="53">
                  <c:v>8.4304155999999999</c:v>
                </c:pt>
                <c:pt idx="54">
                  <c:v>4.4122212000000003</c:v>
                </c:pt>
                <c:pt idx="55">
                  <c:v>3.9756241000000001</c:v>
                </c:pt>
                <c:pt idx="56">
                  <c:v>5.1018654999999997</c:v>
                </c:pt>
                <c:pt idx="57">
                  <c:v>7.2802968999999997</c:v>
                </c:pt>
                <c:pt idx="58">
                  <c:v>2.1458800999999998</c:v>
                </c:pt>
                <c:pt idx="59">
                  <c:v>6.3320875000000001</c:v>
                </c:pt>
                <c:pt idx="60">
                  <c:v>4.6356720999999999</c:v>
                </c:pt>
                <c:pt idx="61">
                  <c:v>7.3040140999999998</c:v>
                </c:pt>
                <c:pt idx="62">
                  <c:v>2.2102282999999998</c:v>
                </c:pt>
                <c:pt idx="63">
                  <c:v>6.3279525000000003</c:v>
                </c:pt>
                <c:pt idx="64">
                  <c:v>4.6855973999999998</c:v>
                </c:pt>
                <c:pt idx="65">
                  <c:v>8.1754821</c:v>
                </c:pt>
                <c:pt idx="66">
                  <c:v>2.2113200000000002</c:v>
                </c:pt>
                <c:pt idx="67">
                  <c:v>3.9196390999999999</c:v>
                </c:pt>
                <c:pt idx="68">
                  <c:v>6.4004123000000002</c:v>
                </c:pt>
                <c:pt idx="69">
                  <c:v>8.1787703999999994</c:v>
                </c:pt>
                <c:pt idx="70">
                  <c:v>2.1778434999999998</c:v>
                </c:pt>
                <c:pt idx="71">
                  <c:v>3.9780617</c:v>
                </c:pt>
                <c:pt idx="72">
                  <c:v>6.3112373000000002</c:v>
                </c:pt>
                <c:pt idx="73">
                  <c:v>4.7193139999999998</c:v>
                </c:pt>
                <c:pt idx="74">
                  <c:v>7.4250080000000001</c:v>
                </c:pt>
                <c:pt idx="75">
                  <c:v>4.6268108000000003</c:v>
                </c:pt>
                <c:pt idx="76">
                  <c:v>5.0016451999999996</c:v>
                </c:pt>
                <c:pt idx="77">
                  <c:v>4.6745447000000002</c:v>
                </c:pt>
                <c:pt idx="78">
                  <c:v>7.4712696000000003</c:v>
                </c:pt>
                <c:pt idx="79">
                  <c:v>4.7376695</c:v>
                </c:pt>
                <c:pt idx="80">
                  <c:v>4.9990969999999999</c:v>
                </c:pt>
                <c:pt idx="81">
                  <c:v>4.6386915000000002</c:v>
                </c:pt>
                <c:pt idx="82">
                  <c:v>2.1907310999999998</c:v>
                </c:pt>
                <c:pt idx="83">
                  <c:v>6.5067503000000002</c:v>
                </c:pt>
                <c:pt idx="84">
                  <c:v>5.1376667999999999</c:v>
                </c:pt>
                <c:pt idx="85">
                  <c:v>4.5991694000000001</c:v>
                </c:pt>
                <c:pt idx="86">
                  <c:v>2.1735798000000002</c:v>
                </c:pt>
                <c:pt idx="87">
                  <c:v>6.4400579000000002</c:v>
                </c:pt>
                <c:pt idx="88">
                  <c:v>5.0349835000000001</c:v>
                </c:pt>
                <c:pt idx="89">
                  <c:v>7.2087526000000004</c:v>
                </c:pt>
                <c:pt idx="90">
                  <c:v>8.2439544999999992</c:v>
                </c:pt>
                <c:pt idx="91">
                  <c:v>4.5120452999999996</c:v>
                </c:pt>
                <c:pt idx="92">
                  <c:v>4.0532750999999996</c:v>
                </c:pt>
                <c:pt idx="93">
                  <c:v>7.2089641000000002</c:v>
                </c:pt>
                <c:pt idx="94">
                  <c:v>8.4559785000000005</c:v>
                </c:pt>
                <c:pt idx="95">
                  <c:v>4.5507922000000001</c:v>
                </c:pt>
                <c:pt idx="96">
                  <c:v>4.0481590000000001</c:v>
                </c:pt>
                <c:pt idx="97">
                  <c:v>0</c:v>
                </c:pt>
              </c:numCache>
            </c:numRef>
          </c:xVal>
          <c:yVal>
            <c:numRef>
              <c:f>'Zn45+Li2+Li15'!$E$1:$E$98</c:f>
              <c:numCache>
                <c:formatCode>General</c:formatCode>
                <c:ptCount val="98"/>
                <c:pt idx="0">
                  <c:v>3.5184E-2</c:v>
                </c:pt>
                <c:pt idx="1">
                  <c:v>5.7174999999999997E-2</c:v>
                </c:pt>
                <c:pt idx="2">
                  <c:v>1.435E-2</c:v>
                </c:pt>
                <c:pt idx="3">
                  <c:v>0.18626200000000001</c:v>
                </c:pt>
                <c:pt idx="4">
                  <c:v>0.27048699999999998</c:v>
                </c:pt>
                <c:pt idx="5">
                  <c:v>0.134821</c:v>
                </c:pt>
                <c:pt idx="6">
                  <c:v>0.98332799999999998</c:v>
                </c:pt>
                <c:pt idx="7">
                  <c:v>4.3610999999999997E-2</c:v>
                </c:pt>
                <c:pt idx="8">
                  <c:v>0.30542999999999998</c:v>
                </c:pt>
                <c:pt idx="9">
                  <c:v>0.167129</c:v>
                </c:pt>
                <c:pt idx="10">
                  <c:v>0.134405</c:v>
                </c:pt>
                <c:pt idx="11">
                  <c:v>0.174702</c:v>
                </c:pt>
                <c:pt idx="12">
                  <c:v>0.15968299999999999</c:v>
                </c:pt>
                <c:pt idx="13">
                  <c:v>0.10568900000000001</c:v>
                </c:pt>
                <c:pt idx="14">
                  <c:v>3.1387999999999999E-2</c:v>
                </c:pt>
                <c:pt idx="15">
                  <c:v>5.8969000000000001E-2</c:v>
                </c:pt>
                <c:pt idx="16">
                  <c:v>2.7918999999999999E-2</c:v>
                </c:pt>
                <c:pt idx="17">
                  <c:v>0.34266999999999997</c:v>
                </c:pt>
                <c:pt idx="18">
                  <c:v>6.0395999999999998E-2</c:v>
                </c:pt>
                <c:pt idx="19">
                  <c:v>4.2286999999999998E-2</c:v>
                </c:pt>
                <c:pt idx="20">
                  <c:v>2.2348E-2</c:v>
                </c:pt>
                <c:pt idx="21">
                  <c:v>0.20499200000000001</c:v>
                </c:pt>
                <c:pt idx="22">
                  <c:v>0.374666</c:v>
                </c:pt>
                <c:pt idx="23">
                  <c:v>0.362292</c:v>
                </c:pt>
                <c:pt idx="24">
                  <c:v>9.6092999999999998E-2</c:v>
                </c:pt>
                <c:pt idx="25">
                  <c:v>0.24479999999999999</c:v>
                </c:pt>
                <c:pt idx="26">
                  <c:v>8.8908000000000001E-2</c:v>
                </c:pt>
                <c:pt idx="27">
                  <c:v>7.4186000000000002E-2</c:v>
                </c:pt>
                <c:pt idx="28">
                  <c:v>0.88664299999999996</c:v>
                </c:pt>
                <c:pt idx="29">
                  <c:v>0.78571299999999999</c:v>
                </c:pt>
                <c:pt idx="30">
                  <c:v>9.3935000000000005E-2</c:v>
                </c:pt>
                <c:pt idx="31">
                  <c:v>2.4285999999999999E-2</c:v>
                </c:pt>
                <c:pt idx="32">
                  <c:v>0.163054</c:v>
                </c:pt>
                <c:pt idx="33">
                  <c:v>3.8159999999999999E-2</c:v>
                </c:pt>
                <c:pt idx="34">
                  <c:v>3.721E-2</c:v>
                </c:pt>
                <c:pt idx="35">
                  <c:v>0.27498</c:v>
                </c:pt>
                <c:pt idx="36">
                  <c:v>3.6332000000000003E-2</c:v>
                </c:pt>
                <c:pt idx="37">
                  <c:v>9.7590000000000003E-3</c:v>
                </c:pt>
                <c:pt idx="38">
                  <c:v>4.4630000000000003E-2</c:v>
                </c:pt>
                <c:pt idx="39">
                  <c:v>0.29875800000000002</c:v>
                </c:pt>
                <c:pt idx="40">
                  <c:v>0.105698</c:v>
                </c:pt>
                <c:pt idx="41">
                  <c:v>1.6445999999999999E-2</c:v>
                </c:pt>
                <c:pt idx="42">
                  <c:v>8.8065000000000004E-2</c:v>
                </c:pt>
                <c:pt idx="43">
                  <c:v>0.220055</c:v>
                </c:pt>
                <c:pt idx="44">
                  <c:v>1.0861000000000001E-2</c:v>
                </c:pt>
                <c:pt idx="45">
                  <c:v>4.1618000000000002E-2</c:v>
                </c:pt>
                <c:pt idx="46">
                  <c:v>1.8327E-2</c:v>
                </c:pt>
                <c:pt idx="47">
                  <c:v>8.7525000000000006E-2</c:v>
                </c:pt>
                <c:pt idx="48">
                  <c:v>4.4662E-2</c:v>
                </c:pt>
                <c:pt idx="49">
                  <c:v>2.5071E-2</c:v>
                </c:pt>
                <c:pt idx="50">
                  <c:v>9.0297000000000002E-2</c:v>
                </c:pt>
                <c:pt idx="51">
                  <c:v>1.1988E-2</c:v>
                </c:pt>
                <c:pt idx="52">
                  <c:v>6.6450999999999996E-2</c:v>
                </c:pt>
                <c:pt idx="53">
                  <c:v>0.24373400000000001</c:v>
                </c:pt>
                <c:pt idx="54">
                  <c:v>4.1346000000000001E-2</c:v>
                </c:pt>
                <c:pt idx="55">
                  <c:v>3.5347999999999997E-2</c:v>
                </c:pt>
                <c:pt idx="56">
                  <c:v>5.7847999999999997E-2</c:v>
                </c:pt>
                <c:pt idx="57">
                  <c:v>2.6200999999999999E-2</c:v>
                </c:pt>
                <c:pt idx="58">
                  <c:v>6.3863000000000003E-2</c:v>
                </c:pt>
                <c:pt idx="59">
                  <c:v>7.8272999999999995E-2</c:v>
                </c:pt>
                <c:pt idx="60">
                  <c:v>0.110082</c:v>
                </c:pt>
                <c:pt idx="61">
                  <c:v>1.4241999999999999E-2</c:v>
                </c:pt>
                <c:pt idx="62">
                  <c:v>0.101151</c:v>
                </c:pt>
                <c:pt idx="63">
                  <c:v>2.0559000000000001E-2</c:v>
                </c:pt>
                <c:pt idx="64">
                  <c:v>4.1415E-2</c:v>
                </c:pt>
                <c:pt idx="65">
                  <c:v>3.3591999999999997E-2</c:v>
                </c:pt>
                <c:pt idx="66">
                  <c:v>0.151811</c:v>
                </c:pt>
                <c:pt idx="67">
                  <c:v>4.6679999999999999E-2</c:v>
                </c:pt>
                <c:pt idx="68">
                  <c:v>4.0646000000000002E-2</c:v>
                </c:pt>
                <c:pt idx="69">
                  <c:v>1.0695E-2</c:v>
                </c:pt>
                <c:pt idx="70">
                  <c:v>9.2462000000000003E-2</c:v>
                </c:pt>
                <c:pt idx="71">
                  <c:v>4.2242000000000002E-2</c:v>
                </c:pt>
                <c:pt idx="72">
                  <c:v>6.8233000000000002E-2</c:v>
                </c:pt>
                <c:pt idx="73">
                  <c:v>3.2335000000000003E-2</c:v>
                </c:pt>
                <c:pt idx="74">
                  <c:v>5.9184E-2</c:v>
                </c:pt>
                <c:pt idx="75">
                  <c:v>5.7147999999999997E-2</c:v>
                </c:pt>
                <c:pt idx="76">
                  <c:v>7.8439999999999996E-2</c:v>
                </c:pt>
                <c:pt idx="77">
                  <c:v>1.7044E-2</c:v>
                </c:pt>
                <c:pt idx="78">
                  <c:v>4.6731000000000002E-2</c:v>
                </c:pt>
                <c:pt idx="79">
                  <c:v>0.19056699999999999</c:v>
                </c:pt>
                <c:pt idx="80">
                  <c:v>7.3611999999999997E-2</c:v>
                </c:pt>
                <c:pt idx="81">
                  <c:v>3.7571E-2</c:v>
                </c:pt>
                <c:pt idx="82">
                  <c:v>0.134879</c:v>
                </c:pt>
                <c:pt idx="83">
                  <c:v>1.2291E-2</c:v>
                </c:pt>
                <c:pt idx="84">
                  <c:v>0.13337299999999999</c:v>
                </c:pt>
                <c:pt idx="85">
                  <c:v>3.7335E-2</c:v>
                </c:pt>
                <c:pt idx="86">
                  <c:v>0.105643</c:v>
                </c:pt>
                <c:pt idx="87">
                  <c:v>0.11588900000000001</c:v>
                </c:pt>
                <c:pt idx="88">
                  <c:v>7.7471999999999999E-2</c:v>
                </c:pt>
                <c:pt idx="89">
                  <c:v>2.7501999999999999E-2</c:v>
                </c:pt>
                <c:pt idx="90">
                  <c:v>0.207622</c:v>
                </c:pt>
                <c:pt idx="91">
                  <c:v>9.9979999999999999E-2</c:v>
                </c:pt>
                <c:pt idx="92">
                  <c:v>6.6834000000000005E-2</c:v>
                </c:pt>
                <c:pt idx="93">
                  <c:v>0.154249</c:v>
                </c:pt>
                <c:pt idx="94">
                  <c:v>0.15429699999999999</c:v>
                </c:pt>
                <c:pt idx="95">
                  <c:v>6.3558000000000003E-2</c:v>
                </c:pt>
                <c:pt idx="96">
                  <c:v>9.2513999999999999E-2</c:v>
                </c:pt>
                <c:pt idx="97">
                  <c:v>4.4970999999999997E-2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C5-43BB-AFC2-A71F015A2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Distance from Dopant site (Å)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</c:valAx>
      <c:valAx>
        <c:axId val="63870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Displacement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Zn45+Li10+Li13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'Zn45+Li10+Li13'!$M$1:$M$98</c:f>
              <c:numCache>
                <c:formatCode>General</c:formatCode>
                <c:ptCount val="98"/>
                <c:pt idx="0">
                  <c:v>7.5235783999999999</c:v>
                </c:pt>
                <c:pt idx="1">
                  <c:v>3.8645284000000002</c:v>
                </c:pt>
                <c:pt idx="2">
                  <c:v>3.5505284000000001</c:v>
                </c:pt>
                <c:pt idx="3">
                  <c:v>7.3346603999999997</c:v>
                </c:pt>
                <c:pt idx="4">
                  <c:v>2.7326636999999998</c:v>
                </c:pt>
                <c:pt idx="5">
                  <c:v>4.6207117000000002</c:v>
                </c:pt>
                <c:pt idx="6">
                  <c:v>7.9927280999999999</c:v>
                </c:pt>
                <c:pt idx="7">
                  <c:v>5.1587161000000004</c:v>
                </c:pt>
                <c:pt idx="8">
                  <c:v>2.7966798000000002</c:v>
                </c:pt>
                <c:pt idx="9">
                  <c:v>4.3719736999999999</c:v>
                </c:pt>
                <c:pt idx="10">
                  <c:v>7.9834695</c:v>
                </c:pt>
                <c:pt idx="11">
                  <c:v>6.0655013999999996</c:v>
                </c:pt>
                <c:pt idx="12">
                  <c:v>6.1115301000000004</c:v>
                </c:pt>
                <c:pt idx="13">
                  <c:v>4.0220579000000001</c:v>
                </c:pt>
                <c:pt idx="14">
                  <c:v>4.8175429999999997</c:v>
                </c:pt>
                <c:pt idx="15">
                  <c:v>3.1720549</c:v>
                </c:pt>
                <c:pt idx="16">
                  <c:v>6.0131962999999997</c:v>
                </c:pt>
                <c:pt idx="17">
                  <c:v>4.6174071000000003</c:v>
                </c:pt>
                <c:pt idx="18">
                  <c:v>5.0858211000000004</c:v>
                </c:pt>
                <c:pt idx="19">
                  <c:v>3.0258234000000002</c:v>
                </c:pt>
                <c:pt idx="20">
                  <c:v>8.5929512999999993</c:v>
                </c:pt>
                <c:pt idx="21">
                  <c:v>2.3628168999999999</c:v>
                </c:pt>
                <c:pt idx="22">
                  <c:v>4.6387564000000001</c:v>
                </c:pt>
                <c:pt idx="23">
                  <c:v>7.4625320999999998</c:v>
                </c:pt>
                <c:pt idx="24">
                  <c:v>7.8262891999999997</c:v>
                </c:pt>
                <c:pt idx="25">
                  <c:v>2.6174664999999999</c:v>
                </c:pt>
                <c:pt idx="26">
                  <c:v>7.3066925999999999</c:v>
                </c:pt>
                <c:pt idx="27">
                  <c:v>7.9034176</c:v>
                </c:pt>
                <c:pt idx="28">
                  <c:v>3.1652581999999998</c:v>
                </c:pt>
                <c:pt idx="29">
                  <c:v>3.8871753999999998</c:v>
                </c:pt>
                <c:pt idx="30">
                  <c:v>3.6186191000000001</c:v>
                </c:pt>
                <c:pt idx="31">
                  <c:v>5.9296743000000003</c:v>
                </c:pt>
                <c:pt idx="32">
                  <c:v>3.6227152</c:v>
                </c:pt>
                <c:pt idx="33">
                  <c:v>5.6081095999999997</c:v>
                </c:pt>
                <c:pt idx="34">
                  <c:v>5.9064519999999998</c:v>
                </c:pt>
                <c:pt idx="35">
                  <c:v>3.6039173</c:v>
                </c:pt>
                <c:pt idx="36">
                  <c:v>5.9481519</c:v>
                </c:pt>
                <c:pt idx="37">
                  <c:v>5.8466939</c:v>
                </c:pt>
                <c:pt idx="38">
                  <c:v>5.5848785999999997</c:v>
                </c:pt>
                <c:pt idx="39">
                  <c:v>3.5029463000000001</c:v>
                </c:pt>
                <c:pt idx="40">
                  <c:v>3.9719255000000002</c:v>
                </c:pt>
                <c:pt idx="41">
                  <c:v>3.3960617000000002</c:v>
                </c:pt>
                <c:pt idx="42">
                  <c:v>6.4960684999999998</c:v>
                </c:pt>
                <c:pt idx="43">
                  <c:v>9.1605200999999994</c:v>
                </c:pt>
                <c:pt idx="44">
                  <c:v>5.6352905</c:v>
                </c:pt>
                <c:pt idx="45">
                  <c:v>5.5398626999999996</c:v>
                </c:pt>
                <c:pt idx="46">
                  <c:v>6.3341852000000003</c:v>
                </c:pt>
                <c:pt idx="47">
                  <c:v>5.4276480999999999</c:v>
                </c:pt>
                <c:pt idx="48">
                  <c:v>10.57568</c:v>
                </c:pt>
                <c:pt idx="49">
                  <c:v>8.3441159999999996</c:v>
                </c:pt>
                <c:pt idx="50">
                  <c:v>4.6693091000000004</c:v>
                </c:pt>
                <c:pt idx="51">
                  <c:v>4.0014626</c:v>
                </c:pt>
                <c:pt idx="52">
                  <c:v>4.9484858000000003</c:v>
                </c:pt>
                <c:pt idx="53">
                  <c:v>8.0479707000000005</c:v>
                </c:pt>
                <c:pt idx="54">
                  <c:v>4.3527735999999999</c:v>
                </c:pt>
                <c:pt idx="55">
                  <c:v>3.9215336999999999</c:v>
                </c:pt>
                <c:pt idx="56">
                  <c:v>5.1108950000000002</c:v>
                </c:pt>
                <c:pt idx="57">
                  <c:v>7.3633655999999998</c:v>
                </c:pt>
                <c:pt idx="58">
                  <c:v>2.0491994999999998</c:v>
                </c:pt>
                <c:pt idx="59">
                  <c:v>6.1772819999999999</c:v>
                </c:pt>
                <c:pt idx="60">
                  <c:v>4.5872004000000004</c:v>
                </c:pt>
                <c:pt idx="61">
                  <c:v>7.2250069000000003</c:v>
                </c:pt>
                <c:pt idx="62">
                  <c:v>2.1256792</c:v>
                </c:pt>
                <c:pt idx="63">
                  <c:v>6.5280474999999996</c:v>
                </c:pt>
                <c:pt idx="64">
                  <c:v>8.7922030000000007</c:v>
                </c:pt>
                <c:pt idx="65">
                  <c:v>8.1239007000000001</c:v>
                </c:pt>
                <c:pt idx="66">
                  <c:v>2.0651253999999999</c:v>
                </c:pt>
                <c:pt idx="67">
                  <c:v>4.0217713000000002</c:v>
                </c:pt>
                <c:pt idx="68">
                  <c:v>6.3962646999999997</c:v>
                </c:pt>
                <c:pt idx="69">
                  <c:v>8.3089641000000007</c:v>
                </c:pt>
                <c:pt idx="70">
                  <c:v>2.5328263</c:v>
                </c:pt>
                <c:pt idx="71">
                  <c:v>3.9502283</c:v>
                </c:pt>
                <c:pt idx="72">
                  <c:v>6.2950963</c:v>
                </c:pt>
                <c:pt idx="73">
                  <c:v>4.6523238999999998</c:v>
                </c:pt>
                <c:pt idx="74">
                  <c:v>7.3693711000000004</c:v>
                </c:pt>
                <c:pt idx="75">
                  <c:v>4.6418720000000002</c:v>
                </c:pt>
                <c:pt idx="76">
                  <c:v>5.1989770000000002</c:v>
                </c:pt>
                <c:pt idx="77">
                  <c:v>4.8468222000000001</c:v>
                </c:pt>
                <c:pt idx="78">
                  <c:v>7.4470346999999997</c:v>
                </c:pt>
                <c:pt idx="79">
                  <c:v>4.5462823999999999</c:v>
                </c:pt>
                <c:pt idx="80">
                  <c:v>4.9250692999999997</c:v>
                </c:pt>
                <c:pt idx="81">
                  <c:v>4.8045030999999998</c:v>
                </c:pt>
                <c:pt idx="82">
                  <c:v>2.1927184</c:v>
                </c:pt>
                <c:pt idx="83">
                  <c:v>6.4985676999999997</c:v>
                </c:pt>
                <c:pt idx="84">
                  <c:v>5.0942549000000001</c:v>
                </c:pt>
                <c:pt idx="85">
                  <c:v>4.4746569000000003</c:v>
                </c:pt>
                <c:pt idx="86">
                  <c:v>2.3266396</c:v>
                </c:pt>
                <c:pt idx="87">
                  <c:v>6.4867850999999996</c:v>
                </c:pt>
                <c:pt idx="88">
                  <c:v>4.9150703</c:v>
                </c:pt>
                <c:pt idx="89">
                  <c:v>7.1468784000000003</c:v>
                </c:pt>
                <c:pt idx="90">
                  <c:v>8.2928037000000003</c:v>
                </c:pt>
                <c:pt idx="91">
                  <c:v>4.7630239000000003</c:v>
                </c:pt>
                <c:pt idx="92">
                  <c:v>3.8598435000000002</c:v>
                </c:pt>
                <c:pt idx="93">
                  <c:v>7.3348911000000001</c:v>
                </c:pt>
                <c:pt idx="94">
                  <c:v>8.3112334000000008</c:v>
                </c:pt>
                <c:pt idx="95">
                  <c:v>4.5302268000000003</c:v>
                </c:pt>
                <c:pt idx="96">
                  <c:v>4.1588044000000002</c:v>
                </c:pt>
                <c:pt idx="97">
                  <c:v>0</c:v>
                </c:pt>
              </c:numCache>
            </c:numRef>
          </c:xVal>
          <c:yVal>
            <c:numRef>
              <c:f>'Zn45+Li10+Li13'!$E$1:$E$98</c:f>
              <c:numCache>
                <c:formatCode>General</c:formatCode>
                <c:ptCount val="98"/>
                <c:pt idx="0">
                  <c:v>6.6132999999999997E-2</c:v>
                </c:pt>
                <c:pt idx="1">
                  <c:v>0.18914700000000001</c:v>
                </c:pt>
                <c:pt idx="2">
                  <c:v>1.9705E-2</c:v>
                </c:pt>
                <c:pt idx="3">
                  <c:v>0.205429</c:v>
                </c:pt>
                <c:pt idx="4">
                  <c:v>0.14655699999999999</c:v>
                </c:pt>
                <c:pt idx="5">
                  <c:v>6.2917000000000001E-2</c:v>
                </c:pt>
                <c:pt idx="6">
                  <c:v>4.1626999999999997E-2</c:v>
                </c:pt>
                <c:pt idx="7">
                  <c:v>8.4720000000000004E-2</c:v>
                </c:pt>
                <c:pt idx="8">
                  <c:v>0.50953499999999996</c:v>
                </c:pt>
                <c:pt idx="9">
                  <c:v>8.7860999999999995E-2</c:v>
                </c:pt>
                <c:pt idx="10">
                  <c:v>0.21507999999999999</c:v>
                </c:pt>
                <c:pt idx="11">
                  <c:v>0.600437</c:v>
                </c:pt>
                <c:pt idx="12">
                  <c:v>3.8093000000000002E-2</c:v>
                </c:pt>
                <c:pt idx="13">
                  <c:v>9.2567999999999998E-2</c:v>
                </c:pt>
                <c:pt idx="14">
                  <c:v>4.1993999999999997E-2</c:v>
                </c:pt>
                <c:pt idx="15">
                  <c:v>0.18431500000000001</c:v>
                </c:pt>
                <c:pt idx="16">
                  <c:v>4.5296000000000003E-2</c:v>
                </c:pt>
                <c:pt idx="17">
                  <c:v>0.73268900000000003</c:v>
                </c:pt>
                <c:pt idx="18">
                  <c:v>2.3709000000000001E-2</c:v>
                </c:pt>
                <c:pt idx="19">
                  <c:v>0.118839</c:v>
                </c:pt>
                <c:pt idx="20">
                  <c:v>2.8791000000000001E-2</c:v>
                </c:pt>
                <c:pt idx="21">
                  <c:v>1.253587</c:v>
                </c:pt>
                <c:pt idx="22">
                  <c:v>0.12773000000000001</c:v>
                </c:pt>
                <c:pt idx="23">
                  <c:v>6.3090999999999994E-2</c:v>
                </c:pt>
                <c:pt idx="24">
                  <c:v>0.13173799999999999</c:v>
                </c:pt>
                <c:pt idx="25">
                  <c:v>0.15809000000000001</c:v>
                </c:pt>
                <c:pt idx="26">
                  <c:v>0.110384</c:v>
                </c:pt>
                <c:pt idx="27">
                  <c:v>0.19192899999999999</c:v>
                </c:pt>
                <c:pt idx="28">
                  <c:v>0.8196</c:v>
                </c:pt>
                <c:pt idx="29">
                  <c:v>0.37134400000000001</c:v>
                </c:pt>
                <c:pt idx="30">
                  <c:v>6.7580000000000001E-2</c:v>
                </c:pt>
                <c:pt idx="31">
                  <c:v>9.7604999999999997E-2</c:v>
                </c:pt>
                <c:pt idx="32">
                  <c:v>7.3885000000000006E-2</c:v>
                </c:pt>
                <c:pt idx="33">
                  <c:v>6.4254000000000006E-2</c:v>
                </c:pt>
                <c:pt idx="34">
                  <c:v>2.9485000000000001E-2</c:v>
                </c:pt>
                <c:pt idx="35">
                  <c:v>0.18404599999999999</c:v>
                </c:pt>
                <c:pt idx="36">
                  <c:v>2.2918999999999998E-2</c:v>
                </c:pt>
                <c:pt idx="37">
                  <c:v>5.1996000000000001E-2</c:v>
                </c:pt>
                <c:pt idx="38">
                  <c:v>5.5388E-2</c:v>
                </c:pt>
                <c:pt idx="39">
                  <c:v>9.9456000000000003E-2</c:v>
                </c:pt>
                <c:pt idx="40">
                  <c:v>0.21396699999999999</c:v>
                </c:pt>
                <c:pt idx="41">
                  <c:v>7.954E-2</c:v>
                </c:pt>
                <c:pt idx="42">
                  <c:v>4.1168999999999997E-2</c:v>
                </c:pt>
                <c:pt idx="43">
                  <c:v>3.1078000000000001E-2</c:v>
                </c:pt>
                <c:pt idx="44">
                  <c:v>2.9659000000000001E-2</c:v>
                </c:pt>
                <c:pt idx="45">
                  <c:v>4.0078000000000003E-2</c:v>
                </c:pt>
                <c:pt idx="46">
                  <c:v>3.6671000000000002E-2</c:v>
                </c:pt>
                <c:pt idx="47">
                  <c:v>2.9523000000000001E-2</c:v>
                </c:pt>
                <c:pt idx="48">
                  <c:v>3.3388000000000001E-2</c:v>
                </c:pt>
                <c:pt idx="49">
                  <c:v>4.5562999999999999E-2</c:v>
                </c:pt>
                <c:pt idx="50">
                  <c:v>0.16397200000000001</c:v>
                </c:pt>
                <c:pt idx="51">
                  <c:v>5.9069999999999998E-2</c:v>
                </c:pt>
                <c:pt idx="52">
                  <c:v>3.5867999999999997E-2</c:v>
                </c:pt>
                <c:pt idx="53">
                  <c:v>2.6522E-2</c:v>
                </c:pt>
                <c:pt idx="54">
                  <c:v>2.0511999999999999E-2</c:v>
                </c:pt>
                <c:pt idx="55">
                  <c:v>2.9145999999999998E-2</c:v>
                </c:pt>
                <c:pt idx="56">
                  <c:v>2.2547999999999999E-2</c:v>
                </c:pt>
                <c:pt idx="57">
                  <c:v>2.2894999999999999E-2</c:v>
                </c:pt>
                <c:pt idx="58">
                  <c:v>3.8169000000000002E-2</c:v>
                </c:pt>
                <c:pt idx="59">
                  <c:v>5.0321999999999999E-2</c:v>
                </c:pt>
                <c:pt idx="60">
                  <c:v>2.6841E-2</c:v>
                </c:pt>
                <c:pt idx="61">
                  <c:v>1.8388999999999999E-2</c:v>
                </c:pt>
                <c:pt idx="62">
                  <c:v>0.40396300000000002</c:v>
                </c:pt>
                <c:pt idx="63">
                  <c:v>6.6281000000000007E-2</c:v>
                </c:pt>
                <c:pt idx="64">
                  <c:v>0.10495699999999999</c:v>
                </c:pt>
                <c:pt idx="65">
                  <c:v>6.8656999999999996E-2</c:v>
                </c:pt>
                <c:pt idx="66">
                  <c:v>0.118577</c:v>
                </c:pt>
                <c:pt idx="67">
                  <c:v>8.7262999999999993E-2</c:v>
                </c:pt>
                <c:pt idx="68">
                  <c:v>9.3429999999999999E-2</c:v>
                </c:pt>
                <c:pt idx="69">
                  <c:v>4.8259999999999997E-2</c:v>
                </c:pt>
                <c:pt idx="70">
                  <c:v>0.34725699999999998</c:v>
                </c:pt>
                <c:pt idx="71">
                  <c:v>3.9573999999999998E-2</c:v>
                </c:pt>
                <c:pt idx="72">
                  <c:v>0.14580000000000001</c:v>
                </c:pt>
                <c:pt idx="73">
                  <c:v>2.6952E-2</c:v>
                </c:pt>
                <c:pt idx="74">
                  <c:v>0.13437199999999999</c:v>
                </c:pt>
                <c:pt idx="75">
                  <c:v>3.0145000000000002E-2</c:v>
                </c:pt>
                <c:pt idx="76">
                  <c:v>5.7586999999999999E-2</c:v>
                </c:pt>
                <c:pt idx="77">
                  <c:v>0.15363199999999999</c:v>
                </c:pt>
                <c:pt idx="78">
                  <c:v>7.0019999999999999E-2</c:v>
                </c:pt>
                <c:pt idx="79">
                  <c:v>5.4204000000000002E-2</c:v>
                </c:pt>
                <c:pt idx="80">
                  <c:v>3.9978E-2</c:v>
                </c:pt>
                <c:pt idx="81">
                  <c:v>4.5104999999999999E-2</c:v>
                </c:pt>
                <c:pt idx="82">
                  <c:v>0.21538299999999999</c:v>
                </c:pt>
                <c:pt idx="83">
                  <c:v>3.4964000000000002E-2</c:v>
                </c:pt>
                <c:pt idx="84">
                  <c:v>0.141536</c:v>
                </c:pt>
                <c:pt idx="85">
                  <c:v>4.8037000000000003E-2</c:v>
                </c:pt>
                <c:pt idx="86">
                  <c:v>0.107377</c:v>
                </c:pt>
                <c:pt idx="87">
                  <c:v>3.5962000000000001E-2</c:v>
                </c:pt>
                <c:pt idx="88">
                  <c:v>7.5966000000000006E-2</c:v>
                </c:pt>
                <c:pt idx="89">
                  <c:v>0.103064</c:v>
                </c:pt>
                <c:pt idx="90">
                  <c:v>5.3539999999999997E-2</c:v>
                </c:pt>
                <c:pt idx="91">
                  <c:v>7.4542999999999998E-2</c:v>
                </c:pt>
                <c:pt idx="92">
                  <c:v>4.3325000000000002E-2</c:v>
                </c:pt>
                <c:pt idx="93">
                  <c:v>9.2188000000000006E-2</c:v>
                </c:pt>
                <c:pt idx="94">
                  <c:v>1.9871E-2</c:v>
                </c:pt>
                <c:pt idx="95">
                  <c:v>9.3164999999999998E-2</c:v>
                </c:pt>
                <c:pt idx="96">
                  <c:v>5.083E-2</c:v>
                </c:pt>
                <c:pt idx="97">
                  <c:v>0.18010999999999999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4-4D2A-A82D-28D7E3791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Distance from Dopant site (Å)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</c:valAx>
      <c:valAx>
        <c:axId val="63870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Displacement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Zn45+Li10+Li15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'Zn45+Li10+Li15'!$M$1:$M$98</c:f>
              <c:numCache>
                <c:formatCode>General</c:formatCode>
                <c:ptCount val="98"/>
                <c:pt idx="0">
                  <c:v>7.4377582999999996</c:v>
                </c:pt>
                <c:pt idx="1">
                  <c:v>3.6892914999999999</c:v>
                </c:pt>
                <c:pt idx="2">
                  <c:v>3.6494499</c:v>
                </c:pt>
                <c:pt idx="3">
                  <c:v>7.3469937999999999</c:v>
                </c:pt>
                <c:pt idx="4">
                  <c:v>2.7756071000000002</c:v>
                </c:pt>
                <c:pt idx="5">
                  <c:v>4.5100578000000002</c:v>
                </c:pt>
                <c:pt idx="6">
                  <c:v>8.4198784999999994</c:v>
                </c:pt>
                <c:pt idx="7">
                  <c:v>5.3046971999999997</c:v>
                </c:pt>
                <c:pt idx="8">
                  <c:v>2.7390368</c:v>
                </c:pt>
                <c:pt idx="9">
                  <c:v>4.4166075999999999</c:v>
                </c:pt>
                <c:pt idx="10">
                  <c:v>8.0179779999999994</c:v>
                </c:pt>
                <c:pt idx="11">
                  <c:v>5.9083430999999997</c:v>
                </c:pt>
                <c:pt idx="12">
                  <c:v>5.9095107999999996</c:v>
                </c:pt>
                <c:pt idx="13">
                  <c:v>4.1033334999999997</c:v>
                </c:pt>
                <c:pt idx="14">
                  <c:v>4.8988065000000001</c:v>
                </c:pt>
                <c:pt idx="15">
                  <c:v>3.2146414000000001</c:v>
                </c:pt>
                <c:pt idx="16">
                  <c:v>6.0460263999999997</c:v>
                </c:pt>
                <c:pt idx="17">
                  <c:v>4.5801926000000002</c:v>
                </c:pt>
                <c:pt idx="18">
                  <c:v>5.0381128000000004</c:v>
                </c:pt>
                <c:pt idx="19">
                  <c:v>3.0227826000000002</c:v>
                </c:pt>
                <c:pt idx="20">
                  <c:v>8.0062546999999995</c:v>
                </c:pt>
                <c:pt idx="21">
                  <c:v>2.7245161000000002</c:v>
                </c:pt>
                <c:pt idx="22">
                  <c:v>4.6186255000000003</c:v>
                </c:pt>
                <c:pt idx="23">
                  <c:v>7.5879861999999996</c:v>
                </c:pt>
                <c:pt idx="24">
                  <c:v>7.8477296000000001</c:v>
                </c:pt>
                <c:pt idx="25">
                  <c:v>2.7019657000000001</c:v>
                </c:pt>
                <c:pt idx="26">
                  <c:v>4.8499002000000004</c:v>
                </c:pt>
                <c:pt idx="27">
                  <c:v>7.8915839999999999</c:v>
                </c:pt>
                <c:pt idx="28">
                  <c:v>7.7023657999999999</c:v>
                </c:pt>
                <c:pt idx="29">
                  <c:v>3.7007295999999998</c:v>
                </c:pt>
                <c:pt idx="30">
                  <c:v>3.5704639</c:v>
                </c:pt>
                <c:pt idx="31">
                  <c:v>5.7885559000000004</c:v>
                </c:pt>
                <c:pt idx="32">
                  <c:v>3.4887541999999998</c:v>
                </c:pt>
                <c:pt idx="33">
                  <c:v>5.7187045000000003</c:v>
                </c:pt>
                <c:pt idx="34">
                  <c:v>5.7496953</c:v>
                </c:pt>
                <c:pt idx="35">
                  <c:v>3.4897879000000001</c:v>
                </c:pt>
                <c:pt idx="36">
                  <c:v>5.953684</c:v>
                </c:pt>
                <c:pt idx="37">
                  <c:v>5.8106929999999997</c:v>
                </c:pt>
                <c:pt idx="38">
                  <c:v>5.6661137000000004</c:v>
                </c:pt>
                <c:pt idx="39">
                  <c:v>3.377151</c:v>
                </c:pt>
                <c:pt idx="40">
                  <c:v>3.5896026999999999</c:v>
                </c:pt>
                <c:pt idx="41">
                  <c:v>3.5244151000000001</c:v>
                </c:pt>
                <c:pt idx="42">
                  <c:v>6.5664360999999998</c:v>
                </c:pt>
                <c:pt idx="43">
                  <c:v>9.1286377000000005</c:v>
                </c:pt>
                <c:pt idx="44">
                  <c:v>5.6051666999999998</c:v>
                </c:pt>
                <c:pt idx="45">
                  <c:v>5.4996108000000001</c:v>
                </c:pt>
                <c:pt idx="46">
                  <c:v>6.4111463999999998</c:v>
                </c:pt>
                <c:pt idx="47">
                  <c:v>5.5712266000000001</c:v>
                </c:pt>
                <c:pt idx="48">
                  <c:v>10.603422999999999</c:v>
                </c:pt>
                <c:pt idx="49">
                  <c:v>8.2348368000000001</c:v>
                </c:pt>
                <c:pt idx="50">
                  <c:v>4.6158131999999998</c:v>
                </c:pt>
                <c:pt idx="51">
                  <c:v>4.016813</c:v>
                </c:pt>
                <c:pt idx="52">
                  <c:v>4.9264578999999999</c:v>
                </c:pt>
                <c:pt idx="53">
                  <c:v>8.3538969000000005</c:v>
                </c:pt>
                <c:pt idx="54">
                  <c:v>4.4266898000000001</c:v>
                </c:pt>
                <c:pt idx="55">
                  <c:v>3.9580853</c:v>
                </c:pt>
                <c:pt idx="56">
                  <c:v>5.1236854000000003</c:v>
                </c:pt>
                <c:pt idx="57">
                  <c:v>7.3194603000000003</c:v>
                </c:pt>
                <c:pt idx="58">
                  <c:v>2.1417671999999999</c:v>
                </c:pt>
                <c:pt idx="59">
                  <c:v>6.2976302999999998</c:v>
                </c:pt>
                <c:pt idx="60">
                  <c:v>4.5811149000000002</c:v>
                </c:pt>
                <c:pt idx="61">
                  <c:v>7.2965799000000002</c:v>
                </c:pt>
                <c:pt idx="62">
                  <c:v>2.2049915000000002</c:v>
                </c:pt>
                <c:pt idx="63">
                  <c:v>6.3882577999999999</c:v>
                </c:pt>
                <c:pt idx="64">
                  <c:v>4.7481483000000004</c:v>
                </c:pt>
                <c:pt idx="65">
                  <c:v>8.1860982999999994</c:v>
                </c:pt>
                <c:pt idx="66">
                  <c:v>2.2365724999999999</c:v>
                </c:pt>
                <c:pt idx="67">
                  <c:v>3.8876916000000001</c:v>
                </c:pt>
                <c:pt idx="68">
                  <c:v>6.3322703999999996</c:v>
                </c:pt>
                <c:pt idx="69">
                  <c:v>8.2362363999999992</c:v>
                </c:pt>
                <c:pt idx="70">
                  <c:v>2.2686014000000001</c:v>
                </c:pt>
                <c:pt idx="71">
                  <c:v>4.0285377000000002</c:v>
                </c:pt>
                <c:pt idx="72">
                  <c:v>6.3449</c:v>
                </c:pt>
                <c:pt idx="73">
                  <c:v>4.7055809999999996</c:v>
                </c:pt>
                <c:pt idx="74">
                  <c:v>7.2989370999999998</c:v>
                </c:pt>
                <c:pt idx="75">
                  <c:v>4.6312825999999996</c:v>
                </c:pt>
                <c:pt idx="76">
                  <c:v>5.0191203</c:v>
                </c:pt>
                <c:pt idx="77">
                  <c:v>4.7352629000000004</c:v>
                </c:pt>
                <c:pt idx="78">
                  <c:v>7.4801187999999996</c:v>
                </c:pt>
                <c:pt idx="79">
                  <c:v>4.6403096000000001</c:v>
                </c:pt>
                <c:pt idx="80">
                  <c:v>5.0229211999999999</c:v>
                </c:pt>
                <c:pt idx="81">
                  <c:v>4.5992198000000002</c:v>
                </c:pt>
                <c:pt idx="82">
                  <c:v>2.1310628</c:v>
                </c:pt>
                <c:pt idx="83">
                  <c:v>6.5211866000000001</c:v>
                </c:pt>
                <c:pt idx="84">
                  <c:v>5.0591122000000004</c:v>
                </c:pt>
                <c:pt idx="85">
                  <c:v>4.5456431000000004</c:v>
                </c:pt>
                <c:pt idx="86">
                  <c:v>2.1913488999999999</c:v>
                </c:pt>
                <c:pt idx="87">
                  <c:v>6.4126706000000002</c:v>
                </c:pt>
                <c:pt idx="88">
                  <c:v>4.9974850000000002</c:v>
                </c:pt>
                <c:pt idx="89">
                  <c:v>7.1599183999999996</c:v>
                </c:pt>
                <c:pt idx="90">
                  <c:v>8.2112846000000008</c:v>
                </c:pt>
                <c:pt idx="91">
                  <c:v>4.5627177000000003</c:v>
                </c:pt>
                <c:pt idx="92">
                  <c:v>4.0192870999999997</c:v>
                </c:pt>
                <c:pt idx="93">
                  <c:v>7.1712594000000003</c:v>
                </c:pt>
                <c:pt idx="94">
                  <c:v>8.3209812999999997</c:v>
                </c:pt>
                <c:pt idx="95">
                  <c:v>4.5708124999999997</c:v>
                </c:pt>
                <c:pt idx="96">
                  <c:v>3.9516260999999999</c:v>
                </c:pt>
                <c:pt idx="97">
                  <c:v>0</c:v>
                </c:pt>
              </c:numCache>
            </c:numRef>
          </c:xVal>
          <c:yVal>
            <c:numRef>
              <c:f>'Zn45+Li10+Li15'!$E$1:$E$98</c:f>
              <c:numCache>
                <c:formatCode>General</c:formatCode>
                <c:ptCount val="98"/>
                <c:pt idx="0">
                  <c:v>5.1638999999999997E-2</c:v>
                </c:pt>
                <c:pt idx="1">
                  <c:v>0.14680399999999999</c:v>
                </c:pt>
                <c:pt idx="2">
                  <c:v>4.1903000000000003E-2</c:v>
                </c:pt>
                <c:pt idx="3">
                  <c:v>0.17241999999999999</c:v>
                </c:pt>
                <c:pt idx="4">
                  <c:v>0.21137300000000001</c:v>
                </c:pt>
                <c:pt idx="5">
                  <c:v>0.122527</c:v>
                </c:pt>
                <c:pt idx="6">
                  <c:v>0.938724</c:v>
                </c:pt>
                <c:pt idx="7">
                  <c:v>5.0021999999999997E-2</c:v>
                </c:pt>
                <c:pt idx="8">
                  <c:v>0.47875400000000001</c:v>
                </c:pt>
                <c:pt idx="9">
                  <c:v>4.4068000000000003E-2</c:v>
                </c:pt>
                <c:pt idx="10">
                  <c:v>0.129771</c:v>
                </c:pt>
                <c:pt idx="11">
                  <c:v>0.52126600000000001</c:v>
                </c:pt>
                <c:pt idx="12">
                  <c:v>0.15112500000000001</c:v>
                </c:pt>
                <c:pt idx="13">
                  <c:v>7.8295000000000003E-2</c:v>
                </c:pt>
                <c:pt idx="14">
                  <c:v>2.0317999999999999E-2</c:v>
                </c:pt>
                <c:pt idx="15">
                  <c:v>0.14590400000000001</c:v>
                </c:pt>
                <c:pt idx="16">
                  <c:v>3.5118000000000003E-2</c:v>
                </c:pt>
                <c:pt idx="17">
                  <c:v>0.63370899999999997</c:v>
                </c:pt>
                <c:pt idx="18">
                  <c:v>6.1030000000000001E-2</c:v>
                </c:pt>
                <c:pt idx="19">
                  <c:v>9.4418000000000002E-2</c:v>
                </c:pt>
                <c:pt idx="20">
                  <c:v>2.2194999999999999E-2</c:v>
                </c:pt>
                <c:pt idx="21">
                  <c:v>0.563998</c:v>
                </c:pt>
                <c:pt idx="22">
                  <c:v>0.40718399999999999</c:v>
                </c:pt>
                <c:pt idx="23">
                  <c:v>4.1744999999999997E-2</c:v>
                </c:pt>
                <c:pt idx="24">
                  <c:v>9.8334000000000005E-2</c:v>
                </c:pt>
                <c:pt idx="25">
                  <c:v>0.22126399999999999</c:v>
                </c:pt>
                <c:pt idx="26">
                  <c:v>6.5067E-2</c:v>
                </c:pt>
                <c:pt idx="27">
                  <c:v>0.25173299999999998</c:v>
                </c:pt>
                <c:pt idx="28">
                  <c:v>0.92346899999999998</c:v>
                </c:pt>
                <c:pt idx="29">
                  <c:v>0.335922</c:v>
                </c:pt>
                <c:pt idx="30">
                  <c:v>8.0142000000000005E-2</c:v>
                </c:pt>
                <c:pt idx="31">
                  <c:v>6.8376999999999993E-2</c:v>
                </c:pt>
                <c:pt idx="32">
                  <c:v>0.162688</c:v>
                </c:pt>
                <c:pt idx="33">
                  <c:v>5.5037000000000003E-2</c:v>
                </c:pt>
                <c:pt idx="34">
                  <c:v>5.2706000000000003E-2</c:v>
                </c:pt>
                <c:pt idx="35">
                  <c:v>0.100827</c:v>
                </c:pt>
                <c:pt idx="36">
                  <c:v>1.984E-2</c:v>
                </c:pt>
                <c:pt idx="37">
                  <c:v>7.7293000000000001E-2</c:v>
                </c:pt>
                <c:pt idx="38">
                  <c:v>3.7383E-2</c:v>
                </c:pt>
                <c:pt idx="39">
                  <c:v>0.23204</c:v>
                </c:pt>
                <c:pt idx="40">
                  <c:v>7.2616E-2</c:v>
                </c:pt>
                <c:pt idx="41">
                  <c:v>5.1008999999999999E-2</c:v>
                </c:pt>
                <c:pt idx="42">
                  <c:v>6.2447000000000003E-2</c:v>
                </c:pt>
                <c:pt idx="43">
                  <c:v>6.1705999999999997E-2</c:v>
                </c:pt>
                <c:pt idx="44">
                  <c:v>2.1852E-2</c:v>
                </c:pt>
                <c:pt idx="45">
                  <c:v>8.0597000000000002E-2</c:v>
                </c:pt>
                <c:pt idx="46">
                  <c:v>2.8615999999999999E-2</c:v>
                </c:pt>
                <c:pt idx="47">
                  <c:v>7.4520000000000003E-2</c:v>
                </c:pt>
                <c:pt idx="48">
                  <c:v>6.3291E-2</c:v>
                </c:pt>
                <c:pt idx="49">
                  <c:v>2.4638E-2</c:v>
                </c:pt>
                <c:pt idx="50">
                  <c:v>0.16837199999999999</c:v>
                </c:pt>
                <c:pt idx="51">
                  <c:v>2.0108999999999998E-2</c:v>
                </c:pt>
                <c:pt idx="52">
                  <c:v>4.9006000000000001E-2</c:v>
                </c:pt>
                <c:pt idx="53">
                  <c:v>0.23801600000000001</c:v>
                </c:pt>
                <c:pt idx="54">
                  <c:v>3.1718999999999997E-2</c:v>
                </c:pt>
                <c:pt idx="55">
                  <c:v>3.1905999999999997E-2</c:v>
                </c:pt>
                <c:pt idx="56">
                  <c:v>8.6388999999999994E-2</c:v>
                </c:pt>
                <c:pt idx="57">
                  <c:v>2.2311999999999999E-2</c:v>
                </c:pt>
                <c:pt idx="58">
                  <c:v>5.8562999999999997E-2</c:v>
                </c:pt>
                <c:pt idx="59">
                  <c:v>3.6859999999999997E-2</c:v>
                </c:pt>
                <c:pt idx="60">
                  <c:v>0.119753</c:v>
                </c:pt>
                <c:pt idx="61">
                  <c:v>1.9137999999999999E-2</c:v>
                </c:pt>
                <c:pt idx="62">
                  <c:v>6.4932000000000004E-2</c:v>
                </c:pt>
                <c:pt idx="63">
                  <c:v>4.7007E-2</c:v>
                </c:pt>
                <c:pt idx="64">
                  <c:v>5.9868999999999999E-2</c:v>
                </c:pt>
                <c:pt idx="65">
                  <c:v>7.3496000000000006E-2</c:v>
                </c:pt>
                <c:pt idx="66">
                  <c:v>0.173933</c:v>
                </c:pt>
                <c:pt idx="67">
                  <c:v>0.103627</c:v>
                </c:pt>
                <c:pt idx="68">
                  <c:v>6.9375999999999993E-2</c:v>
                </c:pt>
                <c:pt idx="69">
                  <c:v>3.4467999999999999E-2</c:v>
                </c:pt>
                <c:pt idx="70">
                  <c:v>0.187919</c:v>
                </c:pt>
                <c:pt idx="71">
                  <c:v>8.3128999999999995E-2</c:v>
                </c:pt>
                <c:pt idx="72">
                  <c:v>8.7258000000000002E-2</c:v>
                </c:pt>
                <c:pt idx="73">
                  <c:v>1.3303000000000001E-2</c:v>
                </c:pt>
                <c:pt idx="74">
                  <c:v>0.113313</c:v>
                </c:pt>
                <c:pt idx="75">
                  <c:v>5.0384999999999999E-2</c:v>
                </c:pt>
                <c:pt idx="76">
                  <c:v>7.7146999999999993E-2</c:v>
                </c:pt>
                <c:pt idx="77">
                  <c:v>9.6158999999999994E-2</c:v>
                </c:pt>
                <c:pt idx="78">
                  <c:v>7.4312000000000003E-2</c:v>
                </c:pt>
                <c:pt idx="79">
                  <c:v>8.2719000000000001E-2</c:v>
                </c:pt>
                <c:pt idx="80">
                  <c:v>6.9078000000000001E-2</c:v>
                </c:pt>
                <c:pt idx="81">
                  <c:v>4.7799000000000001E-2</c:v>
                </c:pt>
                <c:pt idx="82">
                  <c:v>9.9487999999999993E-2</c:v>
                </c:pt>
                <c:pt idx="83">
                  <c:v>3.0308999999999999E-2</c:v>
                </c:pt>
                <c:pt idx="84">
                  <c:v>0.12609799999999999</c:v>
                </c:pt>
                <c:pt idx="85">
                  <c:v>4.5656000000000002E-2</c:v>
                </c:pt>
                <c:pt idx="86">
                  <c:v>8.9690000000000006E-2</c:v>
                </c:pt>
                <c:pt idx="87">
                  <c:v>0.12636500000000001</c:v>
                </c:pt>
                <c:pt idx="88">
                  <c:v>7.3279999999999998E-2</c:v>
                </c:pt>
                <c:pt idx="89">
                  <c:v>4.8246999999999998E-2</c:v>
                </c:pt>
                <c:pt idx="90">
                  <c:v>0.14193800000000001</c:v>
                </c:pt>
                <c:pt idx="91">
                  <c:v>5.0727000000000001E-2</c:v>
                </c:pt>
                <c:pt idx="92">
                  <c:v>6.9219000000000003E-2</c:v>
                </c:pt>
                <c:pt idx="93">
                  <c:v>0.18174699999999999</c:v>
                </c:pt>
                <c:pt idx="94">
                  <c:v>5.8867999999999997E-2</c:v>
                </c:pt>
                <c:pt idx="95">
                  <c:v>8.7945999999999996E-2</c:v>
                </c:pt>
                <c:pt idx="96">
                  <c:v>0.12870500000000001</c:v>
                </c:pt>
                <c:pt idx="97">
                  <c:v>6.0821E-2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1-455D-AEAE-2155607B9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Distance from Dopant site (Å)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</c:valAx>
      <c:valAx>
        <c:axId val="63870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Displacement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Zn45+Li2+Li15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'Zn45+Li2+Li15'!$M$1:$M$98</c:f>
              <c:numCache>
                <c:formatCode>General</c:formatCode>
                <c:ptCount val="98"/>
                <c:pt idx="0">
                  <c:v>7.5102944999999997</c:v>
                </c:pt>
                <c:pt idx="1">
                  <c:v>3.5628563</c:v>
                </c:pt>
                <c:pt idx="2">
                  <c:v>3.6307179999999999</c:v>
                </c:pt>
                <c:pt idx="3">
                  <c:v>7.2544648</c:v>
                </c:pt>
                <c:pt idx="4">
                  <c:v>2.7588409999999999</c:v>
                </c:pt>
                <c:pt idx="5">
                  <c:v>4.5422221</c:v>
                </c:pt>
                <c:pt idx="6">
                  <c:v>8.4590420999999996</c:v>
                </c:pt>
                <c:pt idx="7">
                  <c:v>5.2996449999999999</c:v>
                </c:pt>
                <c:pt idx="8">
                  <c:v>2.7842530000000001</c:v>
                </c:pt>
                <c:pt idx="9">
                  <c:v>4.5086674000000002</c:v>
                </c:pt>
                <c:pt idx="10">
                  <c:v>8.0082401000000001</c:v>
                </c:pt>
                <c:pt idx="11">
                  <c:v>5.2622226000000003</c:v>
                </c:pt>
                <c:pt idx="12">
                  <c:v>5.8526799</c:v>
                </c:pt>
                <c:pt idx="13">
                  <c:v>4.0970117000000004</c:v>
                </c:pt>
                <c:pt idx="14">
                  <c:v>4.9201069000000004</c:v>
                </c:pt>
                <c:pt idx="15">
                  <c:v>3.2112847000000002</c:v>
                </c:pt>
                <c:pt idx="16">
                  <c:v>6.0429652000000003</c:v>
                </c:pt>
                <c:pt idx="17">
                  <c:v>4.0395019000000003</c:v>
                </c:pt>
                <c:pt idx="18">
                  <c:v>5.0416983999999996</c:v>
                </c:pt>
                <c:pt idx="19">
                  <c:v>3.1410238000000001</c:v>
                </c:pt>
                <c:pt idx="20">
                  <c:v>8.0795835</c:v>
                </c:pt>
                <c:pt idx="21">
                  <c:v>2.7123520000000001</c:v>
                </c:pt>
                <c:pt idx="22">
                  <c:v>4.7246708999999996</c:v>
                </c:pt>
                <c:pt idx="23">
                  <c:v>7.5293660999999998</c:v>
                </c:pt>
                <c:pt idx="24">
                  <c:v>8.0022534000000007</c:v>
                </c:pt>
                <c:pt idx="25">
                  <c:v>2.7224916000000001</c:v>
                </c:pt>
                <c:pt idx="26">
                  <c:v>4.8109447999999997</c:v>
                </c:pt>
                <c:pt idx="27">
                  <c:v>7.7201459999999997</c:v>
                </c:pt>
                <c:pt idx="28">
                  <c:v>7.7269145999999997</c:v>
                </c:pt>
                <c:pt idx="29">
                  <c:v>5.0233901000000003</c:v>
                </c:pt>
                <c:pt idx="30">
                  <c:v>3.5451576999999999</c:v>
                </c:pt>
                <c:pt idx="31">
                  <c:v>5.7590209999999997</c:v>
                </c:pt>
                <c:pt idx="32">
                  <c:v>3.4908380000000001</c:v>
                </c:pt>
                <c:pt idx="33">
                  <c:v>5.7380335999999996</c:v>
                </c:pt>
                <c:pt idx="34">
                  <c:v>5.7963557999999997</c:v>
                </c:pt>
                <c:pt idx="35">
                  <c:v>3.3688817000000002</c:v>
                </c:pt>
                <c:pt idx="36">
                  <c:v>5.9871485</c:v>
                </c:pt>
                <c:pt idx="37">
                  <c:v>5.8882659999999998</c:v>
                </c:pt>
                <c:pt idx="38">
                  <c:v>5.7311141000000001</c:v>
                </c:pt>
                <c:pt idx="39">
                  <c:v>3.3104461000000001</c:v>
                </c:pt>
                <c:pt idx="40">
                  <c:v>3.5637384999999999</c:v>
                </c:pt>
                <c:pt idx="41">
                  <c:v>3.5859608999999999</c:v>
                </c:pt>
                <c:pt idx="42">
                  <c:v>9.0099520999999996</c:v>
                </c:pt>
                <c:pt idx="43">
                  <c:v>6.1622982000000004</c:v>
                </c:pt>
                <c:pt idx="44">
                  <c:v>5.5664540000000002</c:v>
                </c:pt>
                <c:pt idx="45">
                  <c:v>5.5922520000000002</c:v>
                </c:pt>
                <c:pt idx="46">
                  <c:v>6.4871048</c:v>
                </c:pt>
                <c:pt idx="47">
                  <c:v>5.5491571999999998</c:v>
                </c:pt>
                <c:pt idx="48">
                  <c:v>10.4740264</c:v>
                </c:pt>
                <c:pt idx="49">
                  <c:v>8.2808995000000003</c:v>
                </c:pt>
                <c:pt idx="50">
                  <c:v>4.5300395</c:v>
                </c:pt>
                <c:pt idx="51">
                  <c:v>4.0181481999999997</c:v>
                </c:pt>
                <c:pt idx="52">
                  <c:v>5.0498649000000002</c:v>
                </c:pt>
                <c:pt idx="53">
                  <c:v>8.4304155999999999</c:v>
                </c:pt>
                <c:pt idx="54">
                  <c:v>4.4122212000000003</c:v>
                </c:pt>
                <c:pt idx="55">
                  <c:v>3.9756241000000001</c:v>
                </c:pt>
                <c:pt idx="56">
                  <c:v>5.1018654999999997</c:v>
                </c:pt>
                <c:pt idx="57">
                  <c:v>7.2802968999999997</c:v>
                </c:pt>
                <c:pt idx="58">
                  <c:v>2.1458800999999998</c:v>
                </c:pt>
                <c:pt idx="59">
                  <c:v>6.3320875000000001</c:v>
                </c:pt>
                <c:pt idx="60">
                  <c:v>4.6356720999999999</c:v>
                </c:pt>
                <c:pt idx="61">
                  <c:v>7.3040140999999998</c:v>
                </c:pt>
                <c:pt idx="62">
                  <c:v>2.2102282999999998</c:v>
                </c:pt>
                <c:pt idx="63">
                  <c:v>6.3279525000000003</c:v>
                </c:pt>
                <c:pt idx="64">
                  <c:v>4.6855973999999998</c:v>
                </c:pt>
                <c:pt idx="65">
                  <c:v>8.1754821</c:v>
                </c:pt>
                <c:pt idx="66">
                  <c:v>2.2113200000000002</c:v>
                </c:pt>
                <c:pt idx="67">
                  <c:v>3.9196390999999999</c:v>
                </c:pt>
                <c:pt idx="68">
                  <c:v>6.4004123000000002</c:v>
                </c:pt>
                <c:pt idx="69">
                  <c:v>8.1787703999999994</c:v>
                </c:pt>
                <c:pt idx="70">
                  <c:v>2.1778434999999998</c:v>
                </c:pt>
                <c:pt idx="71">
                  <c:v>3.9780617</c:v>
                </c:pt>
                <c:pt idx="72">
                  <c:v>6.3112373000000002</c:v>
                </c:pt>
                <c:pt idx="73">
                  <c:v>4.7193139999999998</c:v>
                </c:pt>
                <c:pt idx="74">
                  <c:v>7.4250080000000001</c:v>
                </c:pt>
                <c:pt idx="75">
                  <c:v>4.6268108000000003</c:v>
                </c:pt>
                <c:pt idx="76">
                  <c:v>5.0016451999999996</c:v>
                </c:pt>
                <c:pt idx="77">
                  <c:v>4.6745447000000002</c:v>
                </c:pt>
                <c:pt idx="78">
                  <c:v>7.4712696000000003</c:v>
                </c:pt>
                <c:pt idx="79">
                  <c:v>4.7376695</c:v>
                </c:pt>
                <c:pt idx="80">
                  <c:v>4.9990969999999999</c:v>
                </c:pt>
                <c:pt idx="81">
                  <c:v>4.6386915000000002</c:v>
                </c:pt>
                <c:pt idx="82">
                  <c:v>2.1907310999999998</c:v>
                </c:pt>
                <c:pt idx="83">
                  <c:v>6.5067503000000002</c:v>
                </c:pt>
                <c:pt idx="84">
                  <c:v>5.1376667999999999</c:v>
                </c:pt>
                <c:pt idx="85">
                  <c:v>4.5991694000000001</c:v>
                </c:pt>
                <c:pt idx="86">
                  <c:v>2.1735798000000002</c:v>
                </c:pt>
                <c:pt idx="87">
                  <c:v>6.4400579000000002</c:v>
                </c:pt>
                <c:pt idx="88">
                  <c:v>5.0349835000000001</c:v>
                </c:pt>
                <c:pt idx="89">
                  <c:v>7.2087526000000004</c:v>
                </c:pt>
                <c:pt idx="90">
                  <c:v>8.2439544999999992</c:v>
                </c:pt>
                <c:pt idx="91">
                  <c:v>4.5120452999999996</c:v>
                </c:pt>
                <c:pt idx="92">
                  <c:v>4.0532750999999996</c:v>
                </c:pt>
                <c:pt idx="93">
                  <c:v>7.2089641000000002</c:v>
                </c:pt>
                <c:pt idx="94">
                  <c:v>8.4559785000000005</c:v>
                </c:pt>
                <c:pt idx="95">
                  <c:v>4.5507922000000001</c:v>
                </c:pt>
                <c:pt idx="96">
                  <c:v>4.0481590000000001</c:v>
                </c:pt>
                <c:pt idx="97">
                  <c:v>0</c:v>
                </c:pt>
              </c:numCache>
            </c:numRef>
          </c:xVal>
          <c:yVal>
            <c:numRef>
              <c:f>'Zn45+Li2+Li15'!$E$1:$E$98</c:f>
              <c:numCache>
                <c:formatCode>General</c:formatCode>
                <c:ptCount val="98"/>
                <c:pt idx="0">
                  <c:v>3.5184E-2</c:v>
                </c:pt>
                <c:pt idx="1">
                  <c:v>5.7174999999999997E-2</c:v>
                </c:pt>
                <c:pt idx="2">
                  <c:v>1.435E-2</c:v>
                </c:pt>
                <c:pt idx="3">
                  <c:v>0.18626200000000001</c:v>
                </c:pt>
                <c:pt idx="4">
                  <c:v>0.27048699999999998</c:v>
                </c:pt>
                <c:pt idx="5">
                  <c:v>0.134821</c:v>
                </c:pt>
                <c:pt idx="6">
                  <c:v>0.98332799999999998</c:v>
                </c:pt>
                <c:pt idx="7">
                  <c:v>4.3610999999999997E-2</c:v>
                </c:pt>
                <c:pt idx="8">
                  <c:v>0.30542999999999998</c:v>
                </c:pt>
                <c:pt idx="9">
                  <c:v>0.167129</c:v>
                </c:pt>
                <c:pt idx="10">
                  <c:v>0.134405</c:v>
                </c:pt>
                <c:pt idx="11">
                  <c:v>0.174702</c:v>
                </c:pt>
                <c:pt idx="12">
                  <c:v>0.15968299999999999</c:v>
                </c:pt>
                <c:pt idx="13">
                  <c:v>0.10568900000000001</c:v>
                </c:pt>
                <c:pt idx="14">
                  <c:v>3.1387999999999999E-2</c:v>
                </c:pt>
                <c:pt idx="15">
                  <c:v>5.8969000000000001E-2</c:v>
                </c:pt>
                <c:pt idx="16">
                  <c:v>2.7918999999999999E-2</c:v>
                </c:pt>
                <c:pt idx="17">
                  <c:v>0.34266999999999997</c:v>
                </c:pt>
                <c:pt idx="18">
                  <c:v>6.0395999999999998E-2</c:v>
                </c:pt>
                <c:pt idx="19">
                  <c:v>4.2286999999999998E-2</c:v>
                </c:pt>
                <c:pt idx="20">
                  <c:v>2.2348E-2</c:v>
                </c:pt>
                <c:pt idx="21">
                  <c:v>0.20499200000000001</c:v>
                </c:pt>
                <c:pt idx="22">
                  <c:v>0.374666</c:v>
                </c:pt>
                <c:pt idx="23">
                  <c:v>0.362292</c:v>
                </c:pt>
                <c:pt idx="24">
                  <c:v>9.6092999999999998E-2</c:v>
                </c:pt>
                <c:pt idx="25">
                  <c:v>0.24479999999999999</c:v>
                </c:pt>
                <c:pt idx="26">
                  <c:v>8.8908000000000001E-2</c:v>
                </c:pt>
                <c:pt idx="27">
                  <c:v>7.4186000000000002E-2</c:v>
                </c:pt>
                <c:pt idx="28">
                  <c:v>0.88664299999999996</c:v>
                </c:pt>
                <c:pt idx="29">
                  <c:v>0.78571299999999999</c:v>
                </c:pt>
                <c:pt idx="30">
                  <c:v>9.3935000000000005E-2</c:v>
                </c:pt>
                <c:pt idx="31">
                  <c:v>2.4285999999999999E-2</c:v>
                </c:pt>
                <c:pt idx="32">
                  <c:v>0.163054</c:v>
                </c:pt>
                <c:pt idx="33">
                  <c:v>3.8159999999999999E-2</c:v>
                </c:pt>
                <c:pt idx="34">
                  <c:v>3.721E-2</c:v>
                </c:pt>
                <c:pt idx="35">
                  <c:v>0.27498</c:v>
                </c:pt>
                <c:pt idx="36">
                  <c:v>3.6332000000000003E-2</c:v>
                </c:pt>
                <c:pt idx="37">
                  <c:v>9.7590000000000003E-3</c:v>
                </c:pt>
                <c:pt idx="38">
                  <c:v>4.4630000000000003E-2</c:v>
                </c:pt>
                <c:pt idx="39">
                  <c:v>0.29875800000000002</c:v>
                </c:pt>
                <c:pt idx="40">
                  <c:v>0.105698</c:v>
                </c:pt>
                <c:pt idx="41">
                  <c:v>1.6445999999999999E-2</c:v>
                </c:pt>
                <c:pt idx="42">
                  <c:v>8.8065000000000004E-2</c:v>
                </c:pt>
                <c:pt idx="43">
                  <c:v>0.220055</c:v>
                </c:pt>
                <c:pt idx="44">
                  <c:v>1.0861000000000001E-2</c:v>
                </c:pt>
                <c:pt idx="45">
                  <c:v>4.1618000000000002E-2</c:v>
                </c:pt>
                <c:pt idx="46">
                  <c:v>1.8327E-2</c:v>
                </c:pt>
                <c:pt idx="47">
                  <c:v>8.7525000000000006E-2</c:v>
                </c:pt>
                <c:pt idx="48">
                  <c:v>4.4662E-2</c:v>
                </c:pt>
                <c:pt idx="49">
                  <c:v>2.5071E-2</c:v>
                </c:pt>
                <c:pt idx="50">
                  <c:v>9.0297000000000002E-2</c:v>
                </c:pt>
                <c:pt idx="51">
                  <c:v>1.1988E-2</c:v>
                </c:pt>
                <c:pt idx="52">
                  <c:v>6.6450999999999996E-2</c:v>
                </c:pt>
                <c:pt idx="53">
                  <c:v>0.24373400000000001</c:v>
                </c:pt>
                <c:pt idx="54">
                  <c:v>4.1346000000000001E-2</c:v>
                </c:pt>
                <c:pt idx="55">
                  <c:v>3.5347999999999997E-2</c:v>
                </c:pt>
                <c:pt idx="56">
                  <c:v>5.7847999999999997E-2</c:v>
                </c:pt>
                <c:pt idx="57">
                  <c:v>2.6200999999999999E-2</c:v>
                </c:pt>
                <c:pt idx="58">
                  <c:v>6.3863000000000003E-2</c:v>
                </c:pt>
                <c:pt idx="59">
                  <c:v>7.8272999999999995E-2</c:v>
                </c:pt>
                <c:pt idx="60">
                  <c:v>0.110082</c:v>
                </c:pt>
                <c:pt idx="61">
                  <c:v>1.4241999999999999E-2</c:v>
                </c:pt>
                <c:pt idx="62">
                  <c:v>0.101151</c:v>
                </c:pt>
                <c:pt idx="63">
                  <c:v>2.0559000000000001E-2</c:v>
                </c:pt>
                <c:pt idx="64">
                  <c:v>4.1415E-2</c:v>
                </c:pt>
                <c:pt idx="65">
                  <c:v>3.3591999999999997E-2</c:v>
                </c:pt>
                <c:pt idx="66">
                  <c:v>0.151811</c:v>
                </c:pt>
                <c:pt idx="67">
                  <c:v>4.6679999999999999E-2</c:v>
                </c:pt>
                <c:pt idx="68">
                  <c:v>4.0646000000000002E-2</c:v>
                </c:pt>
                <c:pt idx="69">
                  <c:v>1.0695E-2</c:v>
                </c:pt>
                <c:pt idx="70">
                  <c:v>9.2462000000000003E-2</c:v>
                </c:pt>
                <c:pt idx="71">
                  <c:v>4.2242000000000002E-2</c:v>
                </c:pt>
                <c:pt idx="72">
                  <c:v>6.8233000000000002E-2</c:v>
                </c:pt>
                <c:pt idx="73">
                  <c:v>3.2335000000000003E-2</c:v>
                </c:pt>
                <c:pt idx="74">
                  <c:v>5.9184E-2</c:v>
                </c:pt>
                <c:pt idx="75">
                  <c:v>5.7147999999999997E-2</c:v>
                </c:pt>
                <c:pt idx="76">
                  <c:v>7.8439999999999996E-2</c:v>
                </c:pt>
                <c:pt idx="77">
                  <c:v>1.7044E-2</c:v>
                </c:pt>
                <c:pt idx="78">
                  <c:v>4.6731000000000002E-2</c:v>
                </c:pt>
                <c:pt idx="79">
                  <c:v>0.19056699999999999</c:v>
                </c:pt>
                <c:pt idx="80">
                  <c:v>7.3611999999999997E-2</c:v>
                </c:pt>
                <c:pt idx="81">
                  <c:v>3.7571E-2</c:v>
                </c:pt>
                <c:pt idx="82">
                  <c:v>0.134879</c:v>
                </c:pt>
                <c:pt idx="83">
                  <c:v>1.2291E-2</c:v>
                </c:pt>
                <c:pt idx="84">
                  <c:v>0.13337299999999999</c:v>
                </c:pt>
                <c:pt idx="85">
                  <c:v>3.7335E-2</c:v>
                </c:pt>
                <c:pt idx="86">
                  <c:v>0.105643</c:v>
                </c:pt>
                <c:pt idx="87">
                  <c:v>0.11588900000000001</c:v>
                </c:pt>
                <c:pt idx="88">
                  <c:v>7.7471999999999999E-2</c:v>
                </c:pt>
                <c:pt idx="89">
                  <c:v>2.7501999999999999E-2</c:v>
                </c:pt>
                <c:pt idx="90">
                  <c:v>0.207622</c:v>
                </c:pt>
                <c:pt idx="91">
                  <c:v>9.9979999999999999E-2</c:v>
                </c:pt>
                <c:pt idx="92">
                  <c:v>6.6834000000000005E-2</c:v>
                </c:pt>
                <c:pt idx="93">
                  <c:v>0.154249</c:v>
                </c:pt>
                <c:pt idx="94">
                  <c:v>0.15429699999999999</c:v>
                </c:pt>
                <c:pt idx="95">
                  <c:v>6.3558000000000003E-2</c:v>
                </c:pt>
                <c:pt idx="96">
                  <c:v>9.2513999999999999E-2</c:v>
                </c:pt>
                <c:pt idx="97">
                  <c:v>4.4970999999999997E-2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B6-4D37-ADE0-CD92DE2EE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Distance from Dopant site (Å)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</c:valAx>
      <c:valAx>
        <c:axId val="63870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Displacement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Zn45+Li10+Li13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'Zn45+Li10+Li13'!$M$1:$M$98</c:f>
              <c:numCache>
                <c:formatCode>General</c:formatCode>
                <c:ptCount val="98"/>
                <c:pt idx="0">
                  <c:v>7.5235783999999999</c:v>
                </c:pt>
                <c:pt idx="1">
                  <c:v>3.8645284000000002</c:v>
                </c:pt>
                <c:pt idx="2">
                  <c:v>3.5505284000000001</c:v>
                </c:pt>
                <c:pt idx="3">
                  <c:v>7.3346603999999997</c:v>
                </c:pt>
                <c:pt idx="4">
                  <c:v>2.7326636999999998</c:v>
                </c:pt>
                <c:pt idx="5">
                  <c:v>4.6207117000000002</c:v>
                </c:pt>
                <c:pt idx="6">
                  <c:v>7.9927280999999999</c:v>
                </c:pt>
                <c:pt idx="7">
                  <c:v>5.1587161000000004</c:v>
                </c:pt>
                <c:pt idx="8">
                  <c:v>2.7966798000000002</c:v>
                </c:pt>
                <c:pt idx="9">
                  <c:v>4.3719736999999999</c:v>
                </c:pt>
                <c:pt idx="10">
                  <c:v>7.9834695</c:v>
                </c:pt>
                <c:pt idx="11">
                  <c:v>6.0655013999999996</c:v>
                </c:pt>
                <c:pt idx="12">
                  <c:v>6.1115301000000004</c:v>
                </c:pt>
                <c:pt idx="13">
                  <c:v>4.0220579000000001</c:v>
                </c:pt>
                <c:pt idx="14">
                  <c:v>4.8175429999999997</c:v>
                </c:pt>
                <c:pt idx="15">
                  <c:v>3.1720549</c:v>
                </c:pt>
                <c:pt idx="16">
                  <c:v>6.0131962999999997</c:v>
                </c:pt>
                <c:pt idx="17">
                  <c:v>4.6174071000000003</c:v>
                </c:pt>
                <c:pt idx="18">
                  <c:v>5.0858211000000004</c:v>
                </c:pt>
                <c:pt idx="19">
                  <c:v>3.0258234000000002</c:v>
                </c:pt>
                <c:pt idx="20">
                  <c:v>8.5929512999999993</c:v>
                </c:pt>
                <c:pt idx="21">
                  <c:v>2.3628168999999999</c:v>
                </c:pt>
                <c:pt idx="22">
                  <c:v>4.6387564000000001</c:v>
                </c:pt>
                <c:pt idx="23">
                  <c:v>7.4625320999999998</c:v>
                </c:pt>
                <c:pt idx="24">
                  <c:v>7.8262891999999997</c:v>
                </c:pt>
                <c:pt idx="25">
                  <c:v>2.6174664999999999</c:v>
                </c:pt>
                <c:pt idx="26">
                  <c:v>7.3066925999999999</c:v>
                </c:pt>
                <c:pt idx="27">
                  <c:v>7.9034176</c:v>
                </c:pt>
                <c:pt idx="28">
                  <c:v>3.1652581999999998</c:v>
                </c:pt>
                <c:pt idx="29">
                  <c:v>3.8871753999999998</c:v>
                </c:pt>
                <c:pt idx="30">
                  <c:v>3.6186191000000001</c:v>
                </c:pt>
                <c:pt idx="31">
                  <c:v>5.9296743000000003</c:v>
                </c:pt>
                <c:pt idx="32">
                  <c:v>3.6227152</c:v>
                </c:pt>
                <c:pt idx="33">
                  <c:v>5.6081095999999997</c:v>
                </c:pt>
                <c:pt idx="34">
                  <c:v>5.9064519999999998</c:v>
                </c:pt>
                <c:pt idx="35">
                  <c:v>3.6039173</c:v>
                </c:pt>
                <c:pt idx="36">
                  <c:v>5.9481519</c:v>
                </c:pt>
                <c:pt idx="37">
                  <c:v>5.8466939</c:v>
                </c:pt>
                <c:pt idx="38">
                  <c:v>5.5848785999999997</c:v>
                </c:pt>
                <c:pt idx="39">
                  <c:v>3.5029463000000001</c:v>
                </c:pt>
                <c:pt idx="40">
                  <c:v>3.9719255000000002</c:v>
                </c:pt>
                <c:pt idx="41">
                  <c:v>3.3960617000000002</c:v>
                </c:pt>
                <c:pt idx="42">
                  <c:v>6.4960684999999998</c:v>
                </c:pt>
                <c:pt idx="43">
                  <c:v>9.1605200999999994</c:v>
                </c:pt>
                <c:pt idx="44">
                  <c:v>5.6352905</c:v>
                </c:pt>
                <c:pt idx="45">
                  <c:v>5.5398626999999996</c:v>
                </c:pt>
                <c:pt idx="46">
                  <c:v>6.3341852000000003</c:v>
                </c:pt>
                <c:pt idx="47">
                  <c:v>5.4276480999999999</c:v>
                </c:pt>
                <c:pt idx="48">
                  <c:v>10.57568</c:v>
                </c:pt>
                <c:pt idx="49">
                  <c:v>8.3441159999999996</c:v>
                </c:pt>
                <c:pt idx="50">
                  <c:v>4.6693091000000004</c:v>
                </c:pt>
                <c:pt idx="51">
                  <c:v>4.0014626</c:v>
                </c:pt>
                <c:pt idx="52">
                  <c:v>4.9484858000000003</c:v>
                </c:pt>
                <c:pt idx="53">
                  <c:v>8.0479707000000005</c:v>
                </c:pt>
                <c:pt idx="54">
                  <c:v>4.3527735999999999</c:v>
                </c:pt>
                <c:pt idx="55">
                  <c:v>3.9215336999999999</c:v>
                </c:pt>
                <c:pt idx="56">
                  <c:v>5.1108950000000002</c:v>
                </c:pt>
                <c:pt idx="57">
                  <c:v>7.3633655999999998</c:v>
                </c:pt>
                <c:pt idx="58">
                  <c:v>2.0491994999999998</c:v>
                </c:pt>
                <c:pt idx="59">
                  <c:v>6.1772819999999999</c:v>
                </c:pt>
                <c:pt idx="60">
                  <c:v>4.5872004000000004</c:v>
                </c:pt>
                <c:pt idx="61">
                  <c:v>7.2250069000000003</c:v>
                </c:pt>
                <c:pt idx="62">
                  <c:v>2.1256792</c:v>
                </c:pt>
                <c:pt idx="63">
                  <c:v>6.5280474999999996</c:v>
                </c:pt>
                <c:pt idx="64">
                  <c:v>8.7922030000000007</c:v>
                </c:pt>
                <c:pt idx="65">
                  <c:v>8.1239007000000001</c:v>
                </c:pt>
                <c:pt idx="66">
                  <c:v>2.0651253999999999</c:v>
                </c:pt>
                <c:pt idx="67">
                  <c:v>4.0217713000000002</c:v>
                </c:pt>
                <c:pt idx="68">
                  <c:v>6.3962646999999997</c:v>
                </c:pt>
                <c:pt idx="69">
                  <c:v>8.3089641000000007</c:v>
                </c:pt>
                <c:pt idx="70">
                  <c:v>2.5328263</c:v>
                </c:pt>
                <c:pt idx="71">
                  <c:v>3.9502283</c:v>
                </c:pt>
                <c:pt idx="72">
                  <c:v>6.2950963</c:v>
                </c:pt>
                <c:pt idx="73">
                  <c:v>4.6523238999999998</c:v>
                </c:pt>
                <c:pt idx="74">
                  <c:v>7.3693711000000004</c:v>
                </c:pt>
                <c:pt idx="75">
                  <c:v>4.6418720000000002</c:v>
                </c:pt>
                <c:pt idx="76">
                  <c:v>5.1989770000000002</c:v>
                </c:pt>
                <c:pt idx="77">
                  <c:v>4.8468222000000001</c:v>
                </c:pt>
                <c:pt idx="78">
                  <c:v>7.4470346999999997</c:v>
                </c:pt>
                <c:pt idx="79">
                  <c:v>4.5462823999999999</c:v>
                </c:pt>
                <c:pt idx="80">
                  <c:v>4.9250692999999997</c:v>
                </c:pt>
                <c:pt idx="81">
                  <c:v>4.8045030999999998</c:v>
                </c:pt>
                <c:pt idx="82">
                  <c:v>2.1927184</c:v>
                </c:pt>
                <c:pt idx="83">
                  <c:v>6.4985676999999997</c:v>
                </c:pt>
                <c:pt idx="84">
                  <c:v>5.0942549000000001</c:v>
                </c:pt>
                <c:pt idx="85">
                  <c:v>4.4746569000000003</c:v>
                </c:pt>
                <c:pt idx="86">
                  <c:v>2.3266396</c:v>
                </c:pt>
                <c:pt idx="87">
                  <c:v>6.4867850999999996</c:v>
                </c:pt>
                <c:pt idx="88">
                  <c:v>4.9150703</c:v>
                </c:pt>
                <c:pt idx="89">
                  <c:v>7.1468784000000003</c:v>
                </c:pt>
                <c:pt idx="90">
                  <c:v>8.2928037000000003</c:v>
                </c:pt>
                <c:pt idx="91">
                  <c:v>4.7630239000000003</c:v>
                </c:pt>
                <c:pt idx="92">
                  <c:v>3.8598435000000002</c:v>
                </c:pt>
                <c:pt idx="93">
                  <c:v>7.3348911000000001</c:v>
                </c:pt>
                <c:pt idx="94">
                  <c:v>8.3112334000000008</c:v>
                </c:pt>
                <c:pt idx="95">
                  <c:v>4.5302268000000003</c:v>
                </c:pt>
                <c:pt idx="96">
                  <c:v>4.1588044000000002</c:v>
                </c:pt>
                <c:pt idx="97">
                  <c:v>0</c:v>
                </c:pt>
              </c:numCache>
            </c:numRef>
          </c:xVal>
          <c:yVal>
            <c:numRef>
              <c:f>'Zn45+Li10+Li13'!$E$1:$E$98</c:f>
              <c:numCache>
                <c:formatCode>General</c:formatCode>
                <c:ptCount val="98"/>
                <c:pt idx="0">
                  <c:v>6.6132999999999997E-2</c:v>
                </c:pt>
                <c:pt idx="1">
                  <c:v>0.18914700000000001</c:v>
                </c:pt>
                <c:pt idx="2">
                  <c:v>1.9705E-2</c:v>
                </c:pt>
                <c:pt idx="3">
                  <c:v>0.205429</c:v>
                </c:pt>
                <c:pt idx="4">
                  <c:v>0.14655699999999999</c:v>
                </c:pt>
                <c:pt idx="5">
                  <c:v>6.2917000000000001E-2</c:v>
                </c:pt>
                <c:pt idx="6">
                  <c:v>4.1626999999999997E-2</c:v>
                </c:pt>
                <c:pt idx="7">
                  <c:v>8.4720000000000004E-2</c:v>
                </c:pt>
                <c:pt idx="8">
                  <c:v>0.50953499999999996</c:v>
                </c:pt>
                <c:pt idx="9">
                  <c:v>8.7860999999999995E-2</c:v>
                </c:pt>
                <c:pt idx="10">
                  <c:v>0.21507999999999999</c:v>
                </c:pt>
                <c:pt idx="11">
                  <c:v>0.600437</c:v>
                </c:pt>
                <c:pt idx="12">
                  <c:v>3.8093000000000002E-2</c:v>
                </c:pt>
                <c:pt idx="13">
                  <c:v>9.2567999999999998E-2</c:v>
                </c:pt>
                <c:pt idx="14">
                  <c:v>4.1993999999999997E-2</c:v>
                </c:pt>
                <c:pt idx="15">
                  <c:v>0.18431500000000001</c:v>
                </c:pt>
                <c:pt idx="16">
                  <c:v>4.5296000000000003E-2</c:v>
                </c:pt>
                <c:pt idx="17">
                  <c:v>0.73268900000000003</c:v>
                </c:pt>
                <c:pt idx="18">
                  <c:v>2.3709000000000001E-2</c:v>
                </c:pt>
                <c:pt idx="19">
                  <c:v>0.118839</c:v>
                </c:pt>
                <c:pt idx="20">
                  <c:v>2.8791000000000001E-2</c:v>
                </c:pt>
                <c:pt idx="21">
                  <c:v>1.253587</c:v>
                </c:pt>
                <c:pt idx="22">
                  <c:v>0.12773000000000001</c:v>
                </c:pt>
                <c:pt idx="23">
                  <c:v>6.3090999999999994E-2</c:v>
                </c:pt>
                <c:pt idx="24">
                  <c:v>0.13173799999999999</c:v>
                </c:pt>
                <c:pt idx="25">
                  <c:v>0.15809000000000001</c:v>
                </c:pt>
                <c:pt idx="26">
                  <c:v>0.110384</c:v>
                </c:pt>
                <c:pt idx="27">
                  <c:v>0.19192899999999999</c:v>
                </c:pt>
                <c:pt idx="28">
                  <c:v>0.8196</c:v>
                </c:pt>
                <c:pt idx="29">
                  <c:v>0.37134400000000001</c:v>
                </c:pt>
                <c:pt idx="30">
                  <c:v>6.7580000000000001E-2</c:v>
                </c:pt>
                <c:pt idx="31">
                  <c:v>9.7604999999999997E-2</c:v>
                </c:pt>
                <c:pt idx="32">
                  <c:v>7.3885000000000006E-2</c:v>
                </c:pt>
                <c:pt idx="33">
                  <c:v>6.4254000000000006E-2</c:v>
                </c:pt>
                <c:pt idx="34">
                  <c:v>2.9485000000000001E-2</c:v>
                </c:pt>
                <c:pt idx="35">
                  <c:v>0.18404599999999999</c:v>
                </c:pt>
                <c:pt idx="36">
                  <c:v>2.2918999999999998E-2</c:v>
                </c:pt>
                <c:pt idx="37">
                  <c:v>5.1996000000000001E-2</c:v>
                </c:pt>
                <c:pt idx="38">
                  <c:v>5.5388E-2</c:v>
                </c:pt>
                <c:pt idx="39">
                  <c:v>9.9456000000000003E-2</c:v>
                </c:pt>
                <c:pt idx="40">
                  <c:v>0.21396699999999999</c:v>
                </c:pt>
                <c:pt idx="41">
                  <c:v>7.954E-2</c:v>
                </c:pt>
                <c:pt idx="42">
                  <c:v>4.1168999999999997E-2</c:v>
                </c:pt>
                <c:pt idx="43">
                  <c:v>3.1078000000000001E-2</c:v>
                </c:pt>
                <c:pt idx="44">
                  <c:v>2.9659000000000001E-2</c:v>
                </c:pt>
                <c:pt idx="45">
                  <c:v>4.0078000000000003E-2</c:v>
                </c:pt>
                <c:pt idx="46">
                  <c:v>3.6671000000000002E-2</c:v>
                </c:pt>
                <c:pt idx="47">
                  <c:v>2.9523000000000001E-2</c:v>
                </c:pt>
                <c:pt idx="48">
                  <c:v>3.3388000000000001E-2</c:v>
                </c:pt>
                <c:pt idx="49">
                  <c:v>4.5562999999999999E-2</c:v>
                </c:pt>
                <c:pt idx="50">
                  <c:v>0.16397200000000001</c:v>
                </c:pt>
                <c:pt idx="51">
                  <c:v>5.9069999999999998E-2</c:v>
                </c:pt>
                <c:pt idx="52">
                  <c:v>3.5867999999999997E-2</c:v>
                </c:pt>
                <c:pt idx="53">
                  <c:v>2.6522E-2</c:v>
                </c:pt>
                <c:pt idx="54">
                  <c:v>2.0511999999999999E-2</c:v>
                </c:pt>
                <c:pt idx="55">
                  <c:v>2.9145999999999998E-2</c:v>
                </c:pt>
                <c:pt idx="56">
                  <c:v>2.2547999999999999E-2</c:v>
                </c:pt>
                <c:pt idx="57">
                  <c:v>2.2894999999999999E-2</c:v>
                </c:pt>
                <c:pt idx="58">
                  <c:v>3.8169000000000002E-2</c:v>
                </c:pt>
                <c:pt idx="59">
                  <c:v>5.0321999999999999E-2</c:v>
                </c:pt>
                <c:pt idx="60">
                  <c:v>2.6841E-2</c:v>
                </c:pt>
                <c:pt idx="61">
                  <c:v>1.8388999999999999E-2</c:v>
                </c:pt>
                <c:pt idx="62">
                  <c:v>0.40396300000000002</c:v>
                </c:pt>
                <c:pt idx="63">
                  <c:v>6.6281000000000007E-2</c:v>
                </c:pt>
                <c:pt idx="64">
                  <c:v>0.10495699999999999</c:v>
                </c:pt>
                <c:pt idx="65">
                  <c:v>6.8656999999999996E-2</c:v>
                </c:pt>
                <c:pt idx="66">
                  <c:v>0.118577</c:v>
                </c:pt>
                <c:pt idx="67">
                  <c:v>8.7262999999999993E-2</c:v>
                </c:pt>
                <c:pt idx="68">
                  <c:v>9.3429999999999999E-2</c:v>
                </c:pt>
                <c:pt idx="69">
                  <c:v>4.8259999999999997E-2</c:v>
                </c:pt>
                <c:pt idx="70">
                  <c:v>0.34725699999999998</c:v>
                </c:pt>
                <c:pt idx="71">
                  <c:v>3.9573999999999998E-2</c:v>
                </c:pt>
                <c:pt idx="72">
                  <c:v>0.14580000000000001</c:v>
                </c:pt>
                <c:pt idx="73">
                  <c:v>2.6952E-2</c:v>
                </c:pt>
                <c:pt idx="74">
                  <c:v>0.13437199999999999</c:v>
                </c:pt>
                <c:pt idx="75">
                  <c:v>3.0145000000000002E-2</c:v>
                </c:pt>
                <c:pt idx="76">
                  <c:v>5.7586999999999999E-2</c:v>
                </c:pt>
                <c:pt idx="77">
                  <c:v>0.15363199999999999</c:v>
                </c:pt>
                <c:pt idx="78">
                  <c:v>7.0019999999999999E-2</c:v>
                </c:pt>
                <c:pt idx="79">
                  <c:v>5.4204000000000002E-2</c:v>
                </c:pt>
                <c:pt idx="80">
                  <c:v>3.9978E-2</c:v>
                </c:pt>
                <c:pt idx="81">
                  <c:v>4.5104999999999999E-2</c:v>
                </c:pt>
                <c:pt idx="82">
                  <c:v>0.21538299999999999</c:v>
                </c:pt>
                <c:pt idx="83">
                  <c:v>3.4964000000000002E-2</c:v>
                </c:pt>
                <c:pt idx="84">
                  <c:v>0.141536</c:v>
                </c:pt>
                <c:pt idx="85">
                  <c:v>4.8037000000000003E-2</c:v>
                </c:pt>
                <c:pt idx="86">
                  <c:v>0.107377</c:v>
                </c:pt>
                <c:pt idx="87">
                  <c:v>3.5962000000000001E-2</c:v>
                </c:pt>
                <c:pt idx="88">
                  <c:v>7.5966000000000006E-2</c:v>
                </c:pt>
                <c:pt idx="89">
                  <c:v>0.103064</c:v>
                </c:pt>
                <c:pt idx="90">
                  <c:v>5.3539999999999997E-2</c:v>
                </c:pt>
                <c:pt idx="91">
                  <c:v>7.4542999999999998E-2</c:v>
                </c:pt>
                <c:pt idx="92">
                  <c:v>4.3325000000000002E-2</c:v>
                </c:pt>
                <c:pt idx="93">
                  <c:v>9.2188000000000006E-2</c:v>
                </c:pt>
                <c:pt idx="94">
                  <c:v>1.9871E-2</c:v>
                </c:pt>
                <c:pt idx="95">
                  <c:v>9.3164999999999998E-2</c:v>
                </c:pt>
                <c:pt idx="96">
                  <c:v>5.083E-2</c:v>
                </c:pt>
                <c:pt idx="97">
                  <c:v>0.18010999999999999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E0-40FF-92FB-84D360887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Distance from Dopant site (Å)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</c:valAx>
      <c:valAx>
        <c:axId val="63870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Displacement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Zn45+Li10+Li15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'Zn45+Li10+Li15'!$M$1:$M$98</c:f>
              <c:numCache>
                <c:formatCode>General</c:formatCode>
                <c:ptCount val="98"/>
                <c:pt idx="0">
                  <c:v>7.4377582999999996</c:v>
                </c:pt>
                <c:pt idx="1">
                  <c:v>3.6892914999999999</c:v>
                </c:pt>
                <c:pt idx="2">
                  <c:v>3.6494499</c:v>
                </c:pt>
                <c:pt idx="3">
                  <c:v>7.3469937999999999</c:v>
                </c:pt>
                <c:pt idx="4">
                  <c:v>2.7756071000000002</c:v>
                </c:pt>
                <c:pt idx="5">
                  <c:v>4.5100578000000002</c:v>
                </c:pt>
                <c:pt idx="6">
                  <c:v>8.4198784999999994</c:v>
                </c:pt>
                <c:pt idx="7">
                  <c:v>5.3046971999999997</c:v>
                </c:pt>
                <c:pt idx="8">
                  <c:v>2.7390368</c:v>
                </c:pt>
                <c:pt idx="9">
                  <c:v>4.4166075999999999</c:v>
                </c:pt>
                <c:pt idx="10">
                  <c:v>8.0179779999999994</c:v>
                </c:pt>
                <c:pt idx="11">
                  <c:v>5.9083430999999997</c:v>
                </c:pt>
                <c:pt idx="12">
                  <c:v>5.9095107999999996</c:v>
                </c:pt>
                <c:pt idx="13">
                  <c:v>4.1033334999999997</c:v>
                </c:pt>
                <c:pt idx="14">
                  <c:v>4.8988065000000001</c:v>
                </c:pt>
                <c:pt idx="15">
                  <c:v>3.2146414000000001</c:v>
                </c:pt>
                <c:pt idx="16">
                  <c:v>6.0460263999999997</c:v>
                </c:pt>
                <c:pt idx="17">
                  <c:v>4.5801926000000002</c:v>
                </c:pt>
                <c:pt idx="18">
                  <c:v>5.0381128000000004</c:v>
                </c:pt>
                <c:pt idx="19">
                  <c:v>3.0227826000000002</c:v>
                </c:pt>
                <c:pt idx="20">
                  <c:v>8.0062546999999995</c:v>
                </c:pt>
                <c:pt idx="21">
                  <c:v>2.7245161000000002</c:v>
                </c:pt>
                <c:pt idx="22">
                  <c:v>4.6186255000000003</c:v>
                </c:pt>
                <c:pt idx="23">
                  <c:v>7.5879861999999996</c:v>
                </c:pt>
                <c:pt idx="24">
                  <c:v>7.8477296000000001</c:v>
                </c:pt>
                <c:pt idx="25">
                  <c:v>2.7019657000000001</c:v>
                </c:pt>
                <c:pt idx="26">
                  <c:v>4.8499002000000004</c:v>
                </c:pt>
                <c:pt idx="27">
                  <c:v>7.8915839999999999</c:v>
                </c:pt>
                <c:pt idx="28">
                  <c:v>7.7023657999999999</c:v>
                </c:pt>
                <c:pt idx="29">
                  <c:v>3.7007295999999998</c:v>
                </c:pt>
                <c:pt idx="30">
                  <c:v>3.5704639</c:v>
                </c:pt>
                <c:pt idx="31">
                  <c:v>5.7885559000000004</c:v>
                </c:pt>
                <c:pt idx="32">
                  <c:v>3.4887541999999998</c:v>
                </c:pt>
                <c:pt idx="33">
                  <c:v>5.7187045000000003</c:v>
                </c:pt>
                <c:pt idx="34">
                  <c:v>5.7496953</c:v>
                </c:pt>
                <c:pt idx="35">
                  <c:v>3.4897879000000001</c:v>
                </c:pt>
                <c:pt idx="36">
                  <c:v>5.953684</c:v>
                </c:pt>
                <c:pt idx="37">
                  <c:v>5.8106929999999997</c:v>
                </c:pt>
                <c:pt idx="38">
                  <c:v>5.6661137000000004</c:v>
                </c:pt>
                <c:pt idx="39">
                  <c:v>3.377151</c:v>
                </c:pt>
                <c:pt idx="40">
                  <c:v>3.5896026999999999</c:v>
                </c:pt>
                <c:pt idx="41">
                  <c:v>3.5244151000000001</c:v>
                </c:pt>
                <c:pt idx="42">
                  <c:v>6.5664360999999998</c:v>
                </c:pt>
                <c:pt idx="43">
                  <c:v>9.1286377000000005</c:v>
                </c:pt>
                <c:pt idx="44">
                  <c:v>5.6051666999999998</c:v>
                </c:pt>
                <c:pt idx="45">
                  <c:v>5.4996108000000001</c:v>
                </c:pt>
                <c:pt idx="46">
                  <c:v>6.4111463999999998</c:v>
                </c:pt>
                <c:pt idx="47">
                  <c:v>5.5712266000000001</c:v>
                </c:pt>
                <c:pt idx="48">
                  <c:v>10.603422999999999</c:v>
                </c:pt>
                <c:pt idx="49">
                  <c:v>8.2348368000000001</c:v>
                </c:pt>
                <c:pt idx="50">
                  <c:v>4.6158131999999998</c:v>
                </c:pt>
                <c:pt idx="51">
                  <c:v>4.016813</c:v>
                </c:pt>
                <c:pt idx="52">
                  <c:v>4.9264578999999999</c:v>
                </c:pt>
                <c:pt idx="53">
                  <c:v>8.3538969000000005</c:v>
                </c:pt>
                <c:pt idx="54">
                  <c:v>4.4266898000000001</c:v>
                </c:pt>
                <c:pt idx="55">
                  <c:v>3.9580853</c:v>
                </c:pt>
                <c:pt idx="56">
                  <c:v>5.1236854000000003</c:v>
                </c:pt>
                <c:pt idx="57">
                  <c:v>7.3194603000000003</c:v>
                </c:pt>
                <c:pt idx="58">
                  <c:v>2.1417671999999999</c:v>
                </c:pt>
                <c:pt idx="59">
                  <c:v>6.2976302999999998</c:v>
                </c:pt>
                <c:pt idx="60">
                  <c:v>4.5811149000000002</c:v>
                </c:pt>
                <c:pt idx="61">
                  <c:v>7.2965799000000002</c:v>
                </c:pt>
                <c:pt idx="62">
                  <c:v>2.2049915000000002</c:v>
                </c:pt>
                <c:pt idx="63">
                  <c:v>6.3882577999999999</c:v>
                </c:pt>
                <c:pt idx="64">
                  <c:v>4.7481483000000004</c:v>
                </c:pt>
                <c:pt idx="65">
                  <c:v>8.1860982999999994</c:v>
                </c:pt>
                <c:pt idx="66">
                  <c:v>2.2365724999999999</c:v>
                </c:pt>
                <c:pt idx="67">
                  <c:v>3.8876916000000001</c:v>
                </c:pt>
                <c:pt idx="68">
                  <c:v>6.3322703999999996</c:v>
                </c:pt>
                <c:pt idx="69">
                  <c:v>8.2362363999999992</c:v>
                </c:pt>
                <c:pt idx="70">
                  <c:v>2.2686014000000001</c:v>
                </c:pt>
                <c:pt idx="71">
                  <c:v>4.0285377000000002</c:v>
                </c:pt>
                <c:pt idx="72">
                  <c:v>6.3449</c:v>
                </c:pt>
                <c:pt idx="73">
                  <c:v>4.7055809999999996</c:v>
                </c:pt>
                <c:pt idx="74">
                  <c:v>7.2989370999999998</c:v>
                </c:pt>
                <c:pt idx="75">
                  <c:v>4.6312825999999996</c:v>
                </c:pt>
                <c:pt idx="76">
                  <c:v>5.0191203</c:v>
                </c:pt>
                <c:pt idx="77">
                  <c:v>4.7352629000000004</c:v>
                </c:pt>
                <c:pt idx="78">
                  <c:v>7.4801187999999996</c:v>
                </c:pt>
                <c:pt idx="79">
                  <c:v>4.6403096000000001</c:v>
                </c:pt>
                <c:pt idx="80">
                  <c:v>5.0229211999999999</c:v>
                </c:pt>
                <c:pt idx="81">
                  <c:v>4.5992198000000002</c:v>
                </c:pt>
                <c:pt idx="82">
                  <c:v>2.1310628</c:v>
                </c:pt>
                <c:pt idx="83">
                  <c:v>6.5211866000000001</c:v>
                </c:pt>
                <c:pt idx="84">
                  <c:v>5.0591122000000004</c:v>
                </c:pt>
                <c:pt idx="85">
                  <c:v>4.5456431000000004</c:v>
                </c:pt>
                <c:pt idx="86">
                  <c:v>2.1913488999999999</c:v>
                </c:pt>
                <c:pt idx="87">
                  <c:v>6.4126706000000002</c:v>
                </c:pt>
                <c:pt idx="88">
                  <c:v>4.9974850000000002</c:v>
                </c:pt>
                <c:pt idx="89">
                  <c:v>7.1599183999999996</c:v>
                </c:pt>
                <c:pt idx="90">
                  <c:v>8.2112846000000008</c:v>
                </c:pt>
                <c:pt idx="91">
                  <c:v>4.5627177000000003</c:v>
                </c:pt>
                <c:pt idx="92">
                  <c:v>4.0192870999999997</c:v>
                </c:pt>
                <c:pt idx="93">
                  <c:v>7.1712594000000003</c:v>
                </c:pt>
                <c:pt idx="94">
                  <c:v>8.3209812999999997</c:v>
                </c:pt>
                <c:pt idx="95">
                  <c:v>4.5708124999999997</c:v>
                </c:pt>
                <c:pt idx="96">
                  <c:v>3.9516260999999999</c:v>
                </c:pt>
                <c:pt idx="97">
                  <c:v>0</c:v>
                </c:pt>
              </c:numCache>
            </c:numRef>
          </c:xVal>
          <c:yVal>
            <c:numRef>
              <c:f>'Zn45+Li10+Li15'!$E$1:$E$98</c:f>
              <c:numCache>
                <c:formatCode>General</c:formatCode>
                <c:ptCount val="98"/>
                <c:pt idx="0">
                  <c:v>5.1638999999999997E-2</c:v>
                </c:pt>
                <c:pt idx="1">
                  <c:v>0.14680399999999999</c:v>
                </c:pt>
                <c:pt idx="2">
                  <c:v>4.1903000000000003E-2</c:v>
                </c:pt>
                <c:pt idx="3">
                  <c:v>0.17241999999999999</c:v>
                </c:pt>
                <c:pt idx="4">
                  <c:v>0.21137300000000001</c:v>
                </c:pt>
                <c:pt idx="5">
                  <c:v>0.122527</c:v>
                </c:pt>
                <c:pt idx="6">
                  <c:v>0.938724</c:v>
                </c:pt>
                <c:pt idx="7">
                  <c:v>5.0021999999999997E-2</c:v>
                </c:pt>
                <c:pt idx="8">
                  <c:v>0.47875400000000001</c:v>
                </c:pt>
                <c:pt idx="9">
                  <c:v>4.4068000000000003E-2</c:v>
                </c:pt>
                <c:pt idx="10">
                  <c:v>0.129771</c:v>
                </c:pt>
                <c:pt idx="11">
                  <c:v>0.52126600000000001</c:v>
                </c:pt>
                <c:pt idx="12">
                  <c:v>0.15112500000000001</c:v>
                </c:pt>
                <c:pt idx="13">
                  <c:v>7.8295000000000003E-2</c:v>
                </c:pt>
                <c:pt idx="14">
                  <c:v>2.0317999999999999E-2</c:v>
                </c:pt>
                <c:pt idx="15">
                  <c:v>0.14590400000000001</c:v>
                </c:pt>
                <c:pt idx="16">
                  <c:v>3.5118000000000003E-2</c:v>
                </c:pt>
                <c:pt idx="17">
                  <c:v>0.63370899999999997</c:v>
                </c:pt>
                <c:pt idx="18">
                  <c:v>6.1030000000000001E-2</c:v>
                </c:pt>
                <c:pt idx="19">
                  <c:v>9.4418000000000002E-2</c:v>
                </c:pt>
                <c:pt idx="20">
                  <c:v>2.2194999999999999E-2</c:v>
                </c:pt>
                <c:pt idx="21">
                  <c:v>0.563998</c:v>
                </c:pt>
                <c:pt idx="22">
                  <c:v>0.40718399999999999</c:v>
                </c:pt>
                <c:pt idx="23">
                  <c:v>4.1744999999999997E-2</c:v>
                </c:pt>
                <c:pt idx="24">
                  <c:v>9.8334000000000005E-2</c:v>
                </c:pt>
                <c:pt idx="25">
                  <c:v>0.22126399999999999</c:v>
                </c:pt>
                <c:pt idx="26">
                  <c:v>6.5067E-2</c:v>
                </c:pt>
                <c:pt idx="27">
                  <c:v>0.25173299999999998</c:v>
                </c:pt>
                <c:pt idx="28">
                  <c:v>0.92346899999999998</c:v>
                </c:pt>
                <c:pt idx="29">
                  <c:v>0.335922</c:v>
                </c:pt>
                <c:pt idx="30">
                  <c:v>8.0142000000000005E-2</c:v>
                </c:pt>
                <c:pt idx="31">
                  <c:v>6.8376999999999993E-2</c:v>
                </c:pt>
                <c:pt idx="32">
                  <c:v>0.162688</c:v>
                </c:pt>
                <c:pt idx="33">
                  <c:v>5.5037000000000003E-2</c:v>
                </c:pt>
                <c:pt idx="34">
                  <c:v>5.2706000000000003E-2</c:v>
                </c:pt>
                <c:pt idx="35">
                  <c:v>0.100827</c:v>
                </c:pt>
                <c:pt idx="36">
                  <c:v>1.984E-2</c:v>
                </c:pt>
                <c:pt idx="37">
                  <c:v>7.7293000000000001E-2</c:v>
                </c:pt>
                <c:pt idx="38">
                  <c:v>3.7383E-2</c:v>
                </c:pt>
                <c:pt idx="39">
                  <c:v>0.23204</c:v>
                </c:pt>
                <c:pt idx="40">
                  <c:v>7.2616E-2</c:v>
                </c:pt>
                <c:pt idx="41">
                  <c:v>5.1008999999999999E-2</c:v>
                </c:pt>
                <c:pt idx="42">
                  <c:v>6.2447000000000003E-2</c:v>
                </c:pt>
                <c:pt idx="43">
                  <c:v>6.1705999999999997E-2</c:v>
                </c:pt>
                <c:pt idx="44">
                  <c:v>2.1852E-2</c:v>
                </c:pt>
                <c:pt idx="45">
                  <c:v>8.0597000000000002E-2</c:v>
                </c:pt>
                <c:pt idx="46">
                  <c:v>2.8615999999999999E-2</c:v>
                </c:pt>
                <c:pt idx="47">
                  <c:v>7.4520000000000003E-2</c:v>
                </c:pt>
                <c:pt idx="48">
                  <c:v>6.3291E-2</c:v>
                </c:pt>
                <c:pt idx="49">
                  <c:v>2.4638E-2</c:v>
                </c:pt>
                <c:pt idx="50">
                  <c:v>0.16837199999999999</c:v>
                </c:pt>
                <c:pt idx="51">
                  <c:v>2.0108999999999998E-2</c:v>
                </c:pt>
                <c:pt idx="52">
                  <c:v>4.9006000000000001E-2</c:v>
                </c:pt>
                <c:pt idx="53">
                  <c:v>0.23801600000000001</c:v>
                </c:pt>
                <c:pt idx="54">
                  <c:v>3.1718999999999997E-2</c:v>
                </c:pt>
                <c:pt idx="55">
                  <c:v>3.1905999999999997E-2</c:v>
                </c:pt>
                <c:pt idx="56">
                  <c:v>8.6388999999999994E-2</c:v>
                </c:pt>
                <c:pt idx="57">
                  <c:v>2.2311999999999999E-2</c:v>
                </c:pt>
                <c:pt idx="58">
                  <c:v>5.8562999999999997E-2</c:v>
                </c:pt>
                <c:pt idx="59">
                  <c:v>3.6859999999999997E-2</c:v>
                </c:pt>
                <c:pt idx="60">
                  <c:v>0.119753</c:v>
                </c:pt>
                <c:pt idx="61">
                  <c:v>1.9137999999999999E-2</c:v>
                </c:pt>
                <c:pt idx="62">
                  <c:v>6.4932000000000004E-2</c:v>
                </c:pt>
                <c:pt idx="63">
                  <c:v>4.7007E-2</c:v>
                </c:pt>
                <c:pt idx="64">
                  <c:v>5.9868999999999999E-2</c:v>
                </c:pt>
                <c:pt idx="65">
                  <c:v>7.3496000000000006E-2</c:v>
                </c:pt>
                <c:pt idx="66">
                  <c:v>0.173933</c:v>
                </c:pt>
                <c:pt idx="67">
                  <c:v>0.103627</c:v>
                </c:pt>
                <c:pt idx="68">
                  <c:v>6.9375999999999993E-2</c:v>
                </c:pt>
                <c:pt idx="69">
                  <c:v>3.4467999999999999E-2</c:v>
                </c:pt>
                <c:pt idx="70">
                  <c:v>0.187919</c:v>
                </c:pt>
                <c:pt idx="71">
                  <c:v>8.3128999999999995E-2</c:v>
                </c:pt>
                <c:pt idx="72">
                  <c:v>8.7258000000000002E-2</c:v>
                </c:pt>
                <c:pt idx="73">
                  <c:v>1.3303000000000001E-2</c:v>
                </c:pt>
                <c:pt idx="74">
                  <c:v>0.113313</c:v>
                </c:pt>
                <c:pt idx="75">
                  <c:v>5.0384999999999999E-2</c:v>
                </c:pt>
                <c:pt idx="76">
                  <c:v>7.7146999999999993E-2</c:v>
                </c:pt>
                <c:pt idx="77">
                  <c:v>9.6158999999999994E-2</c:v>
                </c:pt>
                <c:pt idx="78">
                  <c:v>7.4312000000000003E-2</c:v>
                </c:pt>
                <c:pt idx="79">
                  <c:v>8.2719000000000001E-2</c:v>
                </c:pt>
                <c:pt idx="80">
                  <c:v>6.9078000000000001E-2</c:v>
                </c:pt>
                <c:pt idx="81">
                  <c:v>4.7799000000000001E-2</c:v>
                </c:pt>
                <c:pt idx="82">
                  <c:v>9.9487999999999993E-2</c:v>
                </c:pt>
                <c:pt idx="83">
                  <c:v>3.0308999999999999E-2</c:v>
                </c:pt>
                <c:pt idx="84">
                  <c:v>0.12609799999999999</c:v>
                </c:pt>
                <c:pt idx="85">
                  <c:v>4.5656000000000002E-2</c:v>
                </c:pt>
                <c:pt idx="86">
                  <c:v>8.9690000000000006E-2</c:v>
                </c:pt>
                <c:pt idx="87">
                  <c:v>0.12636500000000001</c:v>
                </c:pt>
                <c:pt idx="88">
                  <c:v>7.3279999999999998E-2</c:v>
                </c:pt>
                <c:pt idx="89">
                  <c:v>4.8246999999999998E-2</c:v>
                </c:pt>
                <c:pt idx="90">
                  <c:v>0.14193800000000001</c:v>
                </c:pt>
                <c:pt idx="91">
                  <c:v>5.0727000000000001E-2</c:v>
                </c:pt>
                <c:pt idx="92">
                  <c:v>6.9219000000000003E-2</c:v>
                </c:pt>
                <c:pt idx="93">
                  <c:v>0.18174699999999999</c:v>
                </c:pt>
                <c:pt idx="94">
                  <c:v>5.8867999999999997E-2</c:v>
                </c:pt>
                <c:pt idx="95">
                  <c:v>8.7945999999999996E-2</c:v>
                </c:pt>
                <c:pt idx="96">
                  <c:v>0.12870500000000001</c:v>
                </c:pt>
                <c:pt idx="97">
                  <c:v>6.0821E-2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8-43CD-A7A7-D015B4649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Distance from Dopant site (Å)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</c:valAx>
      <c:valAx>
        <c:axId val="63870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Displacement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Mg39+Li0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'Mg39+Li0'!$O$1:$O$97</c:f>
              <c:numCache>
                <c:formatCode>General</c:formatCode>
                <c:ptCount val="97"/>
                <c:pt idx="0">
                  <c:v>4.5278266</c:v>
                </c:pt>
                <c:pt idx="1">
                  <c:v>6.9195016999999996</c:v>
                </c:pt>
                <c:pt idx="2">
                  <c:v>3.6334846000000001</c:v>
                </c:pt>
                <c:pt idx="3">
                  <c:v>5.0881273</c:v>
                </c:pt>
                <c:pt idx="4">
                  <c:v>3.0025360000000001</c:v>
                </c:pt>
                <c:pt idx="5">
                  <c:v>6.8579287999999998</c:v>
                </c:pt>
                <c:pt idx="6">
                  <c:v>3.9816327999999999</c:v>
                </c:pt>
                <c:pt idx="7">
                  <c:v>5.3855541999999996</c:v>
                </c:pt>
                <c:pt idx="8">
                  <c:v>5.0130261000000003</c:v>
                </c:pt>
                <c:pt idx="9">
                  <c:v>2.9133751000000001</c:v>
                </c:pt>
                <c:pt idx="10">
                  <c:v>4.5951259000000002</c:v>
                </c:pt>
                <c:pt idx="11">
                  <c:v>4.7854855000000001</c:v>
                </c:pt>
                <c:pt idx="12">
                  <c:v>6.8568481999999999</c:v>
                </c:pt>
                <c:pt idx="13">
                  <c:v>8.9853956000000004</c:v>
                </c:pt>
                <c:pt idx="14">
                  <c:v>4.4199546999999999</c:v>
                </c:pt>
                <c:pt idx="15">
                  <c:v>4.8415092</c:v>
                </c:pt>
                <c:pt idx="16">
                  <c:v>5.1254843000000001</c:v>
                </c:pt>
                <c:pt idx="17">
                  <c:v>4.8659635000000003</c:v>
                </c:pt>
                <c:pt idx="18">
                  <c:v>8.6777844000000002</c:v>
                </c:pt>
                <c:pt idx="19">
                  <c:v>3.8190783000000001</c:v>
                </c:pt>
                <c:pt idx="20">
                  <c:v>3.4765565</c:v>
                </c:pt>
                <c:pt idx="21">
                  <c:v>4.8578191000000004</c:v>
                </c:pt>
                <c:pt idx="22">
                  <c:v>2.8585202000000001</c:v>
                </c:pt>
                <c:pt idx="23">
                  <c:v>5.0010111000000004</c:v>
                </c:pt>
                <c:pt idx="24">
                  <c:v>6.6069810000000002</c:v>
                </c:pt>
                <c:pt idx="25">
                  <c:v>3.3048879000000002</c:v>
                </c:pt>
                <c:pt idx="26">
                  <c:v>6.5221118000000002</c:v>
                </c:pt>
                <c:pt idx="27">
                  <c:v>3.1461350000000001</c:v>
                </c:pt>
                <c:pt idx="28">
                  <c:v>2.5058845000000001</c:v>
                </c:pt>
                <c:pt idx="29">
                  <c:v>8.7013084000000003</c:v>
                </c:pt>
                <c:pt idx="30">
                  <c:v>5.0390744999999999</c:v>
                </c:pt>
                <c:pt idx="31">
                  <c:v>3.2072527000000002</c:v>
                </c:pt>
                <c:pt idx="32">
                  <c:v>6.3787602999999997</c:v>
                </c:pt>
                <c:pt idx="33">
                  <c:v>6.1605992000000001</c:v>
                </c:pt>
                <c:pt idx="34">
                  <c:v>3.1639200000000001</c:v>
                </c:pt>
                <c:pt idx="35">
                  <c:v>6.6310582</c:v>
                </c:pt>
                <c:pt idx="36">
                  <c:v>8.1222162000000004</c:v>
                </c:pt>
                <c:pt idx="37">
                  <c:v>4.8071729999999997</c:v>
                </c:pt>
                <c:pt idx="38">
                  <c:v>8.7864245000000007</c:v>
                </c:pt>
                <c:pt idx="39">
                  <c:v>7.6586276</c:v>
                </c:pt>
                <c:pt idx="40">
                  <c:v>5.4300366000000002</c:v>
                </c:pt>
                <c:pt idx="41">
                  <c:v>6.4408405999999996</c:v>
                </c:pt>
                <c:pt idx="42">
                  <c:v>6.5488438000000002</c:v>
                </c:pt>
                <c:pt idx="43">
                  <c:v>5.4704682</c:v>
                </c:pt>
                <c:pt idx="44">
                  <c:v>4.4336338</c:v>
                </c:pt>
                <c:pt idx="45">
                  <c:v>3.0703798</c:v>
                </c:pt>
                <c:pt idx="46">
                  <c:v>4.1465076999999999</c:v>
                </c:pt>
                <c:pt idx="47">
                  <c:v>3.0867239</c:v>
                </c:pt>
                <c:pt idx="48">
                  <c:v>6.7617601000000001</c:v>
                </c:pt>
                <c:pt idx="49">
                  <c:v>5.3157259000000003</c:v>
                </c:pt>
                <c:pt idx="50">
                  <c:v>5.2203121000000001</c:v>
                </c:pt>
                <c:pt idx="51">
                  <c:v>4.6461166</c:v>
                </c:pt>
                <c:pt idx="52">
                  <c:v>4.7411244999999997</c:v>
                </c:pt>
                <c:pt idx="53">
                  <c:v>8.7134722</c:v>
                </c:pt>
                <c:pt idx="54">
                  <c:v>4.7254541000000003</c:v>
                </c:pt>
                <c:pt idx="55">
                  <c:v>6.8871700999999996</c:v>
                </c:pt>
                <c:pt idx="56">
                  <c:v>5.3266776</c:v>
                </c:pt>
                <c:pt idx="57">
                  <c:v>3.9683926999999999</c:v>
                </c:pt>
                <c:pt idx="58">
                  <c:v>5.8063270999999999</c:v>
                </c:pt>
                <c:pt idx="59">
                  <c:v>2.0449978</c:v>
                </c:pt>
                <c:pt idx="60">
                  <c:v>4.4720537</c:v>
                </c:pt>
                <c:pt idx="61">
                  <c:v>3.3600908</c:v>
                </c:pt>
                <c:pt idx="62">
                  <c:v>3.1588129</c:v>
                </c:pt>
                <c:pt idx="63">
                  <c:v>4.8032802999999999</c:v>
                </c:pt>
                <c:pt idx="64">
                  <c:v>6.0641505000000002</c:v>
                </c:pt>
                <c:pt idx="65">
                  <c:v>2.0396025999999998</c:v>
                </c:pt>
                <c:pt idx="66">
                  <c:v>4.7218124000000001</c:v>
                </c:pt>
                <c:pt idx="67">
                  <c:v>8.5394523000000007</c:v>
                </c:pt>
                <c:pt idx="68">
                  <c:v>3.5490108</c:v>
                </c:pt>
                <c:pt idx="69">
                  <c:v>7.8522889999999999</c:v>
                </c:pt>
                <c:pt idx="70">
                  <c:v>6.8366293999999996</c:v>
                </c:pt>
                <c:pt idx="71">
                  <c:v>5.4125838999999996</c:v>
                </c:pt>
                <c:pt idx="72">
                  <c:v>4.4511016999999997</c:v>
                </c:pt>
                <c:pt idx="73">
                  <c:v>6.1939818999999998</c:v>
                </c:pt>
                <c:pt idx="74">
                  <c:v>4.1165063000000002</c:v>
                </c:pt>
                <c:pt idx="75">
                  <c:v>5.1014040999999999</c:v>
                </c:pt>
                <c:pt idx="76">
                  <c:v>8.1005257999999998</c:v>
                </c:pt>
                <c:pt idx="77">
                  <c:v>7.2618777999999997</c:v>
                </c:pt>
                <c:pt idx="78">
                  <c:v>3.3114447999999999</c:v>
                </c:pt>
                <c:pt idx="79">
                  <c:v>4.1778504999999999</c:v>
                </c:pt>
                <c:pt idx="80">
                  <c:v>6.1999180999999997</c:v>
                </c:pt>
                <c:pt idx="81">
                  <c:v>1.998972</c:v>
                </c:pt>
                <c:pt idx="82">
                  <c:v>4.4607225000000001</c:v>
                </c:pt>
                <c:pt idx="83">
                  <c:v>6.3324797000000004</c:v>
                </c:pt>
                <c:pt idx="84">
                  <c:v>3.0894713999999999</c:v>
                </c:pt>
                <c:pt idx="85">
                  <c:v>4.7967702000000001</c:v>
                </c:pt>
                <c:pt idx="86">
                  <c:v>7.0217153000000003</c:v>
                </c:pt>
                <c:pt idx="87">
                  <c:v>7.3037368999999996</c:v>
                </c:pt>
                <c:pt idx="88">
                  <c:v>6.817202</c:v>
                </c:pt>
                <c:pt idx="89">
                  <c:v>8.0346322000000008</c:v>
                </c:pt>
                <c:pt idx="90">
                  <c:v>8.2291481999999991</c:v>
                </c:pt>
                <c:pt idx="91">
                  <c:v>3.1151596000000001</c:v>
                </c:pt>
                <c:pt idx="92">
                  <c:v>4.6378425999999999</c:v>
                </c:pt>
                <c:pt idx="93">
                  <c:v>5.2098621999999999</c:v>
                </c:pt>
                <c:pt idx="94">
                  <c:v>2.0561527000000002</c:v>
                </c:pt>
                <c:pt idx="95">
                  <c:v>5.8162956000000001</c:v>
                </c:pt>
                <c:pt idx="96">
                  <c:v>0</c:v>
                </c:pt>
              </c:numCache>
            </c:numRef>
          </c:xVal>
          <c:yVal>
            <c:numRef>
              <c:f>'Mg39+Li0'!$P$1:$P$97</c:f>
              <c:numCache>
                <c:formatCode>General</c:formatCode>
                <c:ptCount val="97"/>
                <c:pt idx="0">
                  <c:v>6.1483999999999997E-2</c:v>
                </c:pt>
                <c:pt idx="1">
                  <c:v>2.8691999999999999E-2</c:v>
                </c:pt>
                <c:pt idx="2">
                  <c:v>2.4528999999999999E-2</c:v>
                </c:pt>
                <c:pt idx="3">
                  <c:v>1.1013E-2</c:v>
                </c:pt>
                <c:pt idx="4">
                  <c:v>0.33251500000000001</c:v>
                </c:pt>
                <c:pt idx="5">
                  <c:v>4.6726999999999998E-2</c:v>
                </c:pt>
                <c:pt idx="6">
                  <c:v>0.11218599999999999</c:v>
                </c:pt>
                <c:pt idx="7">
                  <c:v>4.1744999999999997E-2</c:v>
                </c:pt>
                <c:pt idx="8">
                  <c:v>1.5806000000000001E-2</c:v>
                </c:pt>
                <c:pt idx="9">
                  <c:v>0.29390300000000003</c:v>
                </c:pt>
                <c:pt idx="10">
                  <c:v>0.11604299999999999</c:v>
                </c:pt>
                <c:pt idx="11">
                  <c:v>7.8587000000000004E-2</c:v>
                </c:pt>
                <c:pt idx="12">
                  <c:v>4.1105000000000003E-2</c:v>
                </c:pt>
                <c:pt idx="13">
                  <c:v>6.2843999999999997E-2</c:v>
                </c:pt>
                <c:pt idx="14">
                  <c:v>5.1614E-2</c:v>
                </c:pt>
                <c:pt idx="15">
                  <c:v>3.3574E-2</c:v>
                </c:pt>
                <c:pt idx="16">
                  <c:v>6.5671999999999994E-2</c:v>
                </c:pt>
                <c:pt idx="17">
                  <c:v>2.1798999999999999E-2</c:v>
                </c:pt>
                <c:pt idx="18">
                  <c:v>3.9548E-2</c:v>
                </c:pt>
                <c:pt idx="19">
                  <c:v>3.068E-3</c:v>
                </c:pt>
                <c:pt idx="20">
                  <c:v>8.4780999999999995E-2</c:v>
                </c:pt>
                <c:pt idx="21">
                  <c:v>3.8700000000000002E-3</c:v>
                </c:pt>
                <c:pt idx="22">
                  <c:v>0.14781900000000001</c:v>
                </c:pt>
                <c:pt idx="23">
                  <c:v>3.0494E-2</c:v>
                </c:pt>
                <c:pt idx="24">
                  <c:v>3.2161000000000002E-2</c:v>
                </c:pt>
                <c:pt idx="25">
                  <c:v>8.2386000000000001E-2</c:v>
                </c:pt>
                <c:pt idx="26">
                  <c:v>2.0795000000000001E-2</c:v>
                </c:pt>
                <c:pt idx="27">
                  <c:v>0.19886599999999999</c:v>
                </c:pt>
                <c:pt idx="28">
                  <c:v>0.80341899999999999</c:v>
                </c:pt>
                <c:pt idx="29">
                  <c:v>3.3924999999999997E-2</c:v>
                </c:pt>
                <c:pt idx="30">
                  <c:v>0.13455500000000001</c:v>
                </c:pt>
                <c:pt idx="31">
                  <c:v>8.5057999999999995E-2</c:v>
                </c:pt>
                <c:pt idx="32">
                  <c:v>1.7076999999999998E-2</c:v>
                </c:pt>
                <c:pt idx="33">
                  <c:v>3.3806999999999997E-2</c:v>
                </c:pt>
                <c:pt idx="34">
                  <c:v>4.8812000000000001E-2</c:v>
                </c:pt>
                <c:pt idx="35">
                  <c:v>1.2251E-2</c:v>
                </c:pt>
                <c:pt idx="36">
                  <c:v>1.376E-2</c:v>
                </c:pt>
                <c:pt idx="37">
                  <c:v>6.7990999999999996E-2</c:v>
                </c:pt>
                <c:pt idx="38">
                  <c:v>2.8934999999999999E-2</c:v>
                </c:pt>
                <c:pt idx="39">
                  <c:v>1.4208E-2</c:v>
                </c:pt>
                <c:pt idx="40">
                  <c:v>6.4377000000000004E-2</c:v>
                </c:pt>
                <c:pt idx="41">
                  <c:v>1.9342000000000002E-2</c:v>
                </c:pt>
                <c:pt idx="42">
                  <c:v>2.9333999999999999E-2</c:v>
                </c:pt>
                <c:pt idx="43">
                  <c:v>7.4950000000000003E-2</c:v>
                </c:pt>
                <c:pt idx="44">
                  <c:v>3.5513000000000003E-2</c:v>
                </c:pt>
                <c:pt idx="45">
                  <c:v>5.1976000000000001E-2</c:v>
                </c:pt>
                <c:pt idx="46">
                  <c:v>3.9697999999999997E-2</c:v>
                </c:pt>
                <c:pt idx="47">
                  <c:v>3.7717000000000001E-2</c:v>
                </c:pt>
                <c:pt idx="48">
                  <c:v>2.2803E-2</c:v>
                </c:pt>
                <c:pt idx="49">
                  <c:v>1.6584000000000002E-2</c:v>
                </c:pt>
                <c:pt idx="50">
                  <c:v>1.3639E-2</c:v>
                </c:pt>
                <c:pt idx="51">
                  <c:v>4.7662000000000003E-2</c:v>
                </c:pt>
                <c:pt idx="52">
                  <c:v>5.9394000000000002E-2</c:v>
                </c:pt>
                <c:pt idx="53">
                  <c:v>1.5481999999999999E-2</c:v>
                </c:pt>
                <c:pt idx="54">
                  <c:v>3.6777999999999998E-2</c:v>
                </c:pt>
                <c:pt idx="55">
                  <c:v>4.6532999999999998E-2</c:v>
                </c:pt>
                <c:pt idx="56">
                  <c:v>5.7591000000000003E-2</c:v>
                </c:pt>
                <c:pt idx="57">
                  <c:v>1.5800999999999999E-2</c:v>
                </c:pt>
                <c:pt idx="58">
                  <c:v>3.8984999999999999E-2</c:v>
                </c:pt>
                <c:pt idx="59">
                  <c:v>0.11812</c:v>
                </c:pt>
                <c:pt idx="60">
                  <c:v>4.3748000000000002E-2</c:v>
                </c:pt>
                <c:pt idx="61">
                  <c:v>7.8580000000000004E-3</c:v>
                </c:pt>
                <c:pt idx="62">
                  <c:v>9.7128000000000006E-2</c:v>
                </c:pt>
                <c:pt idx="63">
                  <c:v>5.7334000000000003E-2</c:v>
                </c:pt>
                <c:pt idx="64">
                  <c:v>3.2591000000000002E-2</c:v>
                </c:pt>
                <c:pt idx="65">
                  <c:v>3.3000000000000002E-2</c:v>
                </c:pt>
                <c:pt idx="66">
                  <c:v>6.9034999999999999E-2</c:v>
                </c:pt>
                <c:pt idx="67">
                  <c:v>1.1677999999999999E-2</c:v>
                </c:pt>
                <c:pt idx="68">
                  <c:v>0.21664900000000001</c:v>
                </c:pt>
                <c:pt idx="69">
                  <c:v>2.3906E-2</c:v>
                </c:pt>
                <c:pt idx="70">
                  <c:v>1.7103E-2</c:v>
                </c:pt>
                <c:pt idx="71">
                  <c:v>1.6722000000000001E-2</c:v>
                </c:pt>
                <c:pt idx="72">
                  <c:v>3.6089000000000003E-2</c:v>
                </c:pt>
                <c:pt idx="73">
                  <c:v>2.7370999999999999E-2</c:v>
                </c:pt>
                <c:pt idx="74">
                  <c:v>6.4440999999999998E-2</c:v>
                </c:pt>
                <c:pt idx="75">
                  <c:v>5.1978999999999997E-2</c:v>
                </c:pt>
                <c:pt idx="76">
                  <c:v>3.5736999999999998E-2</c:v>
                </c:pt>
                <c:pt idx="77">
                  <c:v>7.6961000000000002E-2</c:v>
                </c:pt>
                <c:pt idx="78">
                  <c:v>1.6254000000000001E-2</c:v>
                </c:pt>
                <c:pt idx="79">
                  <c:v>5.0596000000000002E-2</c:v>
                </c:pt>
                <c:pt idx="80">
                  <c:v>2.7126000000000001E-2</c:v>
                </c:pt>
                <c:pt idx="81">
                  <c:v>3.2468999999999998E-2</c:v>
                </c:pt>
                <c:pt idx="82">
                  <c:v>4.9182999999999998E-2</c:v>
                </c:pt>
                <c:pt idx="83">
                  <c:v>1.2331999999999999E-2</c:v>
                </c:pt>
                <c:pt idx="84">
                  <c:v>9.6676999999999999E-2</c:v>
                </c:pt>
                <c:pt idx="85">
                  <c:v>2.8233000000000001E-2</c:v>
                </c:pt>
                <c:pt idx="86">
                  <c:v>3.9659E-2</c:v>
                </c:pt>
                <c:pt idx="87">
                  <c:v>6.3825000000000007E-2</c:v>
                </c:pt>
                <c:pt idx="88">
                  <c:v>7.2293999999999997E-2</c:v>
                </c:pt>
                <c:pt idx="89">
                  <c:v>7.7625E-2</c:v>
                </c:pt>
                <c:pt idx="90">
                  <c:v>6.8274000000000001E-2</c:v>
                </c:pt>
                <c:pt idx="91">
                  <c:v>5.7513000000000002E-2</c:v>
                </c:pt>
                <c:pt idx="92">
                  <c:v>7.0888000000000007E-2</c:v>
                </c:pt>
                <c:pt idx="93">
                  <c:v>4.1403000000000002E-2</c:v>
                </c:pt>
                <c:pt idx="94">
                  <c:v>0.15230199999999999</c:v>
                </c:pt>
                <c:pt idx="95">
                  <c:v>3.2218999999999998E-2</c:v>
                </c:pt>
                <c:pt idx="96">
                  <c:v>0.99749299999999996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B1-4EBA-A97F-0A000C1F5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Distance from Dopant site (Å)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</c:valAx>
      <c:valAx>
        <c:axId val="63870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Displacement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Zn45+Li10+Li13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'Zn45+Li10+Li13'!$M$1:$M$98</c:f>
              <c:numCache>
                <c:formatCode>General</c:formatCode>
                <c:ptCount val="98"/>
                <c:pt idx="0">
                  <c:v>7.5235783999999999</c:v>
                </c:pt>
                <c:pt idx="1">
                  <c:v>3.8645284000000002</c:v>
                </c:pt>
                <c:pt idx="2">
                  <c:v>3.5505284000000001</c:v>
                </c:pt>
                <c:pt idx="3">
                  <c:v>7.3346603999999997</c:v>
                </c:pt>
                <c:pt idx="4">
                  <c:v>2.7326636999999998</c:v>
                </c:pt>
                <c:pt idx="5">
                  <c:v>4.6207117000000002</c:v>
                </c:pt>
                <c:pt idx="6">
                  <c:v>7.9927280999999999</c:v>
                </c:pt>
                <c:pt idx="7">
                  <c:v>5.1587161000000004</c:v>
                </c:pt>
                <c:pt idx="8">
                  <c:v>2.7966798000000002</c:v>
                </c:pt>
                <c:pt idx="9">
                  <c:v>4.3719736999999999</c:v>
                </c:pt>
                <c:pt idx="10">
                  <c:v>7.9834695</c:v>
                </c:pt>
                <c:pt idx="11">
                  <c:v>6.0655013999999996</c:v>
                </c:pt>
                <c:pt idx="12">
                  <c:v>6.1115301000000004</c:v>
                </c:pt>
                <c:pt idx="13">
                  <c:v>4.0220579000000001</c:v>
                </c:pt>
                <c:pt idx="14">
                  <c:v>4.8175429999999997</c:v>
                </c:pt>
                <c:pt idx="15">
                  <c:v>3.1720549</c:v>
                </c:pt>
                <c:pt idx="16">
                  <c:v>6.0131962999999997</c:v>
                </c:pt>
                <c:pt idx="17">
                  <c:v>4.6174071000000003</c:v>
                </c:pt>
                <c:pt idx="18">
                  <c:v>5.0858211000000004</c:v>
                </c:pt>
                <c:pt idx="19">
                  <c:v>3.0258234000000002</c:v>
                </c:pt>
                <c:pt idx="20">
                  <c:v>8.5929512999999993</c:v>
                </c:pt>
                <c:pt idx="21">
                  <c:v>2.3628168999999999</c:v>
                </c:pt>
                <c:pt idx="22">
                  <c:v>4.6387564000000001</c:v>
                </c:pt>
                <c:pt idx="23">
                  <c:v>7.4625320999999998</c:v>
                </c:pt>
                <c:pt idx="24">
                  <c:v>7.8262891999999997</c:v>
                </c:pt>
                <c:pt idx="25">
                  <c:v>2.6174664999999999</c:v>
                </c:pt>
                <c:pt idx="26">
                  <c:v>7.3066925999999999</c:v>
                </c:pt>
                <c:pt idx="27">
                  <c:v>7.9034176</c:v>
                </c:pt>
                <c:pt idx="28">
                  <c:v>3.1652581999999998</c:v>
                </c:pt>
                <c:pt idx="29">
                  <c:v>3.8871753999999998</c:v>
                </c:pt>
                <c:pt idx="30">
                  <c:v>3.6186191000000001</c:v>
                </c:pt>
                <c:pt idx="31">
                  <c:v>5.9296743000000003</c:v>
                </c:pt>
                <c:pt idx="32">
                  <c:v>3.6227152</c:v>
                </c:pt>
                <c:pt idx="33">
                  <c:v>5.6081095999999997</c:v>
                </c:pt>
                <c:pt idx="34">
                  <c:v>5.9064519999999998</c:v>
                </c:pt>
                <c:pt idx="35">
                  <c:v>3.6039173</c:v>
                </c:pt>
                <c:pt idx="36">
                  <c:v>5.9481519</c:v>
                </c:pt>
                <c:pt idx="37">
                  <c:v>5.8466939</c:v>
                </c:pt>
                <c:pt idx="38">
                  <c:v>5.5848785999999997</c:v>
                </c:pt>
                <c:pt idx="39">
                  <c:v>3.5029463000000001</c:v>
                </c:pt>
                <c:pt idx="40">
                  <c:v>3.9719255000000002</c:v>
                </c:pt>
                <c:pt idx="41">
                  <c:v>3.3960617000000002</c:v>
                </c:pt>
                <c:pt idx="42">
                  <c:v>6.4960684999999998</c:v>
                </c:pt>
                <c:pt idx="43">
                  <c:v>9.1605200999999994</c:v>
                </c:pt>
                <c:pt idx="44">
                  <c:v>5.6352905</c:v>
                </c:pt>
                <c:pt idx="45">
                  <c:v>5.5398626999999996</c:v>
                </c:pt>
                <c:pt idx="46">
                  <c:v>6.3341852000000003</c:v>
                </c:pt>
                <c:pt idx="47">
                  <c:v>5.4276480999999999</c:v>
                </c:pt>
                <c:pt idx="48">
                  <c:v>10.57568</c:v>
                </c:pt>
                <c:pt idx="49">
                  <c:v>8.3441159999999996</c:v>
                </c:pt>
                <c:pt idx="50">
                  <c:v>4.6693091000000004</c:v>
                </c:pt>
                <c:pt idx="51">
                  <c:v>4.0014626</c:v>
                </c:pt>
                <c:pt idx="52">
                  <c:v>4.9484858000000003</c:v>
                </c:pt>
                <c:pt idx="53">
                  <c:v>8.0479707000000005</c:v>
                </c:pt>
                <c:pt idx="54">
                  <c:v>4.3527735999999999</c:v>
                </c:pt>
                <c:pt idx="55">
                  <c:v>3.9215336999999999</c:v>
                </c:pt>
                <c:pt idx="56">
                  <c:v>5.1108950000000002</c:v>
                </c:pt>
                <c:pt idx="57">
                  <c:v>7.3633655999999998</c:v>
                </c:pt>
                <c:pt idx="58">
                  <c:v>2.0491994999999998</c:v>
                </c:pt>
                <c:pt idx="59">
                  <c:v>6.1772819999999999</c:v>
                </c:pt>
                <c:pt idx="60">
                  <c:v>4.5872004000000004</c:v>
                </c:pt>
                <c:pt idx="61">
                  <c:v>7.2250069000000003</c:v>
                </c:pt>
                <c:pt idx="62">
                  <c:v>2.1256792</c:v>
                </c:pt>
                <c:pt idx="63">
                  <c:v>6.5280474999999996</c:v>
                </c:pt>
                <c:pt idx="64">
                  <c:v>8.7922030000000007</c:v>
                </c:pt>
                <c:pt idx="65">
                  <c:v>8.1239007000000001</c:v>
                </c:pt>
                <c:pt idx="66">
                  <c:v>2.0651253999999999</c:v>
                </c:pt>
                <c:pt idx="67">
                  <c:v>4.0217713000000002</c:v>
                </c:pt>
                <c:pt idx="68">
                  <c:v>6.3962646999999997</c:v>
                </c:pt>
                <c:pt idx="69">
                  <c:v>8.3089641000000007</c:v>
                </c:pt>
                <c:pt idx="70">
                  <c:v>2.5328263</c:v>
                </c:pt>
                <c:pt idx="71">
                  <c:v>3.9502283</c:v>
                </c:pt>
                <c:pt idx="72">
                  <c:v>6.2950963</c:v>
                </c:pt>
                <c:pt idx="73">
                  <c:v>4.6523238999999998</c:v>
                </c:pt>
                <c:pt idx="74">
                  <c:v>7.3693711000000004</c:v>
                </c:pt>
                <c:pt idx="75">
                  <c:v>4.6418720000000002</c:v>
                </c:pt>
                <c:pt idx="76">
                  <c:v>5.1989770000000002</c:v>
                </c:pt>
                <c:pt idx="77">
                  <c:v>4.8468222000000001</c:v>
                </c:pt>
                <c:pt idx="78">
                  <c:v>7.4470346999999997</c:v>
                </c:pt>
                <c:pt idx="79">
                  <c:v>4.5462823999999999</c:v>
                </c:pt>
                <c:pt idx="80">
                  <c:v>4.9250692999999997</c:v>
                </c:pt>
                <c:pt idx="81">
                  <c:v>4.8045030999999998</c:v>
                </c:pt>
                <c:pt idx="82">
                  <c:v>2.1927184</c:v>
                </c:pt>
                <c:pt idx="83">
                  <c:v>6.4985676999999997</c:v>
                </c:pt>
                <c:pt idx="84">
                  <c:v>5.0942549000000001</c:v>
                </c:pt>
                <c:pt idx="85">
                  <c:v>4.4746569000000003</c:v>
                </c:pt>
                <c:pt idx="86">
                  <c:v>2.3266396</c:v>
                </c:pt>
                <c:pt idx="87">
                  <c:v>6.4867850999999996</c:v>
                </c:pt>
                <c:pt idx="88">
                  <c:v>4.9150703</c:v>
                </c:pt>
                <c:pt idx="89">
                  <c:v>7.1468784000000003</c:v>
                </c:pt>
                <c:pt idx="90">
                  <c:v>8.2928037000000003</c:v>
                </c:pt>
                <c:pt idx="91">
                  <c:v>4.7630239000000003</c:v>
                </c:pt>
                <c:pt idx="92">
                  <c:v>3.8598435000000002</c:v>
                </c:pt>
                <c:pt idx="93">
                  <c:v>7.3348911000000001</c:v>
                </c:pt>
                <c:pt idx="94">
                  <c:v>8.3112334000000008</c:v>
                </c:pt>
                <c:pt idx="95">
                  <c:v>4.5302268000000003</c:v>
                </c:pt>
                <c:pt idx="96">
                  <c:v>4.1588044000000002</c:v>
                </c:pt>
                <c:pt idx="97">
                  <c:v>0</c:v>
                </c:pt>
              </c:numCache>
            </c:numRef>
          </c:xVal>
          <c:yVal>
            <c:numRef>
              <c:f>'Zn45+Li10+Li13'!$E$1:$E$98</c:f>
              <c:numCache>
                <c:formatCode>General</c:formatCode>
                <c:ptCount val="98"/>
                <c:pt idx="0">
                  <c:v>6.6132999999999997E-2</c:v>
                </c:pt>
                <c:pt idx="1">
                  <c:v>0.18914700000000001</c:v>
                </c:pt>
                <c:pt idx="2">
                  <c:v>1.9705E-2</c:v>
                </c:pt>
                <c:pt idx="3">
                  <c:v>0.205429</c:v>
                </c:pt>
                <c:pt idx="4">
                  <c:v>0.14655699999999999</c:v>
                </c:pt>
                <c:pt idx="5">
                  <c:v>6.2917000000000001E-2</c:v>
                </c:pt>
                <c:pt idx="6">
                  <c:v>4.1626999999999997E-2</c:v>
                </c:pt>
                <c:pt idx="7">
                  <c:v>8.4720000000000004E-2</c:v>
                </c:pt>
                <c:pt idx="8">
                  <c:v>0.50953499999999996</c:v>
                </c:pt>
                <c:pt idx="9">
                  <c:v>8.7860999999999995E-2</c:v>
                </c:pt>
                <c:pt idx="10">
                  <c:v>0.21507999999999999</c:v>
                </c:pt>
                <c:pt idx="11">
                  <c:v>0.600437</c:v>
                </c:pt>
                <c:pt idx="12">
                  <c:v>3.8093000000000002E-2</c:v>
                </c:pt>
                <c:pt idx="13">
                  <c:v>9.2567999999999998E-2</c:v>
                </c:pt>
                <c:pt idx="14">
                  <c:v>4.1993999999999997E-2</c:v>
                </c:pt>
                <c:pt idx="15">
                  <c:v>0.18431500000000001</c:v>
                </c:pt>
                <c:pt idx="16">
                  <c:v>4.5296000000000003E-2</c:v>
                </c:pt>
                <c:pt idx="17">
                  <c:v>0.73268900000000003</c:v>
                </c:pt>
                <c:pt idx="18">
                  <c:v>2.3709000000000001E-2</c:v>
                </c:pt>
                <c:pt idx="19">
                  <c:v>0.118839</c:v>
                </c:pt>
                <c:pt idx="20">
                  <c:v>2.8791000000000001E-2</c:v>
                </c:pt>
                <c:pt idx="21">
                  <c:v>1.253587</c:v>
                </c:pt>
                <c:pt idx="22">
                  <c:v>0.12773000000000001</c:v>
                </c:pt>
                <c:pt idx="23">
                  <c:v>6.3090999999999994E-2</c:v>
                </c:pt>
                <c:pt idx="24">
                  <c:v>0.13173799999999999</c:v>
                </c:pt>
                <c:pt idx="25">
                  <c:v>0.15809000000000001</c:v>
                </c:pt>
                <c:pt idx="26">
                  <c:v>0.110384</c:v>
                </c:pt>
                <c:pt idx="27">
                  <c:v>0.19192899999999999</c:v>
                </c:pt>
                <c:pt idx="28">
                  <c:v>0.8196</c:v>
                </c:pt>
                <c:pt idx="29">
                  <c:v>0.37134400000000001</c:v>
                </c:pt>
                <c:pt idx="30">
                  <c:v>6.7580000000000001E-2</c:v>
                </c:pt>
                <c:pt idx="31">
                  <c:v>9.7604999999999997E-2</c:v>
                </c:pt>
                <c:pt idx="32">
                  <c:v>7.3885000000000006E-2</c:v>
                </c:pt>
                <c:pt idx="33">
                  <c:v>6.4254000000000006E-2</c:v>
                </c:pt>
                <c:pt idx="34">
                  <c:v>2.9485000000000001E-2</c:v>
                </c:pt>
                <c:pt idx="35">
                  <c:v>0.18404599999999999</c:v>
                </c:pt>
                <c:pt idx="36">
                  <c:v>2.2918999999999998E-2</c:v>
                </c:pt>
                <c:pt idx="37">
                  <c:v>5.1996000000000001E-2</c:v>
                </c:pt>
                <c:pt idx="38">
                  <c:v>5.5388E-2</c:v>
                </c:pt>
                <c:pt idx="39">
                  <c:v>9.9456000000000003E-2</c:v>
                </c:pt>
                <c:pt idx="40">
                  <c:v>0.21396699999999999</c:v>
                </c:pt>
                <c:pt idx="41">
                  <c:v>7.954E-2</c:v>
                </c:pt>
                <c:pt idx="42">
                  <c:v>4.1168999999999997E-2</c:v>
                </c:pt>
                <c:pt idx="43">
                  <c:v>3.1078000000000001E-2</c:v>
                </c:pt>
                <c:pt idx="44">
                  <c:v>2.9659000000000001E-2</c:v>
                </c:pt>
                <c:pt idx="45">
                  <c:v>4.0078000000000003E-2</c:v>
                </c:pt>
                <c:pt idx="46">
                  <c:v>3.6671000000000002E-2</c:v>
                </c:pt>
                <c:pt idx="47">
                  <c:v>2.9523000000000001E-2</c:v>
                </c:pt>
                <c:pt idx="48">
                  <c:v>3.3388000000000001E-2</c:v>
                </c:pt>
                <c:pt idx="49">
                  <c:v>4.5562999999999999E-2</c:v>
                </c:pt>
                <c:pt idx="50">
                  <c:v>0.16397200000000001</c:v>
                </c:pt>
                <c:pt idx="51">
                  <c:v>5.9069999999999998E-2</c:v>
                </c:pt>
                <c:pt idx="52">
                  <c:v>3.5867999999999997E-2</c:v>
                </c:pt>
                <c:pt idx="53">
                  <c:v>2.6522E-2</c:v>
                </c:pt>
                <c:pt idx="54">
                  <c:v>2.0511999999999999E-2</c:v>
                </c:pt>
                <c:pt idx="55">
                  <c:v>2.9145999999999998E-2</c:v>
                </c:pt>
                <c:pt idx="56">
                  <c:v>2.2547999999999999E-2</c:v>
                </c:pt>
                <c:pt idx="57">
                  <c:v>2.2894999999999999E-2</c:v>
                </c:pt>
                <c:pt idx="58">
                  <c:v>3.8169000000000002E-2</c:v>
                </c:pt>
                <c:pt idx="59">
                  <c:v>5.0321999999999999E-2</c:v>
                </c:pt>
                <c:pt idx="60">
                  <c:v>2.6841E-2</c:v>
                </c:pt>
                <c:pt idx="61">
                  <c:v>1.8388999999999999E-2</c:v>
                </c:pt>
                <c:pt idx="62">
                  <c:v>0.40396300000000002</c:v>
                </c:pt>
                <c:pt idx="63">
                  <c:v>6.6281000000000007E-2</c:v>
                </c:pt>
                <c:pt idx="64">
                  <c:v>0.10495699999999999</c:v>
                </c:pt>
                <c:pt idx="65">
                  <c:v>6.8656999999999996E-2</c:v>
                </c:pt>
                <c:pt idx="66">
                  <c:v>0.118577</c:v>
                </c:pt>
                <c:pt idx="67">
                  <c:v>8.7262999999999993E-2</c:v>
                </c:pt>
                <c:pt idx="68">
                  <c:v>9.3429999999999999E-2</c:v>
                </c:pt>
                <c:pt idx="69">
                  <c:v>4.8259999999999997E-2</c:v>
                </c:pt>
                <c:pt idx="70">
                  <c:v>0.34725699999999998</c:v>
                </c:pt>
                <c:pt idx="71">
                  <c:v>3.9573999999999998E-2</c:v>
                </c:pt>
                <c:pt idx="72">
                  <c:v>0.14580000000000001</c:v>
                </c:pt>
                <c:pt idx="73">
                  <c:v>2.6952E-2</c:v>
                </c:pt>
                <c:pt idx="74">
                  <c:v>0.13437199999999999</c:v>
                </c:pt>
                <c:pt idx="75">
                  <c:v>3.0145000000000002E-2</c:v>
                </c:pt>
                <c:pt idx="76">
                  <c:v>5.7586999999999999E-2</c:v>
                </c:pt>
                <c:pt idx="77">
                  <c:v>0.15363199999999999</c:v>
                </c:pt>
                <c:pt idx="78">
                  <c:v>7.0019999999999999E-2</c:v>
                </c:pt>
                <c:pt idx="79">
                  <c:v>5.4204000000000002E-2</c:v>
                </c:pt>
                <c:pt idx="80">
                  <c:v>3.9978E-2</c:v>
                </c:pt>
                <c:pt idx="81">
                  <c:v>4.5104999999999999E-2</c:v>
                </c:pt>
                <c:pt idx="82">
                  <c:v>0.21538299999999999</c:v>
                </c:pt>
                <c:pt idx="83">
                  <c:v>3.4964000000000002E-2</c:v>
                </c:pt>
                <c:pt idx="84">
                  <c:v>0.141536</c:v>
                </c:pt>
                <c:pt idx="85">
                  <c:v>4.8037000000000003E-2</c:v>
                </c:pt>
                <c:pt idx="86">
                  <c:v>0.107377</c:v>
                </c:pt>
                <c:pt idx="87">
                  <c:v>3.5962000000000001E-2</c:v>
                </c:pt>
                <c:pt idx="88">
                  <c:v>7.5966000000000006E-2</c:v>
                </c:pt>
                <c:pt idx="89">
                  <c:v>0.103064</c:v>
                </c:pt>
                <c:pt idx="90">
                  <c:v>5.3539999999999997E-2</c:v>
                </c:pt>
                <c:pt idx="91">
                  <c:v>7.4542999999999998E-2</c:v>
                </c:pt>
                <c:pt idx="92">
                  <c:v>4.3325000000000002E-2</c:v>
                </c:pt>
                <c:pt idx="93">
                  <c:v>9.2188000000000006E-2</c:v>
                </c:pt>
                <c:pt idx="94">
                  <c:v>1.9871E-2</c:v>
                </c:pt>
                <c:pt idx="95">
                  <c:v>9.3164999999999998E-2</c:v>
                </c:pt>
                <c:pt idx="96">
                  <c:v>5.083E-2</c:v>
                </c:pt>
                <c:pt idx="97">
                  <c:v>0.18010999999999999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B-4199-9DD5-B6571D258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Distance from Dopant site (Å)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</c:valAx>
      <c:valAx>
        <c:axId val="63870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Displacement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Zn45+Li10+Li15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'Zn45+Li10+Li15'!$M$1:$M$98</c:f>
              <c:numCache>
                <c:formatCode>General</c:formatCode>
                <c:ptCount val="98"/>
                <c:pt idx="0">
                  <c:v>7.4377582999999996</c:v>
                </c:pt>
                <c:pt idx="1">
                  <c:v>3.6892914999999999</c:v>
                </c:pt>
                <c:pt idx="2">
                  <c:v>3.6494499</c:v>
                </c:pt>
                <c:pt idx="3">
                  <c:v>7.3469937999999999</c:v>
                </c:pt>
                <c:pt idx="4">
                  <c:v>2.7756071000000002</c:v>
                </c:pt>
                <c:pt idx="5">
                  <c:v>4.5100578000000002</c:v>
                </c:pt>
                <c:pt idx="6">
                  <c:v>8.4198784999999994</c:v>
                </c:pt>
                <c:pt idx="7">
                  <c:v>5.3046971999999997</c:v>
                </c:pt>
                <c:pt idx="8">
                  <c:v>2.7390368</c:v>
                </c:pt>
                <c:pt idx="9">
                  <c:v>4.4166075999999999</c:v>
                </c:pt>
                <c:pt idx="10">
                  <c:v>8.0179779999999994</c:v>
                </c:pt>
                <c:pt idx="11">
                  <c:v>5.9083430999999997</c:v>
                </c:pt>
                <c:pt idx="12">
                  <c:v>5.9095107999999996</c:v>
                </c:pt>
                <c:pt idx="13">
                  <c:v>4.1033334999999997</c:v>
                </c:pt>
                <c:pt idx="14">
                  <c:v>4.8988065000000001</c:v>
                </c:pt>
                <c:pt idx="15">
                  <c:v>3.2146414000000001</c:v>
                </c:pt>
                <c:pt idx="16">
                  <c:v>6.0460263999999997</c:v>
                </c:pt>
                <c:pt idx="17">
                  <c:v>4.5801926000000002</c:v>
                </c:pt>
                <c:pt idx="18">
                  <c:v>5.0381128000000004</c:v>
                </c:pt>
                <c:pt idx="19">
                  <c:v>3.0227826000000002</c:v>
                </c:pt>
                <c:pt idx="20">
                  <c:v>8.0062546999999995</c:v>
                </c:pt>
                <c:pt idx="21">
                  <c:v>2.7245161000000002</c:v>
                </c:pt>
                <c:pt idx="22">
                  <c:v>4.6186255000000003</c:v>
                </c:pt>
                <c:pt idx="23">
                  <c:v>7.5879861999999996</c:v>
                </c:pt>
                <c:pt idx="24">
                  <c:v>7.8477296000000001</c:v>
                </c:pt>
                <c:pt idx="25">
                  <c:v>2.7019657000000001</c:v>
                </c:pt>
                <c:pt idx="26">
                  <c:v>4.8499002000000004</c:v>
                </c:pt>
                <c:pt idx="27">
                  <c:v>7.8915839999999999</c:v>
                </c:pt>
                <c:pt idx="28">
                  <c:v>7.7023657999999999</c:v>
                </c:pt>
                <c:pt idx="29">
                  <c:v>3.7007295999999998</c:v>
                </c:pt>
                <c:pt idx="30">
                  <c:v>3.5704639</c:v>
                </c:pt>
                <c:pt idx="31">
                  <c:v>5.7885559000000004</c:v>
                </c:pt>
                <c:pt idx="32">
                  <c:v>3.4887541999999998</c:v>
                </c:pt>
                <c:pt idx="33">
                  <c:v>5.7187045000000003</c:v>
                </c:pt>
                <c:pt idx="34">
                  <c:v>5.7496953</c:v>
                </c:pt>
                <c:pt idx="35">
                  <c:v>3.4897879000000001</c:v>
                </c:pt>
                <c:pt idx="36">
                  <c:v>5.953684</c:v>
                </c:pt>
                <c:pt idx="37">
                  <c:v>5.8106929999999997</c:v>
                </c:pt>
                <c:pt idx="38">
                  <c:v>5.6661137000000004</c:v>
                </c:pt>
                <c:pt idx="39">
                  <c:v>3.377151</c:v>
                </c:pt>
                <c:pt idx="40">
                  <c:v>3.5896026999999999</c:v>
                </c:pt>
                <c:pt idx="41">
                  <c:v>3.5244151000000001</c:v>
                </c:pt>
                <c:pt idx="42">
                  <c:v>6.5664360999999998</c:v>
                </c:pt>
                <c:pt idx="43">
                  <c:v>9.1286377000000005</c:v>
                </c:pt>
                <c:pt idx="44">
                  <c:v>5.6051666999999998</c:v>
                </c:pt>
                <c:pt idx="45">
                  <c:v>5.4996108000000001</c:v>
                </c:pt>
                <c:pt idx="46">
                  <c:v>6.4111463999999998</c:v>
                </c:pt>
                <c:pt idx="47">
                  <c:v>5.5712266000000001</c:v>
                </c:pt>
                <c:pt idx="48">
                  <c:v>10.603422999999999</c:v>
                </c:pt>
                <c:pt idx="49">
                  <c:v>8.2348368000000001</c:v>
                </c:pt>
                <c:pt idx="50">
                  <c:v>4.6158131999999998</c:v>
                </c:pt>
                <c:pt idx="51">
                  <c:v>4.016813</c:v>
                </c:pt>
                <c:pt idx="52">
                  <c:v>4.9264578999999999</c:v>
                </c:pt>
                <c:pt idx="53">
                  <c:v>8.3538969000000005</c:v>
                </c:pt>
                <c:pt idx="54">
                  <c:v>4.4266898000000001</c:v>
                </c:pt>
                <c:pt idx="55">
                  <c:v>3.9580853</c:v>
                </c:pt>
                <c:pt idx="56">
                  <c:v>5.1236854000000003</c:v>
                </c:pt>
                <c:pt idx="57">
                  <c:v>7.3194603000000003</c:v>
                </c:pt>
                <c:pt idx="58">
                  <c:v>2.1417671999999999</c:v>
                </c:pt>
                <c:pt idx="59">
                  <c:v>6.2976302999999998</c:v>
                </c:pt>
                <c:pt idx="60">
                  <c:v>4.5811149000000002</c:v>
                </c:pt>
                <c:pt idx="61">
                  <c:v>7.2965799000000002</c:v>
                </c:pt>
                <c:pt idx="62">
                  <c:v>2.2049915000000002</c:v>
                </c:pt>
                <c:pt idx="63">
                  <c:v>6.3882577999999999</c:v>
                </c:pt>
                <c:pt idx="64">
                  <c:v>4.7481483000000004</c:v>
                </c:pt>
                <c:pt idx="65">
                  <c:v>8.1860982999999994</c:v>
                </c:pt>
                <c:pt idx="66">
                  <c:v>2.2365724999999999</c:v>
                </c:pt>
                <c:pt idx="67">
                  <c:v>3.8876916000000001</c:v>
                </c:pt>
                <c:pt idx="68">
                  <c:v>6.3322703999999996</c:v>
                </c:pt>
                <c:pt idx="69">
                  <c:v>8.2362363999999992</c:v>
                </c:pt>
                <c:pt idx="70">
                  <c:v>2.2686014000000001</c:v>
                </c:pt>
                <c:pt idx="71">
                  <c:v>4.0285377000000002</c:v>
                </c:pt>
                <c:pt idx="72">
                  <c:v>6.3449</c:v>
                </c:pt>
                <c:pt idx="73">
                  <c:v>4.7055809999999996</c:v>
                </c:pt>
                <c:pt idx="74">
                  <c:v>7.2989370999999998</c:v>
                </c:pt>
                <c:pt idx="75">
                  <c:v>4.6312825999999996</c:v>
                </c:pt>
                <c:pt idx="76">
                  <c:v>5.0191203</c:v>
                </c:pt>
                <c:pt idx="77">
                  <c:v>4.7352629000000004</c:v>
                </c:pt>
                <c:pt idx="78">
                  <c:v>7.4801187999999996</c:v>
                </c:pt>
                <c:pt idx="79">
                  <c:v>4.6403096000000001</c:v>
                </c:pt>
                <c:pt idx="80">
                  <c:v>5.0229211999999999</c:v>
                </c:pt>
                <c:pt idx="81">
                  <c:v>4.5992198000000002</c:v>
                </c:pt>
                <c:pt idx="82">
                  <c:v>2.1310628</c:v>
                </c:pt>
                <c:pt idx="83">
                  <c:v>6.5211866000000001</c:v>
                </c:pt>
                <c:pt idx="84">
                  <c:v>5.0591122000000004</c:v>
                </c:pt>
                <c:pt idx="85">
                  <c:v>4.5456431000000004</c:v>
                </c:pt>
                <c:pt idx="86">
                  <c:v>2.1913488999999999</c:v>
                </c:pt>
                <c:pt idx="87">
                  <c:v>6.4126706000000002</c:v>
                </c:pt>
                <c:pt idx="88">
                  <c:v>4.9974850000000002</c:v>
                </c:pt>
                <c:pt idx="89">
                  <c:v>7.1599183999999996</c:v>
                </c:pt>
                <c:pt idx="90">
                  <c:v>8.2112846000000008</c:v>
                </c:pt>
                <c:pt idx="91">
                  <c:v>4.5627177000000003</c:v>
                </c:pt>
                <c:pt idx="92">
                  <c:v>4.0192870999999997</c:v>
                </c:pt>
                <c:pt idx="93">
                  <c:v>7.1712594000000003</c:v>
                </c:pt>
                <c:pt idx="94">
                  <c:v>8.3209812999999997</c:v>
                </c:pt>
                <c:pt idx="95">
                  <c:v>4.5708124999999997</c:v>
                </c:pt>
                <c:pt idx="96">
                  <c:v>3.9516260999999999</c:v>
                </c:pt>
                <c:pt idx="97">
                  <c:v>0</c:v>
                </c:pt>
              </c:numCache>
            </c:numRef>
          </c:xVal>
          <c:yVal>
            <c:numRef>
              <c:f>'Zn45+Li10+Li15'!$E$1:$E$98</c:f>
              <c:numCache>
                <c:formatCode>General</c:formatCode>
                <c:ptCount val="98"/>
                <c:pt idx="0">
                  <c:v>5.1638999999999997E-2</c:v>
                </c:pt>
                <c:pt idx="1">
                  <c:v>0.14680399999999999</c:v>
                </c:pt>
                <c:pt idx="2">
                  <c:v>4.1903000000000003E-2</c:v>
                </c:pt>
                <c:pt idx="3">
                  <c:v>0.17241999999999999</c:v>
                </c:pt>
                <c:pt idx="4">
                  <c:v>0.21137300000000001</c:v>
                </c:pt>
                <c:pt idx="5">
                  <c:v>0.122527</c:v>
                </c:pt>
                <c:pt idx="6">
                  <c:v>0.938724</c:v>
                </c:pt>
                <c:pt idx="7">
                  <c:v>5.0021999999999997E-2</c:v>
                </c:pt>
                <c:pt idx="8">
                  <c:v>0.47875400000000001</c:v>
                </c:pt>
                <c:pt idx="9">
                  <c:v>4.4068000000000003E-2</c:v>
                </c:pt>
                <c:pt idx="10">
                  <c:v>0.129771</c:v>
                </c:pt>
                <c:pt idx="11">
                  <c:v>0.52126600000000001</c:v>
                </c:pt>
                <c:pt idx="12">
                  <c:v>0.15112500000000001</c:v>
                </c:pt>
                <c:pt idx="13">
                  <c:v>7.8295000000000003E-2</c:v>
                </c:pt>
                <c:pt idx="14">
                  <c:v>2.0317999999999999E-2</c:v>
                </c:pt>
                <c:pt idx="15">
                  <c:v>0.14590400000000001</c:v>
                </c:pt>
                <c:pt idx="16">
                  <c:v>3.5118000000000003E-2</c:v>
                </c:pt>
                <c:pt idx="17">
                  <c:v>0.63370899999999997</c:v>
                </c:pt>
                <c:pt idx="18">
                  <c:v>6.1030000000000001E-2</c:v>
                </c:pt>
                <c:pt idx="19">
                  <c:v>9.4418000000000002E-2</c:v>
                </c:pt>
                <c:pt idx="20">
                  <c:v>2.2194999999999999E-2</c:v>
                </c:pt>
                <c:pt idx="21">
                  <c:v>0.563998</c:v>
                </c:pt>
                <c:pt idx="22">
                  <c:v>0.40718399999999999</c:v>
                </c:pt>
                <c:pt idx="23">
                  <c:v>4.1744999999999997E-2</c:v>
                </c:pt>
                <c:pt idx="24">
                  <c:v>9.8334000000000005E-2</c:v>
                </c:pt>
                <c:pt idx="25">
                  <c:v>0.22126399999999999</c:v>
                </c:pt>
                <c:pt idx="26">
                  <c:v>6.5067E-2</c:v>
                </c:pt>
                <c:pt idx="27">
                  <c:v>0.25173299999999998</c:v>
                </c:pt>
                <c:pt idx="28">
                  <c:v>0.92346899999999998</c:v>
                </c:pt>
                <c:pt idx="29">
                  <c:v>0.335922</c:v>
                </c:pt>
                <c:pt idx="30">
                  <c:v>8.0142000000000005E-2</c:v>
                </c:pt>
                <c:pt idx="31">
                  <c:v>6.8376999999999993E-2</c:v>
                </c:pt>
                <c:pt idx="32">
                  <c:v>0.162688</c:v>
                </c:pt>
                <c:pt idx="33">
                  <c:v>5.5037000000000003E-2</c:v>
                </c:pt>
                <c:pt idx="34">
                  <c:v>5.2706000000000003E-2</c:v>
                </c:pt>
                <c:pt idx="35">
                  <c:v>0.100827</c:v>
                </c:pt>
                <c:pt idx="36">
                  <c:v>1.984E-2</c:v>
                </c:pt>
                <c:pt idx="37">
                  <c:v>7.7293000000000001E-2</c:v>
                </c:pt>
                <c:pt idx="38">
                  <c:v>3.7383E-2</c:v>
                </c:pt>
                <c:pt idx="39">
                  <c:v>0.23204</c:v>
                </c:pt>
                <c:pt idx="40">
                  <c:v>7.2616E-2</c:v>
                </c:pt>
                <c:pt idx="41">
                  <c:v>5.1008999999999999E-2</c:v>
                </c:pt>
                <c:pt idx="42">
                  <c:v>6.2447000000000003E-2</c:v>
                </c:pt>
                <c:pt idx="43">
                  <c:v>6.1705999999999997E-2</c:v>
                </c:pt>
                <c:pt idx="44">
                  <c:v>2.1852E-2</c:v>
                </c:pt>
                <c:pt idx="45">
                  <c:v>8.0597000000000002E-2</c:v>
                </c:pt>
                <c:pt idx="46">
                  <c:v>2.8615999999999999E-2</c:v>
                </c:pt>
                <c:pt idx="47">
                  <c:v>7.4520000000000003E-2</c:v>
                </c:pt>
                <c:pt idx="48">
                  <c:v>6.3291E-2</c:v>
                </c:pt>
                <c:pt idx="49">
                  <c:v>2.4638E-2</c:v>
                </c:pt>
                <c:pt idx="50">
                  <c:v>0.16837199999999999</c:v>
                </c:pt>
                <c:pt idx="51">
                  <c:v>2.0108999999999998E-2</c:v>
                </c:pt>
                <c:pt idx="52">
                  <c:v>4.9006000000000001E-2</c:v>
                </c:pt>
                <c:pt idx="53">
                  <c:v>0.23801600000000001</c:v>
                </c:pt>
                <c:pt idx="54">
                  <c:v>3.1718999999999997E-2</c:v>
                </c:pt>
                <c:pt idx="55">
                  <c:v>3.1905999999999997E-2</c:v>
                </c:pt>
                <c:pt idx="56">
                  <c:v>8.6388999999999994E-2</c:v>
                </c:pt>
                <c:pt idx="57">
                  <c:v>2.2311999999999999E-2</c:v>
                </c:pt>
                <c:pt idx="58">
                  <c:v>5.8562999999999997E-2</c:v>
                </c:pt>
                <c:pt idx="59">
                  <c:v>3.6859999999999997E-2</c:v>
                </c:pt>
                <c:pt idx="60">
                  <c:v>0.119753</c:v>
                </c:pt>
                <c:pt idx="61">
                  <c:v>1.9137999999999999E-2</c:v>
                </c:pt>
                <c:pt idx="62">
                  <c:v>6.4932000000000004E-2</c:v>
                </c:pt>
                <c:pt idx="63">
                  <c:v>4.7007E-2</c:v>
                </c:pt>
                <c:pt idx="64">
                  <c:v>5.9868999999999999E-2</c:v>
                </c:pt>
                <c:pt idx="65">
                  <c:v>7.3496000000000006E-2</c:v>
                </c:pt>
                <c:pt idx="66">
                  <c:v>0.173933</c:v>
                </c:pt>
                <c:pt idx="67">
                  <c:v>0.103627</c:v>
                </c:pt>
                <c:pt idx="68">
                  <c:v>6.9375999999999993E-2</c:v>
                </c:pt>
                <c:pt idx="69">
                  <c:v>3.4467999999999999E-2</c:v>
                </c:pt>
                <c:pt idx="70">
                  <c:v>0.187919</c:v>
                </c:pt>
                <c:pt idx="71">
                  <c:v>8.3128999999999995E-2</c:v>
                </c:pt>
                <c:pt idx="72">
                  <c:v>8.7258000000000002E-2</c:v>
                </c:pt>
                <c:pt idx="73">
                  <c:v>1.3303000000000001E-2</c:v>
                </c:pt>
                <c:pt idx="74">
                  <c:v>0.113313</c:v>
                </c:pt>
                <c:pt idx="75">
                  <c:v>5.0384999999999999E-2</c:v>
                </c:pt>
                <c:pt idx="76">
                  <c:v>7.7146999999999993E-2</c:v>
                </c:pt>
                <c:pt idx="77">
                  <c:v>9.6158999999999994E-2</c:v>
                </c:pt>
                <c:pt idx="78">
                  <c:v>7.4312000000000003E-2</c:v>
                </c:pt>
                <c:pt idx="79">
                  <c:v>8.2719000000000001E-2</c:v>
                </c:pt>
                <c:pt idx="80">
                  <c:v>6.9078000000000001E-2</c:v>
                </c:pt>
                <c:pt idx="81">
                  <c:v>4.7799000000000001E-2</c:v>
                </c:pt>
                <c:pt idx="82">
                  <c:v>9.9487999999999993E-2</c:v>
                </c:pt>
                <c:pt idx="83">
                  <c:v>3.0308999999999999E-2</c:v>
                </c:pt>
                <c:pt idx="84">
                  <c:v>0.12609799999999999</c:v>
                </c:pt>
                <c:pt idx="85">
                  <c:v>4.5656000000000002E-2</c:v>
                </c:pt>
                <c:pt idx="86">
                  <c:v>8.9690000000000006E-2</c:v>
                </c:pt>
                <c:pt idx="87">
                  <c:v>0.12636500000000001</c:v>
                </c:pt>
                <c:pt idx="88">
                  <c:v>7.3279999999999998E-2</c:v>
                </c:pt>
                <c:pt idx="89">
                  <c:v>4.8246999999999998E-2</c:v>
                </c:pt>
                <c:pt idx="90">
                  <c:v>0.14193800000000001</c:v>
                </c:pt>
                <c:pt idx="91">
                  <c:v>5.0727000000000001E-2</c:v>
                </c:pt>
                <c:pt idx="92">
                  <c:v>6.9219000000000003E-2</c:v>
                </c:pt>
                <c:pt idx="93">
                  <c:v>0.18174699999999999</c:v>
                </c:pt>
                <c:pt idx="94">
                  <c:v>5.8867999999999997E-2</c:v>
                </c:pt>
                <c:pt idx="95">
                  <c:v>8.7945999999999996E-2</c:v>
                </c:pt>
                <c:pt idx="96">
                  <c:v>0.12870500000000001</c:v>
                </c:pt>
                <c:pt idx="97">
                  <c:v>6.0821E-2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64-4AC7-9249-7DE0B2A97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Distance from Dopant site (Å)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</c:valAx>
      <c:valAx>
        <c:axId val="63870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Displacement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Mg39+Li14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'Mg39+Li14'!$O$1:$O$97</c:f>
              <c:numCache>
                <c:formatCode>General</c:formatCode>
                <c:ptCount val="97"/>
                <c:pt idx="0">
                  <c:v>4.0775307999999999</c:v>
                </c:pt>
                <c:pt idx="1">
                  <c:v>6.0434406999999997</c:v>
                </c:pt>
                <c:pt idx="2">
                  <c:v>4.2540524</c:v>
                </c:pt>
                <c:pt idx="3">
                  <c:v>5.8243815000000003</c:v>
                </c:pt>
                <c:pt idx="4">
                  <c:v>2.7685126000000002</c:v>
                </c:pt>
                <c:pt idx="5">
                  <c:v>5.8196881999999999</c:v>
                </c:pt>
                <c:pt idx="6">
                  <c:v>4.0865480999999999</c:v>
                </c:pt>
                <c:pt idx="7">
                  <c:v>4.9607232999999997</c:v>
                </c:pt>
                <c:pt idx="8">
                  <c:v>5.8876141999999998</c:v>
                </c:pt>
                <c:pt idx="9">
                  <c:v>2.6674475000000002</c:v>
                </c:pt>
                <c:pt idx="10">
                  <c:v>4.7086489</c:v>
                </c:pt>
                <c:pt idx="11">
                  <c:v>4.5791569000000001</c:v>
                </c:pt>
                <c:pt idx="12">
                  <c:v>5.7728124999999997</c:v>
                </c:pt>
                <c:pt idx="13">
                  <c:v>9.8959954000000003</c:v>
                </c:pt>
                <c:pt idx="14">
                  <c:v>3.7587416</c:v>
                </c:pt>
                <c:pt idx="15">
                  <c:v>5.5727627000000002</c:v>
                </c:pt>
                <c:pt idx="16">
                  <c:v>4.9467527000000002</c:v>
                </c:pt>
                <c:pt idx="17">
                  <c:v>5.8130315000000001</c:v>
                </c:pt>
                <c:pt idx="18">
                  <c:v>5.4291289000000003</c:v>
                </c:pt>
                <c:pt idx="19">
                  <c:v>3.7372312000000001</c:v>
                </c:pt>
                <c:pt idx="20">
                  <c:v>3.2080468</c:v>
                </c:pt>
                <c:pt idx="21">
                  <c:v>5.9392721999999996</c:v>
                </c:pt>
                <c:pt idx="22">
                  <c:v>3.0121869000000001</c:v>
                </c:pt>
                <c:pt idx="23">
                  <c:v>7.7608898999999996</c:v>
                </c:pt>
                <c:pt idx="24">
                  <c:v>5.5515083000000001</c:v>
                </c:pt>
                <c:pt idx="25">
                  <c:v>3.2482549999999999</c:v>
                </c:pt>
                <c:pt idx="26">
                  <c:v>5.7843388999999998</c:v>
                </c:pt>
                <c:pt idx="27">
                  <c:v>3.0351281000000001</c:v>
                </c:pt>
                <c:pt idx="28">
                  <c:v>7.7086563000000003</c:v>
                </c:pt>
                <c:pt idx="29">
                  <c:v>8.7009235999999994</c:v>
                </c:pt>
                <c:pt idx="30">
                  <c:v>4.0361023999999999</c:v>
                </c:pt>
                <c:pt idx="31">
                  <c:v>4.1254853999999996</c:v>
                </c:pt>
                <c:pt idx="32">
                  <c:v>5.7945970999999998</c:v>
                </c:pt>
                <c:pt idx="33">
                  <c:v>6.2303332999999999</c:v>
                </c:pt>
                <c:pt idx="34">
                  <c:v>3.6836918999999999</c:v>
                </c:pt>
                <c:pt idx="35">
                  <c:v>6.8352946000000001</c:v>
                </c:pt>
                <c:pt idx="36">
                  <c:v>6.2111296999999999</c:v>
                </c:pt>
                <c:pt idx="37">
                  <c:v>3.7178398000000001</c:v>
                </c:pt>
                <c:pt idx="38">
                  <c:v>8.5513328000000008</c:v>
                </c:pt>
                <c:pt idx="39">
                  <c:v>7.1151213999999996</c:v>
                </c:pt>
                <c:pt idx="40">
                  <c:v>6.2043837000000002</c:v>
                </c:pt>
                <c:pt idx="41">
                  <c:v>7.1457769000000004</c:v>
                </c:pt>
                <c:pt idx="42">
                  <c:v>7.5097649000000004</c:v>
                </c:pt>
                <c:pt idx="43">
                  <c:v>5.4652890000000003</c:v>
                </c:pt>
                <c:pt idx="44">
                  <c:v>3.4889711000000001</c:v>
                </c:pt>
                <c:pt idx="45">
                  <c:v>3.5671718000000001</c:v>
                </c:pt>
                <c:pt idx="46">
                  <c:v>3.6721911999999999</c:v>
                </c:pt>
                <c:pt idx="47">
                  <c:v>3.4999338</c:v>
                </c:pt>
                <c:pt idx="48">
                  <c:v>7.2617893000000002</c:v>
                </c:pt>
                <c:pt idx="49">
                  <c:v>6.0750748999999997</c:v>
                </c:pt>
                <c:pt idx="50">
                  <c:v>6.1316496000000003</c:v>
                </c:pt>
                <c:pt idx="51">
                  <c:v>4.3126584000000001</c:v>
                </c:pt>
                <c:pt idx="52">
                  <c:v>5.5638797000000002</c:v>
                </c:pt>
                <c:pt idx="53">
                  <c:v>8.2181713999999992</c:v>
                </c:pt>
                <c:pt idx="54">
                  <c:v>4.3781884</c:v>
                </c:pt>
                <c:pt idx="55">
                  <c:v>7.1127671000000001</c:v>
                </c:pt>
                <c:pt idx="56">
                  <c:v>4.2139040999999997</c:v>
                </c:pt>
                <c:pt idx="57">
                  <c:v>4.0409547999999997</c:v>
                </c:pt>
                <c:pt idx="58">
                  <c:v>5.3661627000000003</c:v>
                </c:pt>
                <c:pt idx="59">
                  <c:v>2.4958711</c:v>
                </c:pt>
                <c:pt idx="60">
                  <c:v>3.9498042999999998</c:v>
                </c:pt>
                <c:pt idx="61">
                  <c:v>4.2576793000000004</c:v>
                </c:pt>
                <c:pt idx="62">
                  <c:v>2.8199538</c:v>
                </c:pt>
                <c:pt idx="63">
                  <c:v>8.8592122</c:v>
                </c:pt>
                <c:pt idx="64">
                  <c:v>5.1490986000000003</c:v>
                </c:pt>
                <c:pt idx="65">
                  <c:v>2.9631078999999998</c:v>
                </c:pt>
                <c:pt idx="66">
                  <c:v>5.0166000000000004</c:v>
                </c:pt>
                <c:pt idx="67">
                  <c:v>8.7061638000000006</c:v>
                </c:pt>
                <c:pt idx="68">
                  <c:v>2.7251827</c:v>
                </c:pt>
                <c:pt idx="69">
                  <c:v>7.1385250999999998</c:v>
                </c:pt>
                <c:pt idx="70">
                  <c:v>6.5719010999999998</c:v>
                </c:pt>
                <c:pt idx="71">
                  <c:v>6.3883245999999998</c:v>
                </c:pt>
                <c:pt idx="72">
                  <c:v>5.2714051</c:v>
                </c:pt>
                <c:pt idx="73">
                  <c:v>6.4394627</c:v>
                </c:pt>
                <c:pt idx="74">
                  <c:v>4.1865655999999998</c:v>
                </c:pt>
                <c:pt idx="75">
                  <c:v>4.2602311999999998</c:v>
                </c:pt>
                <c:pt idx="76">
                  <c:v>7.0837468000000001</c:v>
                </c:pt>
                <c:pt idx="77">
                  <c:v>7.7933111999999998</c:v>
                </c:pt>
                <c:pt idx="78">
                  <c:v>4.1324116999999996</c:v>
                </c:pt>
                <c:pt idx="79">
                  <c:v>4.2487509000000001</c:v>
                </c:pt>
                <c:pt idx="80">
                  <c:v>5.3371151000000001</c:v>
                </c:pt>
                <c:pt idx="81">
                  <c:v>2.1277471999999999</c:v>
                </c:pt>
                <c:pt idx="82">
                  <c:v>4.5749013999999999</c:v>
                </c:pt>
                <c:pt idx="83">
                  <c:v>7.2996242999999996</c:v>
                </c:pt>
                <c:pt idx="84">
                  <c:v>2.1467276000000002</c:v>
                </c:pt>
                <c:pt idx="85">
                  <c:v>5.4394708999999999</c:v>
                </c:pt>
                <c:pt idx="86">
                  <c:v>7.2151437999999999</c:v>
                </c:pt>
                <c:pt idx="87">
                  <c:v>8.2447611999999992</c:v>
                </c:pt>
                <c:pt idx="88">
                  <c:v>7.7015273000000004</c:v>
                </c:pt>
                <c:pt idx="89">
                  <c:v>4.9537956999999997</c:v>
                </c:pt>
                <c:pt idx="90">
                  <c:v>7.1595314999999999</c:v>
                </c:pt>
                <c:pt idx="91">
                  <c:v>2.3702359999999998</c:v>
                </c:pt>
                <c:pt idx="92">
                  <c:v>4.9240586999999998</c:v>
                </c:pt>
                <c:pt idx="93">
                  <c:v>5.7560998000000003</c:v>
                </c:pt>
                <c:pt idx="94">
                  <c:v>2.3263948999999999</c:v>
                </c:pt>
                <c:pt idx="95">
                  <c:v>5.4739439000000001</c:v>
                </c:pt>
                <c:pt idx="96">
                  <c:v>0</c:v>
                </c:pt>
              </c:numCache>
            </c:numRef>
          </c:xVal>
          <c:yVal>
            <c:numRef>
              <c:f>'Mg39+Li14'!$P$1:$P$97</c:f>
              <c:numCache>
                <c:formatCode>General</c:formatCode>
                <c:ptCount val="97"/>
                <c:pt idx="0">
                  <c:v>6.3243999999999995E-2</c:v>
                </c:pt>
                <c:pt idx="1">
                  <c:v>3.5579E-2</c:v>
                </c:pt>
                <c:pt idx="2">
                  <c:v>8.1539E-2</c:v>
                </c:pt>
                <c:pt idx="3">
                  <c:v>1.0966E-2</c:v>
                </c:pt>
                <c:pt idx="4">
                  <c:v>0.193797</c:v>
                </c:pt>
                <c:pt idx="5">
                  <c:v>0.103349</c:v>
                </c:pt>
                <c:pt idx="6">
                  <c:v>1.0672440000000001</c:v>
                </c:pt>
                <c:pt idx="7">
                  <c:v>6.7983000000000002E-2</c:v>
                </c:pt>
                <c:pt idx="8">
                  <c:v>4.0429E-2</c:v>
                </c:pt>
                <c:pt idx="9">
                  <c:v>0.170379</c:v>
                </c:pt>
                <c:pt idx="10">
                  <c:v>4.8301999999999998E-2</c:v>
                </c:pt>
                <c:pt idx="11">
                  <c:v>8.9674000000000004E-2</c:v>
                </c:pt>
                <c:pt idx="12">
                  <c:v>4.4868999999999999E-2</c:v>
                </c:pt>
                <c:pt idx="13">
                  <c:v>5.3289000000000003E-2</c:v>
                </c:pt>
                <c:pt idx="14">
                  <c:v>4.3020999999999997E-2</c:v>
                </c:pt>
                <c:pt idx="15">
                  <c:v>2.2034999999999999E-2</c:v>
                </c:pt>
                <c:pt idx="16">
                  <c:v>5.1138999999999997E-2</c:v>
                </c:pt>
                <c:pt idx="17">
                  <c:v>7.6830999999999997E-2</c:v>
                </c:pt>
                <c:pt idx="18">
                  <c:v>1.8020999999999999E-2</c:v>
                </c:pt>
                <c:pt idx="19">
                  <c:v>8.4891999999999995E-2</c:v>
                </c:pt>
                <c:pt idx="20">
                  <c:v>6.4874000000000001E-2</c:v>
                </c:pt>
                <c:pt idx="21">
                  <c:v>5.0438999999999998E-2</c:v>
                </c:pt>
                <c:pt idx="22">
                  <c:v>0.324712</c:v>
                </c:pt>
                <c:pt idx="23">
                  <c:v>5.8986999999999998E-2</c:v>
                </c:pt>
                <c:pt idx="24">
                  <c:v>3.9454999999999997E-2</c:v>
                </c:pt>
                <c:pt idx="25">
                  <c:v>0.192722</c:v>
                </c:pt>
                <c:pt idx="26">
                  <c:v>6.1119E-2</c:v>
                </c:pt>
                <c:pt idx="27">
                  <c:v>0.16062899999999999</c:v>
                </c:pt>
                <c:pt idx="28">
                  <c:v>0.85739699999999996</c:v>
                </c:pt>
                <c:pt idx="29">
                  <c:v>3.5534999999999997E-2</c:v>
                </c:pt>
                <c:pt idx="30">
                  <c:v>2.3644999999999999E-2</c:v>
                </c:pt>
                <c:pt idx="31">
                  <c:v>0.123005</c:v>
                </c:pt>
                <c:pt idx="32">
                  <c:v>5.0029999999999998E-2</c:v>
                </c:pt>
                <c:pt idx="33">
                  <c:v>4.9789E-2</c:v>
                </c:pt>
                <c:pt idx="34">
                  <c:v>7.5761999999999996E-2</c:v>
                </c:pt>
                <c:pt idx="35">
                  <c:v>1.273E-2</c:v>
                </c:pt>
                <c:pt idx="36">
                  <c:v>4.7241999999999999E-2</c:v>
                </c:pt>
                <c:pt idx="37">
                  <c:v>7.3802000000000006E-2</c:v>
                </c:pt>
                <c:pt idx="38">
                  <c:v>0.24137400000000001</c:v>
                </c:pt>
                <c:pt idx="39">
                  <c:v>3.0705E-2</c:v>
                </c:pt>
                <c:pt idx="40">
                  <c:v>0.10929700000000001</c:v>
                </c:pt>
                <c:pt idx="41">
                  <c:v>3.2044000000000003E-2</c:v>
                </c:pt>
                <c:pt idx="42">
                  <c:v>3.3343999999999999E-2</c:v>
                </c:pt>
                <c:pt idx="43">
                  <c:v>6.0877000000000001E-2</c:v>
                </c:pt>
                <c:pt idx="44">
                  <c:v>4.7601999999999998E-2</c:v>
                </c:pt>
                <c:pt idx="45">
                  <c:v>6.8086999999999995E-2</c:v>
                </c:pt>
                <c:pt idx="46">
                  <c:v>6.5284999999999996E-2</c:v>
                </c:pt>
                <c:pt idx="47">
                  <c:v>9.1035000000000005E-2</c:v>
                </c:pt>
                <c:pt idx="48">
                  <c:v>2.2429000000000001E-2</c:v>
                </c:pt>
                <c:pt idx="49">
                  <c:v>4.8632000000000002E-2</c:v>
                </c:pt>
                <c:pt idx="50">
                  <c:v>4.5746000000000002E-2</c:v>
                </c:pt>
                <c:pt idx="51">
                  <c:v>4.7951000000000001E-2</c:v>
                </c:pt>
                <c:pt idx="52">
                  <c:v>2.2598E-2</c:v>
                </c:pt>
                <c:pt idx="53">
                  <c:v>4.6349000000000001E-2</c:v>
                </c:pt>
                <c:pt idx="54">
                  <c:v>4.8911000000000003E-2</c:v>
                </c:pt>
                <c:pt idx="55">
                  <c:v>2.3453000000000002E-2</c:v>
                </c:pt>
                <c:pt idx="56">
                  <c:v>2.5281000000000001E-2</c:v>
                </c:pt>
                <c:pt idx="57">
                  <c:v>6.6266000000000005E-2</c:v>
                </c:pt>
                <c:pt idx="58">
                  <c:v>2.1479999999999999E-2</c:v>
                </c:pt>
                <c:pt idx="59">
                  <c:v>0.20174800000000001</c:v>
                </c:pt>
                <c:pt idx="60">
                  <c:v>3.7524000000000002E-2</c:v>
                </c:pt>
                <c:pt idx="61">
                  <c:v>5.2371000000000001E-2</c:v>
                </c:pt>
                <c:pt idx="62">
                  <c:v>0.11540499999999999</c:v>
                </c:pt>
                <c:pt idx="63">
                  <c:v>3.9909E-2</c:v>
                </c:pt>
                <c:pt idx="64">
                  <c:v>5.2643000000000002E-2</c:v>
                </c:pt>
                <c:pt idx="65">
                  <c:v>0.232903</c:v>
                </c:pt>
                <c:pt idx="66">
                  <c:v>7.7170000000000002E-2</c:v>
                </c:pt>
                <c:pt idx="67">
                  <c:v>4.5633E-2</c:v>
                </c:pt>
                <c:pt idx="68">
                  <c:v>0.150815</c:v>
                </c:pt>
                <c:pt idx="69">
                  <c:v>3.0543000000000001E-2</c:v>
                </c:pt>
                <c:pt idx="70">
                  <c:v>5.5411000000000002E-2</c:v>
                </c:pt>
                <c:pt idx="71">
                  <c:v>5.8172000000000001E-2</c:v>
                </c:pt>
                <c:pt idx="72">
                  <c:v>8.0449000000000007E-2</c:v>
                </c:pt>
                <c:pt idx="73">
                  <c:v>2.0046999999999999E-2</c:v>
                </c:pt>
                <c:pt idx="74">
                  <c:v>6.1266000000000001E-2</c:v>
                </c:pt>
                <c:pt idx="75">
                  <c:v>4.9202999999999997E-2</c:v>
                </c:pt>
                <c:pt idx="76">
                  <c:v>1.027E-2</c:v>
                </c:pt>
                <c:pt idx="77">
                  <c:v>6.4579999999999999E-2</c:v>
                </c:pt>
                <c:pt idx="78">
                  <c:v>5.6752999999999998E-2</c:v>
                </c:pt>
                <c:pt idx="79">
                  <c:v>5.5656999999999998E-2</c:v>
                </c:pt>
                <c:pt idx="80">
                  <c:v>3.5129000000000001E-2</c:v>
                </c:pt>
                <c:pt idx="81">
                  <c:v>0.14305399999999999</c:v>
                </c:pt>
                <c:pt idx="82">
                  <c:v>4.9206E-2</c:v>
                </c:pt>
                <c:pt idx="83">
                  <c:v>6.6030000000000005E-2</c:v>
                </c:pt>
                <c:pt idx="84">
                  <c:v>0.118279</c:v>
                </c:pt>
                <c:pt idx="85">
                  <c:v>4.9972999999999997E-2</c:v>
                </c:pt>
                <c:pt idx="86">
                  <c:v>4.7093000000000003E-2</c:v>
                </c:pt>
                <c:pt idx="87">
                  <c:v>2.9870000000000001E-2</c:v>
                </c:pt>
                <c:pt idx="88">
                  <c:v>7.3136000000000007E-2</c:v>
                </c:pt>
                <c:pt idx="89">
                  <c:v>0.11609999999999999</c:v>
                </c:pt>
                <c:pt idx="90">
                  <c:v>0.101213</c:v>
                </c:pt>
                <c:pt idx="91">
                  <c:v>0.20220399999999999</c:v>
                </c:pt>
                <c:pt idx="92">
                  <c:v>0.12782199999999999</c:v>
                </c:pt>
                <c:pt idx="93">
                  <c:v>5.4979E-2</c:v>
                </c:pt>
                <c:pt idx="94">
                  <c:v>9.2370999999999995E-2</c:v>
                </c:pt>
                <c:pt idx="95">
                  <c:v>3.4387000000000001E-2</c:v>
                </c:pt>
                <c:pt idx="96">
                  <c:v>0.25087399999999999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21-4E0F-9559-441988D94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Distance from Dopant site (Å)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</c:valAx>
      <c:valAx>
        <c:axId val="63870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Displacement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Mg45+Li2+Li15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'Mg45+Li2+Li15'!$O$1:$O$98</c:f>
              <c:numCache>
                <c:formatCode>General</c:formatCode>
                <c:ptCount val="98"/>
                <c:pt idx="0">
                  <c:v>7.5001427999999999</c:v>
                </c:pt>
                <c:pt idx="1">
                  <c:v>3.5639956000000002</c:v>
                </c:pt>
                <c:pt idx="2">
                  <c:v>3.6310939000000002</c:v>
                </c:pt>
                <c:pt idx="3">
                  <c:v>7.2591793999999998</c:v>
                </c:pt>
                <c:pt idx="4">
                  <c:v>2.7847588000000001</c:v>
                </c:pt>
                <c:pt idx="5">
                  <c:v>4.5430026000000003</c:v>
                </c:pt>
                <c:pt idx="6">
                  <c:v>8.4438700000000004</c:v>
                </c:pt>
                <c:pt idx="7">
                  <c:v>5.3162704999999999</c:v>
                </c:pt>
                <c:pt idx="8">
                  <c:v>2.7830430000000002</c:v>
                </c:pt>
                <c:pt idx="9">
                  <c:v>4.5125146000000003</c:v>
                </c:pt>
                <c:pt idx="10">
                  <c:v>8.0009701999999994</c:v>
                </c:pt>
                <c:pt idx="11">
                  <c:v>5.2635646999999999</c:v>
                </c:pt>
                <c:pt idx="12">
                  <c:v>5.8433149999999996</c:v>
                </c:pt>
                <c:pt idx="13">
                  <c:v>4.0724165000000001</c:v>
                </c:pt>
                <c:pt idx="14">
                  <c:v>4.9282393000000004</c:v>
                </c:pt>
                <c:pt idx="15">
                  <c:v>3.1980324000000002</c:v>
                </c:pt>
                <c:pt idx="16">
                  <c:v>6.0367211999999997</c:v>
                </c:pt>
                <c:pt idx="17">
                  <c:v>3.9950097000000002</c:v>
                </c:pt>
                <c:pt idx="18">
                  <c:v>5.0357362999999999</c:v>
                </c:pt>
                <c:pt idx="19">
                  <c:v>3.1419385000000002</c:v>
                </c:pt>
                <c:pt idx="20">
                  <c:v>8.0637032000000008</c:v>
                </c:pt>
                <c:pt idx="21">
                  <c:v>2.7312968999999998</c:v>
                </c:pt>
                <c:pt idx="22">
                  <c:v>4.7142151999999999</c:v>
                </c:pt>
                <c:pt idx="23">
                  <c:v>7.5404574999999996</c:v>
                </c:pt>
                <c:pt idx="24">
                  <c:v>8.0016175</c:v>
                </c:pt>
                <c:pt idx="25">
                  <c:v>2.7578643999999999</c:v>
                </c:pt>
                <c:pt idx="26">
                  <c:v>4.7964232999999998</c:v>
                </c:pt>
                <c:pt idx="27">
                  <c:v>7.7101264</c:v>
                </c:pt>
                <c:pt idx="28">
                  <c:v>7.7238956999999999</c:v>
                </c:pt>
                <c:pt idx="29">
                  <c:v>5.0309930999999999</c:v>
                </c:pt>
                <c:pt idx="30">
                  <c:v>3.5365115999999999</c:v>
                </c:pt>
                <c:pt idx="31">
                  <c:v>5.7622780999999996</c:v>
                </c:pt>
                <c:pt idx="32">
                  <c:v>3.4803985000000002</c:v>
                </c:pt>
                <c:pt idx="33">
                  <c:v>5.7530279999999996</c:v>
                </c:pt>
                <c:pt idx="34">
                  <c:v>5.7823282999999996</c:v>
                </c:pt>
                <c:pt idx="35">
                  <c:v>3.3797071000000001</c:v>
                </c:pt>
                <c:pt idx="36">
                  <c:v>5.9760776</c:v>
                </c:pt>
                <c:pt idx="37">
                  <c:v>5.8914150000000003</c:v>
                </c:pt>
                <c:pt idx="38">
                  <c:v>5.7390287000000004</c:v>
                </c:pt>
                <c:pt idx="39">
                  <c:v>3.331045</c:v>
                </c:pt>
                <c:pt idx="40">
                  <c:v>3.5362390000000001</c:v>
                </c:pt>
                <c:pt idx="41">
                  <c:v>3.5728754</c:v>
                </c:pt>
                <c:pt idx="42">
                  <c:v>6.5974487999999996</c:v>
                </c:pt>
                <c:pt idx="43">
                  <c:v>6.1756010000000003</c:v>
                </c:pt>
                <c:pt idx="44">
                  <c:v>5.5726617999999997</c:v>
                </c:pt>
                <c:pt idx="45">
                  <c:v>5.5919620999999999</c:v>
                </c:pt>
                <c:pt idx="46">
                  <c:v>6.4920745999999996</c:v>
                </c:pt>
                <c:pt idx="47">
                  <c:v>5.5384501000000004</c:v>
                </c:pt>
                <c:pt idx="48">
                  <c:v>10.485963999999999</c:v>
                </c:pt>
                <c:pt idx="49">
                  <c:v>8.2691209000000008</c:v>
                </c:pt>
                <c:pt idx="50">
                  <c:v>4.5177453999999999</c:v>
                </c:pt>
                <c:pt idx="51">
                  <c:v>4.0071652000000002</c:v>
                </c:pt>
                <c:pt idx="52">
                  <c:v>5.0466382999999997</c:v>
                </c:pt>
                <c:pt idx="53">
                  <c:v>8.4367327999999997</c:v>
                </c:pt>
                <c:pt idx="54">
                  <c:v>4.4228440000000004</c:v>
                </c:pt>
                <c:pt idx="55">
                  <c:v>3.9783781999999999</c:v>
                </c:pt>
                <c:pt idx="56">
                  <c:v>5.0875253000000003</c:v>
                </c:pt>
                <c:pt idx="57">
                  <c:v>7.2781969000000002</c:v>
                </c:pt>
                <c:pt idx="58">
                  <c:v>2.1161664999999998</c:v>
                </c:pt>
                <c:pt idx="59">
                  <c:v>6.3419305000000001</c:v>
                </c:pt>
                <c:pt idx="60">
                  <c:v>4.6384971000000004</c:v>
                </c:pt>
                <c:pt idx="61">
                  <c:v>7.3068038</c:v>
                </c:pt>
                <c:pt idx="62">
                  <c:v>2.1517339</c:v>
                </c:pt>
                <c:pt idx="63">
                  <c:v>6.3218847</c:v>
                </c:pt>
                <c:pt idx="64">
                  <c:v>4.6803470000000003</c:v>
                </c:pt>
                <c:pt idx="65">
                  <c:v>8.1865036999999994</c:v>
                </c:pt>
                <c:pt idx="66">
                  <c:v>2.2073059000000002</c:v>
                </c:pt>
                <c:pt idx="67">
                  <c:v>3.9288226000000002</c:v>
                </c:pt>
                <c:pt idx="68">
                  <c:v>6.3890152999999996</c:v>
                </c:pt>
                <c:pt idx="69">
                  <c:v>8.1782380999999997</c:v>
                </c:pt>
                <c:pt idx="70">
                  <c:v>2.1667187999999999</c:v>
                </c:pt>
                <c:pt idx="71">
                  <c:v>3.9845692000000001</c:v>
                </c:pt>
                <c:pt idx="72">
                  <c:v>6.3161503000000003</c:v>
                </c:pt>
                <c:pt idx="73">
                  <c:v>4.7136253999999997</c:v>
                </c:pt>
                <c:pt idx="74">
                  <c:v>7.4269711000000003</c:v>
                </c:pt>
                <c:pt idx="75">
                  <c:v>4.6188121000000004</c:v>
                </c:pt>
                <c:pt idx="76">
                  <c:v>4.9989226000000002</c:v>
                </c:pt>
                <c:pt idx="77">
                  <c:v>4.6742159000000001</c:v>
                </c:pt>
                <c:pt idx="78">
                  <c:v>7.4573267000000003</c:v>
                </c:pt>
                <c:pt idx="79">
                  <c:v>4.7213833000000003</c:v>
                </c:pt>
                <c:pt idx="80">
                  <c:v>5.0016176999999997</c:v>
                </c:pt>
                <c:pt idx="81">
                  <c:v>4.6195005</c:v>
                </c:pt>
                <c:pt idx="82">
                  <c:v>2.1602209000000001</c:v>
                </c:pt>
                <c:pt idx="83">
                  <c:v>6.5003374999999997</c:v>
                </c:pt>
                <c:pt idx="84">
                  <c:v>5.1179192000000002</c:v>
                </c:pt>
                <c:pt idx="85">
                  <c:v>4.5990926999999999</c:v>
                </c:pt>
                <c:pt idx="86">
                  <c:v>2.1284204999999998</c:v>
                </c:pt>
                <c:pt idx="87">
                  <c:v>6.4429689000000003</c:v>
                </c:pt>
                <c:pt idx="88">
                  <c:v>5.0311811999999998</c:v>
                </c:pt>
                <c:pt idx="89">
                  <c:v>7.2132877999999998</c:v>
                </c:pt>
                <c:pt idx="90">
                  <c:v>8.2467927999999997</c:v>
                </c:pt>
                <c:pt idx="91">
                  <c:v>4.5130941</c:v>
                </c:pt>
                <c:pt idx="92">
                  <c:v>4.0616491000000003</c:v>
                </c:pt>
                <c:pt idx="93">
                  <c:v>7.1949031999999997</c:v>
                </c:pt>
                <c:pt idx="94">
                  <c:v>8.4472505000000009</c:v>
                </c:pt>
                <c:pt idx="95">
                  <c:v>4.5549993000000004</c:v>
                </c:pt>
                <c:pt idx="96">
                  <c:v>4.0370486999999997</c:v>
                </c:pt>
                <c:pt idx="97">
                  <c:v>0</c:v>
                </c:pt>
              </c:numCache>
            </c:numRef>
          </c:xVal>
          <c:yVal>
            <c:numRef>
              <c:f>'Mg45+Li2+Li15'!$P$1:$P$98</c:f>
              <c:numCache>
                <c:formatCode>General</c:formatCode>
                <c:ptCount val="98"/>
                <c:pt idx="0">
                  <c:v>3.6653999999999999E-2</c:v>
                </c:pt>
                <c:pt idx="1">
                  <c:v>5.3363000000000001E-2</c:v>
                </c:pt>
                <c:pt idx="2">
                  <c:v>1.7302000000000001E-2</c:v>
                </c:pt>
                <c:pt idx="3">
                  <c:v>0.18487300000000001</c:v>
                </c:pt>
                <c:pt idx="4">
                  <c:v>0.24304500000000001</c:v>
                </c:pt>
                <c:pt idx="5">
                  <c:v>0.130693</c:v>
                </c:pt>
                <c:pt idx="6">
                  <c:v>0.98775400000000002</c:v>
                </c:pt>
                <c:pt idx="7">
                  <c:v>3.6623999999999997E-2</c:v>
                </c:pt>
                <c:pt idx="8">
                  <c:v>0.29556700000000002</c:v>
                </c:pt>
                <c:pt idx="9">
                  <c:v>0.16470000000000001</c:v>
                </c:pt>
                <c:pt idx="10">
                  <c:v>0.12991800000000001</c:v>
                </c:pt>
                <c:pt idx="11">
                  <c:v>0.16313800000000001</c:v>
                </c:pt>
                <c:pt idx="12">
                  <c:v>0.166018</c:v>
                </c:pt>
                <c:pt idx="13">
                  <c:v>0.12520999999999999</c:v>
                </c:pt>
                <c:pt idx="14">
                  <c:v>2.9992999999999999E-2</c:v>
                </c:pt>
                <c:pt idx="15">
                  <c:v>4.6146E-2</c:v>
                </c:pt>
                <c:pt idx="16">
                  <c:v>2.4242E-2</c:v>
                </c:pt>
                <c:pt idx="17">
                  <c:v>0.36127300000000001</c:v>
                </c:pt>
                <c:pt idx="18">
                  <c:v>6.0907000000000003E-2</c:v>
                </c:pt>
                <c:pt idx="19">
                  <c:v>3.3687000000000002E-2</c:v>
                </c:pt>
                <c:pt idx="20">
                  <c:v>1.9529999999999999E-2</c:v>
                </c:pt>
                <c:pt idx="21">
                  <c:v>0.17921200000000001</c:v>
                </c:pt>
                <c:pt idx="22">
                  <c:v>0.38122600000000001</c:v>
                </c:pt>
                <c:pt idx="23">
                  <c:v>0.36332799999999998</c:v>
                </c:pt>
                <c:pt idx="24">
                  <c:v>0.101795</c:v>
                </c:pt>
                <c:pt idx="25">
                  <c:v>0.21864400000000001</c:v>
                </c:pt>
                <c:pt idx="26">
                  <c:v>9.5099000000000003E-2</c:v>
                </c:pt>
                <c:pt idx="27">
                  <c:v>6.8251000000000006E-2</c:v>
                </c:pt>
                <c:pt idx="28">
                  <c:v>0.903779</c:v>
                </c:pt>
                <c:pt idx="29">
                  <c:v>0.79119600000000001</c:v>
                </c:pt>
                <c:pt idx="30">
                  <c:v>0.103287</c:v>
                </c:pt>
                <c:pt idx="31">
                  <c:v>2.9645000000000001E-2</c:v>
                </c:pt>
                <c:pt idx="32">
                  <c:v>0.16634199999999999</c:v>
                </c:pt>
                <c:pt idx="33">
                  <c:v>3.7628000000000002E-2</c:v>
                </c:pt>
                <c:pt idx="34">
                  <c:v>3.7676000000000001E-2</c:v>
                </c:pt>
                <c:pt idx="35">
                  <c:v>0.26671899999999998</c:v>
                </c:pt>
                <c:pt idx="36">
                  <c:v>3.2266999999999997E-2</c:v>
                </c:pt>
                <c:pt idx="37">
                  <c:v>5.6059999999999999E-3</c:v>
                </c:pt>
                <c:pt idx="38">
                  <c:v>4.4399000000000001E-2</c:v>
                </c:pt>
                <c:pt idx="39">
                  <c:v>0.28325299999999998</c:v>
                </c:pt>
                <c:pt idx="40">
                  <c:v>0.123195</c:v>
                </c:pt>
                <c:pt idx="41">
                  <c:v>2.8788999999999999E-2</c:v>
                </c:pt>
                <c:pt idx="42">
                  <c:v>8.7566000000000005E-2</c:v>
                </c:pt>
                <c:pt idx="43">
                  <c:v>0.217638</c:v>
                </c:pt>
                <c:pt idx="44">
                  <c:v>1.0481000000000001E-2</c:v>
                </c:pt>
                <c:pt idx="45">
                  <c:v>4.2108E-2</c:v>
                </c:pt>
                <c:pt idx="46">
                  <c:v>1.9612999999999998E-2</c:v>
                </c:pt>
                <c:pt idx="47">
                  <c:v>8.6939000000000002E-2</c:v>
                </c:pt>
                <c:pt idx="48">
                  <c:v>4.5884000000000001E-2</c:v>
                </c:pt>
                <c:pt idx="49">
                  <c:v>2.4032000000000001E-2</c:v>
                </c:pt>
                <c:pt idx="50">
                  <c:v>8.7533E-2</c:v>
                </c:pt>
                <c:pt idx="51">
                  <c:v>1.4081E-2</c:v>
                </c:pt>
                <c:pt idx="52">
                  <c:v>5.8396999999999998E-2</c:v>
                </c:pt>
                <c:pt idx="53">
                  <c:v>0.24396100000000001</c:v>
                </c:pt>
                <c:pt idx="54">
                  <c:v>4.0812000000000001E-2</c:v>
                </c:pt>
                <c:pt idx="55">
                  <c:v>3.1720999999999999E-2</c:v>
                </c:pt>
                <c:pt idx="56">
                  <c:v>5.0532000000000001E-2</c:v>
                </c:pt>
                <c:pt idx="57">
                  <c:v>2.3446999999999999E-2</c:v>
                </c:pt>
                <c:pt idx="58">
                  <c:v>4.3612999999999999E-2</c:v>
                </c:pt>
                <c:pt idx="59">
                  <c:v>8.0851999999999993E-2</c:v>
                </c:pt>
                <c:pt idx="60">
                  <c:v>0.110916</c:v>
                </c:pt>
                <c:pt idx="61">
                  <c:v>1.6744999999999999E-2</c:v>
                </c:pt>
                <c:pt idx="62">
                  <c:v>6.0864000000000001E-2</c:v>
                </c:pt>
                <c:pt idx="63">
                  <c:v>1.9257E-2</c:v>
                </c:pt>
                <c:pt idx="64">
                  <c:v>4.0819000000000001E-2</c:v>
                </c:pt>
                <c:pt idx="65">
                  <c:v>3.4632000000000003E-2</c:v>
                </c:pt>
                <c:pt idx="66">
                  <c:v>0.146949</c:v>
                </c:pt>
                <c:pt idx="67">
                  <c:v>3.9219999999999998E-2</c:v>
                </c:pt>
                <c:pt idx="68">
                  <c:v>3.4909000000000003E-2</c:v>
                </c:pt>
                <c:pt idx="69">
                  <c:v>1.6368000000000001E-2</c:v>
                </c:pt>
                <c:pt idx="70">
                  <c:v>8.3095000000000002E-2</c:v>
                </c:pt>
                <c:pt idx="71">
                  <c:v>4.0922E-2</c:v>
                </c:pt>
                <c:pt idx="72">
                  <c:v>6.9457000000000005E-2</c:v>
                </c:pt>
                <c:pt idx="73">
                  <c:v>3.3957000000000001E-2</c:v>
                </c:pt>
                <c:pt idx="74">
                  <c:v>5.2199000000000002E-2</c:v>
                </c:pt>
                <c:pt idx="75">
                  <c:v>5.3599000000000001E-2</c:v>
                </c:pt>
                <c:pt idx="76">
                  <c:v>8.0877000000000004E-2</c:v>
                </c:pt>
                <c:pt idx="77">
                  <c:v>1.8343999999999999E-2</c:v>
                </c:pt>
                <c:pt idx="78">
                  <c:v>4.4892000000000001E-2</c:v>
                </c:pt>
                <c:pt idx="79">
                  <c:v>0.17821000000000001</c:v>
                </c:pt>
                <c:pt idx="80">
                  <c:v>7.4315000000000006E-2</c:v>
                </c:pt>
                <c:pt idx="81">
                  <c:v>4.4324000000000002E-2</c:v>
                </c:pt>
                <c:pt idx="82">
                  <c:v>9.8171999999999995E-2</c:v>
                </c:pt>
                <c:pt idx="83">
                  <c:v>1.9428999999999998E-2</c:v>
                </c:pt>
                <c:pt idx="84">
                  <c:v>0.12404800000000001</c:v>
                </c:pt>
                <c:pt idx="85">
                  <c:v>3.4167000000000003E-2</c:v>
                </c:pt>
                <c:pt idx="86">
                  <c:v>9.5601000000000005E-2</c:v>
                </c:pt>
                <c:pt idx="87">
                  <c:v>0.110217</c:v>
                </c:pt>
                <c:pt idx="88">
                  <c:v>6.5462000000000006E-2</c:v>
                </c:pt>
                <c:pt idx="89">
                  <c:v>2.9069000000000001E-2</c:v>
                </c:pt>
                <c:pt idx="90">
                  <c:v>0.19412099999999999</c:v>
                </c:pt>
                <c:pt idx="91">
                  <c:v>9.7015000000000004E-2</c:v>
                </c:pt>
                <c:pt idx="92">
                  <c:v>6.6783999999999996E-2</c:v>
                </c:pt>
                <c:pt idx="93">
                  <c:v>0.15661800000000001</c:v>
                </c:pt>
                <c:pt idx="94">
                  <c:v>0.15251400000000001</c:v>
                </c:pt>
                <c:pt idx="95">
                  <c:v>6.0767000000000002E-2</c:v>
                </c:pt>
                <c:pt idx="96">
                  <c:v>9.6089999999999995E-2</c:v>
                </c:pt>
                <c:pt idx="97">
                  <c:v>3.9118E-2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CE-4635-801E-D03067665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8024"/>
        <c:axId val="638701960"/>
      </c:scatterChart>
      <c:valAx>
        <c:axId val="63869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Distance from Dopant site (Å)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1960"/>
        <c:crosses val="autoZero"/>
        <c:crossBetween val="midCat"/>
      </c:valAx>
      <c:valAx>
        <c:axId val="638701960"/>
        <c:scaling>
          <c:orientation val="minMax"/>
          <c:max val="1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Displacement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5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4" Type="http://schemas.openxmlformats.org/officeDocument/2006/relationships/chart" Target="../charts/chart66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9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1.xml"/><Relationship Id="rId1" Type="http://schemas.openxmlformats.org/officeDocument/2006/relationships/chart" Target="../charts/chart7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557892</xdr:colOff>
      <xdr:row>14</xdr:row>
      <xdr:rowOff>176892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275C3-CF64-410F-B90D-0F76D47F7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23</xdr:col>
      <xdr:colOff>304800</xdr:colOff>
      <xdr:row>29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238BE5C-D983-4CDB-950C-958AF824C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60</xdr:row>
      <xdr:rowOff>0</xdr:rowOff>
    </xdr:from>
    <xdr:to>
      <xdr:col>15</xdr:col>
      <xdr:colOff>304800</xdr:colOff>
      <xdr:row>74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2160CE4-B918-4E04-9DC3-F463D5A91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75</xdr:row>
      <xdr:rowOff>28575</xdr:rowOff>
    </xdr:from>
    <xdr:to>
      <xdr:col>15</xdr:col>
      <xdr:colOff>342900</xdr:colOff>
      <xdr:row>89</xdr:row>
      <xdr:rowOff>104775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89ED01B-3201-4892-8941-44C2616F0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38100</xdr:colOff>
      <xdr:row>91</xdr:row>
      <xdr:rowOff>28575</xdr:rowOff>
    </xdr:from>
    <xdr:to>
      <xdr:col>15</xdr:col>
      <xdr:colOff>342900</xdr:colOff>
      <xdr:row>105</xdr:row>
      <xdr:rowOff>104775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726533C-5EFD-4C50-8A76-58EC9F174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38100</xdr:colOff>
      <xdr:row>106</xdr:row>
      <xdr:rowOff>28575</xdr:rowOff>
    </xdr:from>
    <xdr:to>
      <xdr:col>15</xdr:col>
      <xdr:colOff>342900</xdr:colOff>
      <xdr:row>120</xdr:row>
      <xdr:rowOff>104775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E9DF282-257B-4AD7-B9AB-7B3814AE0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45</xdr:row>
      <xdr:rowOff>0</xdr:rowOff>
    </xdr:from>
    <xdr:to>
      <xdr:col>23</xdr:col>
      <xdr:colOff>304800</xdr:colOff>
      <xdr:row>59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95FBDBF-0347-4D61-98D3-327E5FE580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60</xdr:row>
      <xdr:rowOff>0</xdr:rowOff>
    </xdr:from>
    <xdr:to>
      <xdr:col>23</xdr:col>
      <xdr:colOff>304800</xdr:colOff>
      <xdr:row>74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E7DD792-44C8-4A48-89B8-810AF1164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75</xdr:row>
      <xdr:rowOff>0</xdr:rowOff>
    </xdr:from>
    <xdr:to>
      <xdr:col>23</xdr:col>
      <xdr:colOff>304800</xdr:colOff>
      <xdr:row>89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F06D826-A15C-4F16-9DB2-BD6FF88DF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571500</xdr:colOff>
      <xdr:row>91</xdr:row>
      <xdr:rowOff>76200</xdr:rowOff>
    </xdr:from>
    <xdr:to>
      <xdr:col>23</xdr:col>
      <xdr:colOff>266700</xdr:colOff>
      <xdr:row>105</xdr:row>
      <xdr:rowOff>152400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EE303E1-CDB8-4156-8B72-74DC094E4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557892</xdr:colOff>
      <xdr:row>29</xdr:row>
      <xdr:rowOff>176892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FB01F541-D852-4678-9692-4D8A6FC13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29</xdr:row>
      <xdr:rowOff>176893</xdr:rowOff>
    </xdr:from>
    <xdr:to>
      <xdr:col>7</xdr:col>
      <xdr:colOff>557892</xdr:colOff>
      <xdr:row>44</xdr:row>
      <xdr:rowOff>163285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9743CC95-0CC0-483A-BFD4-3E138ECAD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598715</xdr:colOff>
      <xdr:row>0</xdr:row>
      <xdr:rowOff>0</xdr:rowOff>
    </xdr:from>
    <xdr:to>
      <xdr:col>14</xdr:col>
      <xdr:colOff>258536</xdr:colOff>
      <xdr:row>14</xdr:row>
      <xdr:rowOff>176892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CBEB835F-7C08-4DCB-9C23-834701014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598714</xdr:colOff>
      <xdr:row>15</xdr:row>
      <xdr:rowOff>0</xdr:rowOff>
    </xdr:from>
    <xdr:to>
      <xdr:col>14</xdr:col>
      <xdr:colOff>258535</xdr:colOff>
      <xdr:row>29</xdr:row>
      <xdr:rowOff>176892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72E47EA1-1597-4F7A-9A27-C0C2D295B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557892</xdr:colOff>
      <xdr:row>59</xdr:row>
      <xdr:rowOff>176892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823F95C-12FE-43A0-AE0A-AD93A0A508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557892</xdr:colOff>
      <xdr:row>74</xdr:row>
      <xdr:rowOff>176892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EFCA7CC4-D11B-4062-A810-EEFBDC917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557892</xdr:colOff>
      <xdr:row>89</xdr:row>
      <xdr:rowOff>176892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7EBED25C-76C4-4A56-AE12-613C47038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40821</xdr:colOff>
      <xdr:row>0</xdr:row>
      <xdr:rowOff>13607</xdr:rowOff>
    </xdr:from>
    <xdr:to>
      <xdr:col>32</xdr:col>
      <xdr:colOff>598713</xdr:colOff>
      <xdr:row>14</xdr:row>
      <xdr:rowOff>190499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5BA7AE32-C8A9-4049-9318-A6BCF23C5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33</xdr:col>
      <xdr:colOff>27215</xdr:colOff>
      <xdr:row>0</xdr:row>
      <xdr:rowOff>0</xdr:rowOff>
    </xdr:from>
    <xdr:to>
      <xdr:col>40</xdr:col>
      <xdr:colOff>585107</xdr:colOff>
      <xdr:row>14</xdr:row>
      <xdr:rowOff>176892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F070892-BEAE-44EB-AE80-88ABABF4C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7</xdr:col>
      <xdr:colOff>557892</xdr:colOff>
      <xdr:row>104</xdr:row>
      <xdr:rowOff>176892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CA1FE945-7069-42BF-B9E6-181DEC06D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121</xdr:row>
      <xdr:rowOff>0</xdr:rowOff>
    </xdr:from>
    <xdr:to>
      <xdr:col>7</xdr:col>
      <xdr:colOff>557892</xdr:colOff>
      <xdr:row>135</xdr:row>
      <xdr:rowOff>176892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E7C4744-5864-4B39-B843-05923A8A9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105</xdr:row>
      <xdr:rowOff>0</xdr:rowOff>
    </xdr:from>
    <xdr:to>
      <xdr:col>7</xdr:col>
      <xdr:colOff>557892</xdr:colOff>
      <xdr:row>119</xdr:row>
      <xdr:rowOff>176892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25A97594-F949-4C93-8279-DEB94BC65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609599</xdr:colOff>
      <xdr:row>0</xdr:row>
      <xdr:rowOff>190499</xdr:rowOff>
    </xdr:from>
    <xdr:to>
      <xdr:col>25</xdr:col>
      <xdr:colOff>9525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77F3C7-EC39-4D49-AE37-704331BE6A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609599</xdr:colOff>
      <xdr:row>1</xdr:row>
      <xdr:rowOff>0</xdr:rowOff>
    </xdr:from>
    <xdr:to>
      <xdr:col>25</xdr:col>
      <xdr:colOff>9524</xdr:colOff>
      <xdr:row>15</xdr:row>
      <xdr:rowOff>176892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64B799-F55B-4489-A158-9AEA6250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</xdr:row>
      <xdr:rowOff>19050</xdr:rowOff>
    </xdr:from>
    <xdr:to>
      <xdr:col>24</xdr:col>
      <xdr:colOff>533400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74E6C6-5DB2-4694-AB4E-4F09E24BA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1</xdr:row>
      <xdr:rowOff>28575</xdr:rowOff>
    </xdr:from>
    <xdr:to>
      <xdr:col>24</xdr:col>
      <xdr:colOff>542925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15A92-B3B4-49CF-8C02-CD4BB73E6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30</xdr:row>
      <xdr:rowOff>19050</xdr:rowOff>
    </xdr:from>
    <xdr:to>
      <xdr:col>24</xdr:col>
      <xdr:colOff>533400</xdr:colOff>
      <xdr:row>57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182AAF-D40C-4DF7-8EF7-009095814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58</xdr:row>
      <xdr:rowOff>9525</xdr:rowOff>
    </xdr:from>
    <xdr:to>
      <xdr:col>24</xdr:col>
      <xdr:colOff>533400</xdr:colOff>
      <xdr:row>85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BF5BD4-0414-4272-AA8E-AC942AFD72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</xdr:colOff>
      <xdr:row>85</xdr:row>
      <xdr:rowOff>171450</xdr:rowOff>
    </xdr:from>
    <xdr:to>
      <xdr:col>24</xdr:col>
      <xdr:colOff>542925</xdr:colOff>
      <xdr:row>113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677387-5CC4-4976-A833-438125964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114</xdr:row>
      <xdr:rowOff>9525</xdr:rowOff>
    </xdr:from>
    <xdr:to>
      <xdr:col>24</xdr:col>
      <xdr:colOff>523875</xdr:colOff>
      <xdr:row>141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A997E8-79DC-4A44-8426-FE9F9BDF2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533400</xdr:colOff>
      <xdr:row>122</xdr:row>
      <xdr:rowOff>104775</xdr:rowOff>
    </xdr:from>
    <xdr:to>
      <xdr:col>41</xdr:col>
      <xdr:colOff>228600</xdr:colOff>
      <xdr:row>134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9068DE-43D4-43AC-9C35-F0D4FDFF0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136</xdr:row>
      <xdr:rowOff>0</xdr:rowOff>
    </xdr:from>
    <xdr:to>
      <xdr:col>41</xdr:col>
      <xdr:colOff>304800</xdr:colOff>
      <xdr:row>148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4DFCAA-ABAC-4172-92A2-C4A128EF9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466725</xdr:colOff>
      <xdr:row>123</xdr:row>
      <xdr:rowOff>133350</xdr:rowOff>
    </xdr:from>
    <xdr:to>
      <xdr:col>42</xdr:col>
      <xdr:colOff>161925</xdr:colOff>
      <xdr:row>137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2F045F-35EE-4BFD-87EC-C5CF86CEA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428625</xdr:colOff>
      <xdr:row>138</xdr:row>
      <xdr:rowOff>104775</xdr:rowOff>
    </xdr:from>
    <xdr:to>
      <xdr:col>42</xdr:col>
      <xdr:colOff>123825</xdr:colOff>
      <xdr:row>152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34DC15-A3F0-48C9-ABFE-A807B37CA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26</xdr:col>
      <xdr:colOff>576942</xdr:colOff>
      <xdr:row>16</xdr:row>
      <xdr:rowOff>176892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2ABAE2-C049-44FC-A24D-F3992FC9E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26</xdr:col>
      <xdr:colOff>576942</xdr:colOff>
      <xdr:row>16</xdr:row>
      <xdr:rowOff>176892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59EDD0-A9FD-4CA5-BD8B-D002617F2F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26</xdr:col>
      <xdr:colOff>576942</xdr:colOff>
      <xdr:row>16</xdr:row>
      <xdr:rowOff>176892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EA35D3-0F02-45DB-A2CB-5384DB734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390525</xdr:colOff>
      <xdr:row>0</xdr:row>
      <xdr:rowOff>142875</xdr:rowOff>
    </xdr:from>
    <xdr:to>
      <xdr:col>25</xdr:col>
      <xdr:colOff>85725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E237D0-B9C1-450E-87D5-E58BEC025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9524</xdr:colOff>
      <xdr:row>1</xdr:row>
      <xdr:rowOff>190499</xdr:rowOff>
    </xdr:from>
    <xdr:to>
      <xdr:col>26</xdr:col>
      <xdr:colOff>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EBCF91-95A2-4584-B5A7-84E2CBF22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</xdr:row>
      <xdr:rowOff>0</xdr:rowOff>
    </xdr:from>
    <xdr:to>
      <xdr:col>24</xdr:col>
      <xdr:colOff>304800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205905-659E-4225-9FE2-4D0967001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19</xdr:row>
      <xdr:rowOff>0</xdr:rowOff>
    </xdr:from>
    <xdr:to>
      <xdr:col>24</xdr:col>
      <xdr:colOff>304800</xdr:colOff>
      <xdr:row>33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A33B85-735A-42A4-AB02-679BD7D6E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133350</xdr:colOff>
      <xdr:row>33</xdr:row>
      <xdr:rowOff>161925</xdr:rowOff>
    </xdr:from>
    <xdr:to>
      <xdr:col>24</xdr:col>
      <xdr:colOff>438150</xdr:colOff>
      <xdr:row>48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ABAD0A-2893-4688-B82C-BF2E755AD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3</xdr:row>
      <xdr:rowOff>28575</xdr:rowOff>
    </xdr:from>
    <xdr:to>
      <xdr:col>24</xdr:col>
      <xdr:colOff>171450</xdr:colOff>
      <xdr:row>17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173516-E532-442C-BFB9-2BEC07C2D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18</xdr:row>
      <xdr:rowOff>0</xdr:rowOff>
    </xdr:from>
    <xdr:to>
      <xdr:col>24</xdr:col>
      <xdr:colOff>304800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75B957-1BBA-42D2-B3D7-D8A22D9BD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C53A5D-4B34-4EBE-B51A-E822B73C7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61</xdr:row>
      <xdr:rowOff>0</xdr:rowOff>
    </xdr:from>
    <xdr:to>
      <xdr:col>24</xdr:col>
      <xdr:colOff>304800</xdr:colOff>
      <xdr:row>75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1A9C96-0A71-47F9-88D4-96C7534F7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576942</xdr:colOff>
      <xdr:row>15</xdr:row>
      <xdr:rowOff>176892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47E946-8BB6-4DC9-9381-2D986AF84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26</xdr:col>
      <xdr:colOff>576942</xdr:colOff>
      <xdr:row>16</xdr:row>
      <xdr:rowOff>176892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7FF107-2EFB-4DA7-A7B1-DA546EE50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26</xdr:col>
      <xdr:colOff>576942</xdr:colOff>
      <xdr:row>16</xdr:row>
      <xdr:rowOff>176892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F23C8B-9B39-43A6-B3B6-06A74B3C9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26</xdr:col>
      <xdr:colOff>576942</xdr:colOff>
      <xdr:row>16</xdr:row>
      <xdr:rowOff>176892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2CE48D-FC2F-4AFF-8E45-E2729271F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26</xdr:col>
      <xdr:colOff>576942</xdr:colOff>
      <xdr:row>16</xdr:row>
      <xdr:rowOff>176892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2F9FEE-63EC-4C0E-A9CC-B4DBBF1C2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26</xdr:col>
      <xdr:colOff>576942</xdr:colOff>
      <xdr:row>16</xdr:row>
      <xdr:rowOff>176892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48D497-A09C-4EBB-8DE4-890BF32602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26</xdr:col>
      <xdr:colOff>576942</xdr:colOff>
      <xdr:row>16</xdr:row>
      <xdr:rowOff>176892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1D5C59-B1C1-44F1-96D1-57EE56EC7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9524</xdr:colOff>
      <xdr:row>2</xdr:row>
      <xdr:rowOff>0</xdr:rowOff>
    </xdr:from>
    <xdr:to>
      <xdr:col>25</xdr:col>
      <xdr:colOff>609599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05879B-2F97-4EB1-A0B1-2CF73F988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381000</xdr:colOff>
      <xdr:row>24</xdr:row>
      <xdr:rowOff>38100</xdr:rowOff>
    </xdr:from>
    <xdr:to>
      <xdr:col>26</xdr:col>
      <xdr:colOff>348342</xdr:colOff>
      <xdr:row>39</xdr:row>
      <xdr:rowOff>24492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531912-CFDE-44CC-ABA1-32A138FB6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571500</xdr:colOff>
      <xdr:row>0</xdr:row>
      <xdr:rowOff>161925</xdr:rowOff>
    </xdr:from>
    <xdr:to>
      <xdr:col>22</xdr:col>
      <xdr:colOff>266700</xdr:colOff>
      <xdr:row>15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C24376-79DD-4859-B49B-232EDE7BD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16</xdr:row>
      <xdr:rowOff>0</xdr:rowOff>
    </xdr:from>
    <xdr:to>
      <xdr:col>22</xdr:col>
      <xdr:colOff>304800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9CE9A1-957D-4948-B583-B7CDBE7AA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32</xdr:row>
      <xdr:rowOff>0</xdr:rowOff>
    </xdr:from>
    <xdr:to>
      <xdr:col>22</xdr:col>
      <xdr:colOff>304800</xdr:colOff>
      <xdr:row>46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0B2221-ED23-43A1-9170-74F8F4779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47</xdr:row>
      <xdr:rowOff>0</xdr:rowOff>
    </xdr:from>
    <xdr:to>
      <xdr:col>22</xdr:col>
      <xdr:colOff>304800</xdr:colOff>
      <xdr:row>61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733D99-3985-4919-BBA0-29A3AE26D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DB2609-C6D4-486C-9198-35598C49A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22</xdr:col>
      <xdr:colOff>304800</xdr:colOff>
      <xdr:row>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616484-DA4D-45C7-81DD-5E5D5C9FB9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32</xdr:row>
      <xdr:rowOff>0</xdr:rowOff>
    </xdr:from>
    <xdr:to>
      <xdr:col>22</xdr:col>
      <xdr:colOff>304800</xdr:colOff>
      <xdr:row>46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2AD907-58AB-4B41-83B3-F1340B555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F6A7F6-6714-4E3D-938B-362D8355C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16</xdr:row>
      <xdr:rowOff>0</xdr:rowOff>
    </xdr:from>
    <xdr:to>
      <xdr:col>22</xdr:col>
      <xdr:colOff>304800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2D4019-CE10-4CC9-A3C2-455337872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27</xdr:col>
      <xdr:colOff>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466C9B-8AA5-499E-AECC-2D75C02E8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609599</xdr:colOff>
      <xdr:row>2</xdr:row>
      <xdr:rowOff>0</xdr:rowOff>
    </xdr:from>
    <xdr:to>
      <xdr:col>25</xdr:col>
      <xdr:colOff>600074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8EDC2-FDEC-48F3-89C4-1254F779D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381000</xdr:colOff>
      <xdr:row>24</xdr:row>
      <xdr:rowOff>38100</xdr:rowOff>
    </xdr:from>
    <xdr:to>
      <xdr:col>26</xdr:col>
      <xdr:colOff>348342</xdr:colOff>
      <xdr:row>39</xdr:row>
      <xdr:rowOff>24492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858706-DBDE-4A9B-92C4-AB11ABF80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609599</xdr:colOff>
      <xdr:row>1</xdr:row>
      <xdr:rowOff>0</xdr:rowOff>
    </xdr:from>
    <xdr:to>
      <xdr:col>22</xdr:col>
      <xdr:colOff>600074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CA2704-AB81-438E-ABB3-734A3AA5B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190499</xdr:rowOff>
    </xdr:from>
    <xdr:to>
      <xdr:col>25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2B9151-1748-4F7B-BB68-950DE35BFB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609599</xdr:colOff>
      <xdr:row>1</xdr:row>
      <xdr:rowOff>190499</xdr:rowOff>
    </xdr:from>
    <xdr:to>
      <xdr:col>26</xdr:col>
      <xdr:colOff>600074</xdr:colOff>
      <xdr:row>17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7DC290-3EAA-4017-9A2D-6BE980D1F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0</xdr:rowOff>
    </xdr:from>
    <xdr:to>
      <xdr:col>25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3F7376-018D-4700-92B9-710530CAB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29:AL55"/>
  <sheetViews>
    <sheetView zoomScale="70" zoomScaleNormal="70" workbookViewId="0">
      <selection activeCell="Q33" sqref="Q33"/>
    </sheetView>
  </sheetViews>
  <sheetFormatPr defaultRowHeight="15" x14ac:dyDescent="0.25"/>
  <cols>
    <col min="9" max="9" width="12.42578125" customWidth="1"/>
    <col min="10" max="10" width="12" customWidth="1"/>
    <col min="12" max="12" width="12" customWidth="1"/>
    <col min="13" max="13" width="10.7109375" customWidth="1"/>
    <col min="14" max="14" width="12" customWidth="1"/>
    <col min="25" max="25" width="20.28515625" style="2" customWidth="1"/>
    <col min="26" max="26" width="22.5703125" customWidth="1"/>
    <col min="27" max="27" width="24.85546875" customWidth="1"/>
    <col min="28" max="29" width="13.85546875" customWidth="1"/>
    <col min="30" max="31" width="17.28515625" customWidth="1"/>
    <col min="32" max="32" width="13.85546875" customWidth="1"/>
    <col min="33" max="33" width="12.85546875" customWidth="1"/>
    <col min="35" max="35" width="14" customWidth="1"/>
    <col min="36" max="36" width="11.5703125" customWidth="1"/>
    <col min="37" max="37" width="21.85546875" customWidth="1"/>
    <col min="38" max="38" width="9.28515625" customWidth="1"/>
  </cols>
  <sheetData>
    <row r="29" spans="9:38" x14ac:dyDescent="0.25">
      <c r="Z29" t="s">
        <v>104</v>
      </c>
      <c r="AD29" t="s">
        <v>108</v>
      </c>
    </row>
    <row r="30" spans="9:38" ht="18" x14ac:dyDescent="0.35">
      <c r="Y30" s="2" t="s">
        <v>91</v>
      </c>
      <c r="Z30" s="2" t="s">
        <v>92</v>
      </c>
      <c r="AA30" s="2" t="s">
        <v>93</v>
      </c>
      <c r="AB30" s="2" t="s">
        <v>105</v>
      </c>
      <c r="AC30" s="2" t="s">
        <v>109</v>
      </c>
      <c r="AD30" s="2" t="s">
        <v>106</v>
      </c>
      <c r="AE30" s="2" t="s">
        <v>107</v>
      </c>
      <c r="AF30" s="2" t="s">
        <v>105</v>
      </c>
      <c r="AG30" s="2" t="s">
        <v>109</v>
      </c>
    </row>
    <row r="31" spans="9:38" x14ac:dyDescent="0.25">
      <c r="I31" t="s">
        <v>67</v>
      </c>
      <c r="J31" t="s">
        <v>66</v>
      </c>
      <c r="K31" t="s">
        <v>67</v>
      </c>
      <c r="L31" t="s">
        <v>66</v>
      </c>
      <c r="M31" t="s">
        <v>67</v>
      </c>
      <c r="N31" t="s">
        <v>66</v>
      </c>
      <c r="Y31" s="2" t="s">
        <v>94</v>
      </c>
      <c r="Z31">
        <v>1.8952E-2</v>
      </c>
      <c r="AA31">
        <v>0.24119199999999999</v>
      </c>
      <c r="AB31">
        <v>-715.80555000000004</v>
      </c>
      <c r="AC31" t="s">
        <v>110</v>
      </c>
      <c r="AD31" s="6" t="s">
        <v>9</v>
      </c>
      <c r="AE31" s="6" t="s">
        <v>9</v>
      </c>
      <c r="AF31" s="3">
        <v>-716.68001000000004</v>
      </c>
      <c r="AG31" t="s">
        <v>110</v>
      </c>
      <c r="AI31" t="s">
        <v>111</v>
      </c>
      <c r="AJ31" t="s">
        <v>112</v>
      </c>
      <c r="AK31" t="s">
        <v>113</v>
      </c>
      <c r="AL31" t="s">
        <v>114</v>
      </c>
    </row>
    <row r="32" spans="9:38" x14ac:dyDescent="0.25">
      <c r="I32" s="1" t="s">
        <v>2</v>
      </c>
      <c r="J32">
        <v>2.55565</v>
      </c>
      <c r="K32" t="s">
        <v>71</v>
      </c>
      <c r="L32">
        <v>2.3132999999999999</v>
      </c>
      <c r="M32" t="s">
        <v>73</v>
      </c>
      <c r="N32">
        <v>9.4872399999999999</v>
      </c>
      <c r="Y32" s="2" t="s">
        <v>95</v>
      </c>
      <c r="Z32">
        <v>1.6081000000000002E-2</v>
      </c>
      <c r="AA32">
        <v>0.67939899999999998</v>
      </c>
      <c r="AB32">
        <v>-712.87860000000001</v>
      </c>
      <c r="AC32" s="5">
        <v>-0.45845475000003333</v>
      </c>
      <c r="AD32">
        <v>1.6081000000000002E-2</v>
      </c>
      <c r="AE32">
        <v>0.67939899999999998</v>
      </c>
      <c r="AF32">
        <v>-713.43992000000003</v>
      </c>
      <c r="AG32" s="4">
        <v>-0.7715947500000091</v>
      </c>
      <c r="AI32" t="s">
        <v>115</v>
      </c>
      <c r="AJ32" s="7">
        <v>2.33</v>
      </c>
      <c r="AK32" s="7">
        <v>15.17</v>
      </c>
      <c r="AL32" s="7">
        <f>AJ32/$AJ$32</f>
        <v>1</v>
      </c>
    </row>
    <row r="33" spans="9:38" x14ac:dyDescent="0.25">
      <c r="I33" t="s">
        <v>3</v>
      </c>
      <c r="J33">
        <v>2.5556399999999999</v>
      </c>
      <c r="K33" t="s">
        <v>72</v>
      </c>
      <c r="L33">
        <v>8.5521499999999993</v>
      </c>
      <c r="M33" t="s">
        <v>74</v>
      </c>
      <c r="N33">
        <v>3.34673</v>
      </c>
      <c r="Y33" s="2" t="s">
        <v>96</v>
      </c>
      <c r="Z33">
        <v>4.4971999999999998E-2</v>
      </c>
      <c r="AA33">
        <v>0.428284</v>
      </c>
      <c r="AB33">
        <v>-710.32911999999999</v>
      </c>
      <c r="AC33" s="5">
        <v>-0.50435250000004928</v>
      </c>
      <c r="AD33">
        <v>4.4971999999999998E-2</v>
      </c>
      <c r="AE33">
        <v>0.428284</v>
      </c>
      <c r="AF33">
        <v>-710.95784000000003</v>
      </c>
      <c r="AG33" s="4">
        <v>-0.75009250000000449</v>
      </c>
      <c r="AI33" t="s">
        <v>116</v>
      </c>
      <c r="AJ33" s="7">
        <v>1.81</v>
      </c>
      <c r="AK33" s="7">
        <v>2.52</v>
      </c>
      <c r="AL33" s="7">
        <f>AJ33/$AJ$32</f>
        <v>0.77682403433476399</v>
      </c>
    </row>
    <row r="34" spans="9:38" x14ac:dyDescent="0.25">
      <c r="I34" t="s">
        <v>4</v>
      </c>
      <c r="J34">
        <v>11.691739999999999</v>
      </c>
      <c r="M34" t="s">
        <v>75</v>
      </c>
      <c r="N34">
        <v>3.8160099999999999</v>
      </c>
      <c r="Y34" s="2" t="s">
        <v>97</v>
      </c>
      <c r="Z34">
        <v>3.7456000000000003E-2</v>
      </c>
      <c r="AA34">
        <v>0.41432600000000003</v>
      </c>
      <c r="AB34">
        <v>-712.69668000000001</v>
      </c>
      <c r="AC34" s="5">
        <v>-0.861727000000025</v>
      </c>
      <c r="AD34">
        <v>3.7456000000000003E-2</v>
      </c>
      <c r="AE34">
        <v>0.41432600000000003</v>
      </c>
      <c r="AF34">
        <v>-713.31434000000002</v>
      </c>
      <c r="AG34" s="4">
        <v>-1.1185270000000234</v>
      </c>
      <c r="AI34" t="s">
        <v>117</v>
      </c>
      <c r="AJ34" s="7">
        <v>2.2000000000000002</v>
      </c>
      <c r="AK34" s="7">
        <v>13.35</v>
      </c>
      <c r="AL34" s="7">
        <f>AJ34/$AJ$32</f>
        <v>0.94420600858369108</v>
      </c>
    </row>
    <row r="35" spans="9:38" x14ac:dyDescent="0.25">
      <c r="I35" t="s">
        <v>5</v>
      </c>
      <c r="J35">
        <v>13.04425</v>
      </c>
      <c r="M35" t="s">
        <v>76</v>
      </c>
      <c r="N35">
        <v>10.64798</v>
      </c>
      <c r="Y35" s="2" t="s">
        <v>98</v>
      </c>
      <c r="Z35">
        <v>0.77544900000000005</v>
      </c>
      <c r="AA35">
        <v>1.7183710000000001</v>
      </c>
      <c r="AB35">
        <v>-710.91966000000002</v>
      </c>
      <c r="AC35" s="5">
        <v>-3.7826005500000175</v>
      </c>
      <c r="AD35">
        <v>0.77544900000000005</v>
      </c>
      <c r="AE35">
        <v>1.7183710000000001</v>
      </c>
      <c r="AF35">
        <v>-712.05152999999996</v>
      </c>
      <c r="AG35" s="4">
        <v>-3.5251905500000813</v>
      </c>
      <c r="AI35" t="s">
        <v>118</v>
      </c>
      <c r="AJ35" s="7">
        <v>2.0099999999999998</v>
      </c>
      <c r="AK35" s="7">
        <v>3.37</v>
      </c>
      <c r="AL35" s="7">
        <f>AJ35/$AJ$32</f>
        <v>0.86266094420600847</v>
      </c>
    </row>
    <row r="36" spans="9:38" x14ac:dyDescent="0.25">
      <c r="I36" t="s">
        <v>68</v>
      </c>
      <c r="J36">
        <v>3.8216800000000002</v>
      </c>
      <c r="M36" t="s">
        <v>77</v>
      </c>
      <c r="N36">
        <v>6.4805099999999998</v>
      </c>
      <c r="Y36" s="2" t="s">
        <v>99</v>
      </c>
      <c r="Z36">
        <v>7.8431000000000001E-2</v>
      </c>
      <c r="AA36">
        <v>0.54744099999999996</v>
      </c>
      <c r="AB36">
        <v>-709.11802</v>
      </c>
      <c r="AC36" s="4">
        <v>-5.4656787000000389</v>
      </c>
      <c r="AD36">
        <v>7.8431000000000001E-2</v>
      </c>
      <c r="AE36">
        <v>0.54744099999999996</v>
      </c>
      <c r="AF36">
        <v>-709.86397999999997</v>
      </c>
      <c r="AG36" s="4">
        <v>-5.5941787000000698</v>
      </c>
      <c r="AI36" t="s">
        <v>119</v>
      </c>
      <c r="AJ36" s="7">
        <v>2.29</v>
      </c>
      <c r="AK36" s="7">
        <v>15.02</v>
      </c>
      <c r="AL36" s="7">
        <f>AJ36/$AJ$36</f>
        <v>1</v>
      </c>
    </row>
    <row r="37" spans="9:38" x14ac:dyDescent="0.25">
      <c r="I37" t="s">
        <v>69</v>
      </c>
      <c r="J37">
        <v>14.01807</v>
      </c>
      <c r="M37" t="s">
        <v>78</v>
      </c>
      <c r="N37">
        <v>2.8616899999999998</v>
      </c>
      <c r="Y37" s="2" t="s">
        <v>100</v>
      </c>
      <c r="Z37">
        <v>0.13328400000000001</v>
      </c>
      <c r="AA37">
        <v>0.47152699999999997</v>
      </c>
      <c r="AB37">
        <v>-711.48230999999998</v>
      </c>
      <c r="AC37" s="4">
        <v>-2.3095965000000565</v>
      </c>
      <c r="AD37">
        <v>0.13328400000000001</v>
      </c>
      <c r="AE37">
        <v>0.47152699999999997</v>
      </c>
      <c r="AF37">
        <v>-712.27768000000003</v>
      </c>
      <c r="AG37" s="4">
        <v>-2.3886865000000075</v>
      </c>
      <c r="AI37" t="s">
        <v>120</v>
      </c>
      <c r="AJ37" s="7">
        <v>2</v>
      </c>
      <c r="AK37" s="7">
        <v>10.38</v>
      </c>
      <c r="AL37" s="7">
        <f>AJ37/$AJ$36</f>
        <v>0.8733624454148472</v>
      </c>
    </row>
    <row r="38" spans="9:38" x14ac:dyDescent="0.25">
      <c r="I38" t="s">
        <v>70</v>
      </c>
      <c r="J38">
        <v>5.8511699999999998</v>
      </c>
      <c r="M38" t="s">
        <v>79</v>
      </c>
      <c r="N38">
        <v>13.907909999999999</v>
      </c>
      <c r="Y38" s="2" t="s">
        <v>101</v>
      </c>
      <c r="Z38">
        <v>2.2585999999999998E-2</v>
      </c>
      <c r="AA38">
        <v>0.55761799999999995</v>
      </c>
      <c r="AB38">
        <v>-711.08826999999997</v>
      </c>
      <c r="AC38" s="4">
        <v>-1.3219193000000722</v>
      </c>
      <c r="AD38">
        <v>2.2585999999999998E-2</v>
      </c>
      <c r="AE38">
        <v>0.55761799999999995</v>
      </c>
      <c r="AF38">
        <v>-712.07397000000003</v>
      </c>
      <c r="AG38" s="4">
        <v>-1.210679300000006</v>
      </c>
      <c r="AI38" t="s">
        <v>121</v>
      </c>
      <c r="AJ38" s="7">
        <v>2.1800000000000002</v>
      </c>
      <c r="AK38" s="7">
        <v>13.31</v>
      </c>
      <c r="AL38" s="7">
        <f>AJ38/$AJ$36</f>
        <v>0.95196506550218352</v>
      </c>
    </row>
    <row r="39" spans="9:38" x14ac:dyDescent="0.25">
      <c r="Y39" s="2" t="s">
        <v>103</v>
      </c>
      <c r="Z39">
        <v>7.7256000000000005E-2</v>
      </c>
      <c r="AA39">
        <v>1.3312889999999999</v>
      </c>
      <c r="AB39">
        <v>-707.14889000000005</v>
      </c>
      <c r="AC39" s="4">
        <v>-5.1427374499999878</v>
      </c>
      <c r="AD39">
        <v>7.7256000000000005E-2</v>
      </c>
      <c r="AE39">
        <v>1.3312889999999999</v>
      </c>
      <c r="AF39">
        <v>-707.36955</v>
      </c>
      <c r="AG39" s="4">
        <v>-5.7965374500000344</v>
      </c>
      <c r="AI39" t="s">
        <v>122</v>
      </c>
      <c r="AJ39" s="7">
        <v>2.2200000000000002</v>
      </c>
      <c r="AK39" s="7">
        <v>13.97</v>
      </c>
      <c r="AL39" s="7">
        <f>AJ39/$AJ$36</f>
        <v>0.96943231441048039</v>
      </c>
    </row>
    <row r="40" spans="9:38" x14ac:dyDescent="0.25">
      <c r="Y40" s="2" t="s">
        <v>102</v>
      </c>
      <c r="Z40">
        <v>3.2626000000000002E-2</v>
      </c>
      <c r="AA40">
        <v>1.3364590000000001</v>
      </c>
      <c r="AB40">
        <v>-710.08209999999997</v>
      </c>
      <c r="AC40" s="4">
        <v>-2.9787390000000684</v>
      </c>
      <c r="AD40">
        <v>3.2626000000000002E-2</v>
      </c>
      <c r="AE40">
        <v>1.3364590000000001</v>
      </c>
      <c r="AF40">
        <v>-710.34013000000004</v>
      </c>
      <c r="AG40" s="4">
        <v>-3.5951689999999914</v>
      </c>
      <c r="AI40" t="s">
        <v>123</v>
      </c>
      <c r="AJ40" s="7">
        <v>1.93</v>
      </c>
      <c r="AK40" s="7">
        <v>3.7</v>
      </c>
      <c r="AL40" s="7">
        <f>AJ40/$AJ$40</f>
        <v>1</v>
      </c>
    </row>
    <row r="41" spans="9:38" x14ac:dyDescent="0.25">
      <c r="AI41" t="s">
        <v>124</v>
      </c>
      <c r="AJ41" s="7">
        <v>1.78</v>
      </c>
      <c r="AK41" s="7">
        <v>2.85</v>
      </c>
      <c r="AL41" s="7">
        <f>AJ41/$AJ$40</f>
        <v>0.92227979274611405</v>
      </c>
    </row>
    <row r="42" spans="9:38" x14ac:dyDescent="0.25">
      <c r="AI42" t="s">
        <v>125</v>
      </c>
      <c r="AJ42" s="7">
        <v>1.95</v>
      </c>
      <c r="AK42" s="7">
        <v>3.71</v>
      </c>
      <c r="AL42" s="7">
        <f>AJ42/$AJ$40</f>
        <v>1.0103626943005182</v>
      </c>
    </row>
    <row r="43" spans="9:38" x14ac:dyDescent="0.25">
      <c r="AI43" t="s">
        <v>126</v>
      </c>
      <c r="AJ43" s="7">
        <v>1.96</v>
      </c>
      <c r="AK43" s="7">
        <v>3.79</v>
      </c>
      <c r="AL43" s="7">
        <f>AJ43/$AJ$40</f>
        <v>1.0155440414507773</v>
      </c>
    </row>
    <row r="44" spans="9:38" x14ac:dyDescent="0.25">
      <c r="AI44" t="s">
        <v>127</v>
      </c>
      <c r="AJ44" s="7">
        <v>2.56</v>
      </c>
      <c r="AK44" s="7">
        <v>28.49</v>
      </c>
      <c r="AL44" s="7">
        <f>AJ44/$AJ$44</f>
        <v>1</v>
      </c>
    </row>
    <row r="45" spans="9:38" x14ac:dyDescent="0.25">
      <c r="AI45" t="s">
        <v>128</v>
      </c>
      <c r="AJ45" s="7">
        <v>1.85</v>
      </c>
      <c r="AK45" s="7">
        <v>2.79</v>
      </c>
      <c r="AL45" s="7">
        <f>AJ45/$AJ$44</f>
        <v>0.72265625</v>
      </c>
    </row>
    <row r="46" spans="9:38" x14ac:dyDescent="0.25">
      <c r="AI46" t="s">
        <v>129</v>
      </c>
      <c r="AJ46" s="7">
        <v>2.04</v>
      </c>
      <c r="AK46" s="7">
        <v>1.1399999999999999</v>
      </c>
      <c r="AL46" s="7">
        <f>AJ46/$AJ$44</f>
        <v>0.796875</v>
      </c>
    </row>
    <row r="47" spans="9:38" x14ac:dyDescent="0.25">
      <c r="AI47" t="s">
        <v>130</v>
      </c>
      <c r="AJ47" s="7">
        <v>2.04</v>
      </c>
      <c r="AK47" s="7">
        <v>0.83</v>
      </c>
      <c r="AL47" s="7">
        <f>AJ47/$AJ$44</f>
        <v>0.796875</v>
      </c>
    </row>
    <row r="48" spans="9:38" x14ac:dyDescent="0.25">
      <c r="AI48" t="s">
        <v>131</v>
      </c>
      <c r="AJ48" s="7">
        <v>2.59</v>
      </c>
      <c r="AK48" s="7">
        <v>29.53</v>
      </c>
      <c r="AL48" s="7">
        <f>AJ48/$AJ$48</f>
        <v>1</v>
      </c>
    </row>
    <row r="49" spans="35:38" x14ac:dyDescent="0.25">
      <c r="AI49" t="s">
        <v>132</v>
      </c>
      <c r="AJ49" s="7">
        <v>1.93</v>
      </c>
      <c r="AK49" s="7">
        <v>2.25</v>
      </c>
      <c r="AL49" s="7">
        <f>AJ49/$AJ$48</f>
        <v>0.74517374517374524</v>
      </c>
    </row>
    <row r="50" spans="35:38" x14ac:dyDescent="0.25">
      <c r="AI50" t="s">
        <v>133</v>
      </c>
      <c r="AJ50" s="7">
        <v>2.0699999999999998</v>
      </c>
      <c r="AK50" s="7">
        <v>1.01</v>
      </c>
      <c r="AL50" s="7">
        <f>AJ50/$AJ$48</f>
        <v>0.79922779922779918</v>
      </c>
    </row>
    <row r="51" spans="35:38" x14ac:dyDescent="0.25">
      <c r="AI51" t="s">
        <v>134</v>
      </c>
      <c r="AJ51" s="7">
        <v>2.08</v>
      </c>
      <c r="AK51" s="7">
        <v>0.9</v>
      </c>
      <c r="AL51" s="7">
        <f>AJ51/$AJ$48</f>
        <v>0.80308880308880315</v>
      </c>
    </row>
    <row r="52" spans="35:38" x14ac:dyDescent="0.25">
      <c r="AI52" t="s">
        <v>135</v>
      </c>
      <c r="AJ52" s="7">
        <v>2.12</v>
      </c>
      <c r="AK52" s="7">
        <v>12.58</v>
      </c>
      <c r="AL52" s="7">
        <f>AJ52/$AJ$52</f>
        <v>1</v>
      </c>
    </row>
    <row r="53" spans="35:38" x14ac:dyDescent="0.25">
      <c r="AI53" t="s">
        <v>136</v>
      </c>
      <c r="AJ53" s="7">
        <v>2.0099999999999998</v>
      </c>
      <c r="AK53" s="7">
        <v>10.71</v>
      </c>
      <c r="AL53" s="7">
        <f>AJ53/$AJ$52</f>
        <v>0.94811320754716966</v>
      </c>
    </row>
    <row r="54" spans="35:38" x14ac:dyDescent="0.25">
      <c r="AI54" t="s">
        <v>137</v>
      </c>
      <c r="AJ54" s="7">
        <v>2.19</v>
      </c>
      <c r="AK54" s="7">
        <v>13.76</v>
      </c>
      <c r="AL54" s="7">
        <f>AJ54/$AJ$52</f>
        <v>1.0330188679245282</v>
      </c>
    </row>
    <row r="55" spans="35:38" x14ac:dyDescent="0.25">
      <c r="AI55" t="s">
        <v>138</v>
      </c>
      <c r="AJ55" s="7">
        <v>2.2200000000000002</v>
      </c>
      <c r="AK55" s="7">
        <v>14.33</v>
      </c>
      <c r="AL55" s="7">
        <f>AJ55/$AJ$52</f>
        <v>1.0471698113207548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7D86F-5117-4C58-91E5-8DA4D4088EAA}">
  <dimension ref="A1:P101"/>
  <sheetViews>
    <sheetView topLeftCell="R1" workbookViewId="0">
      <selection activeCell="Z12" sqref="Z12:Z13"/>
    </sheetView>
  </sheetViews>
  <sheetFormatPr defaultRowHeight="15" x14ac:dyDescent="0.25"/>
  <sheetData>
    <row r="1" spans="1:16" x14ac:dyDescent="0.25">
      <c r="A1">
        <v>-8.4010000000000005E-3</v>
      </c>
      <c r="B1">
        <v>-1.9553999999999998E-2</v>
      </c>
      <c r="C1">
        <v>6.9126000000000007E-2</v>
      </c>
      <c r="D1" t="s">
        <v>0</v>
      </c>
      <c r="E1">
        <v>7.2328000000000003E-2</v>
      </c>
      <c r="F1">
        <v>1</v>
      </c>
      <c r="H1">
        <v>1</v>
      </c>
      <c r="I1">
        <v>8.4005999999999994E-3</v>
      </c>
      <c r="J1">
        <v>1.9553600000000001E-2</v>
      </c>
      <c r="K1">
        <v>-6.9126199999999999E-2</v>
      </c>
      <c r="L1" t="s">
        <v>1</v>
      </c>
      <c r="M1">
        <v>4.6222504000000004</v>
      </c>
      <c r="O1">
        <v>4.6222504000000004</v>
      </c>
      <c r="P1">
        <v>7.2328000000000003E-2</v>
      </c>
    </row>
    <row r="2" spans="1:16" x14ac:dyDescent="0.25">
      <c r="A2">
        <v>1.8487E-2</v>
      </c>
      <c r="B2">
        <v>-2.9335E-2</v>
      </c>
      <c r="C2">
        <v>4.4349999999999997E-3</v>
      </c>
      <c r="D2" t="s">
        <v>0</v>
      </c>
      <c r="E2">
        <v>3.4957000000000002E-2</v>
      </c>
      <c r="F2">
        <v>2</v>
      </c>
      <c r="H2">
        <v>2</v>
      </c>
      <c r="I2">
        <v>3.4876119999999999</v>
      </c>
      <c r="J2">
        <v>5.2409489000000002</v>
      </c>
      <c r="K2">
        <v>-3.12669E-2</v>
      </c>
      <c r="L2" t="s">
        <v>1</v>
      </c>
      <c r="M2">
        <v>7.1208409000000001</v>
      </c>
      <c r="O2">
        <v>7.1208409000000001</v>
      </c>
      <c r="P2">
        <v>3.4957000000000002E-2</v>
      </c>
    </row>
    <row r="3" spans="1:16" x14ac:dyDescent="0.25">
      <c r="A3">
        <v>5.9709999999999997E-3</v>
      </c>
      <c r="B3">
        <v>-1.3061E-2</v>
      </c>
      <c r="C3">
        <v>1.6393000000000001E-2</v>
      </c>
      <c r="D3" t="s">
        <v>0</v>
      </c>
      <c r="E3">
        <v>2.1794000000000001E-2</v>
      </c>
      <c r="F3">
        <v>3</v>
      </c>
      <c r="H3">
        <v>3</v>
      </c>
      <c r="I3">
        <v>5.5602299999999998</v>
      </c>
      <c r="J3">
        <v>-1.50216E-2</v>
      </c>
      <c r="K3">
        <v>4.6027320999999999</v>
      </c>
      <c r="L3" t="s">
        <v>1</v>
      </c>
      <c r="M3">
        <v>3.6514148</v>
      </c>
      <c r="O3">
        <v>3.6514148</v>
      </c>
      <c r="P3">
        <v>2.1794000000000001E-2</v>
      </c>
    </row>
    <row r="4" spans="1:16" x14ac:dyDescent="0.25">
      <c r="A4">
        <v>6.6290000000000003E-3</v>
      </c>
      <c r="B4">
        <v>-3.9139999999999999E-3</v>
      </c>
      <c r="C4">
        <v>-7.1609999999999998E-3</v>
      </c>
      <c r="D4" t="s">
        <v>0</v>
      </c>
      <c r="E4">
        <v>1.0514000000000001E-2</v>
      </c>
      <c r="F4">
        <v>4</v>
      </c>
      <c r="H4">
        <v>4</v>
      </c>
      <c r="I4">
        <v>-2.0365243</v>
      </c>
      <c r="J4">
        <v>5.1749647999999997</v>
      </c>
      <c r="K4">
        <v>4.5633825000000003</v>
      </c>
      <c r="L4" t="s">
        <v>1</v>
      </c>
      <c r="M4">
        <v>4.9175504999999999</v>
      </c>
      <c r="O4">
        <v>4.9175504999999999</v>
      </c>
      <c r="P4">
        <v>1.0514000000000001E-2</v>
      </c>
    </row>
    <row r="5" spans="1:16" x14ac:dyDescent="0.25">
      <c r="A5">
        <v>6.5537999999999999E-2</v>
      </c>
      <c r="B5">
        <v>0.24446399999999999</v>
      </c>
      <c r="C5">
        <v>0.291661</v>
      </c>
      <c r="D5" t="s">
        <v>0</v>
      </c>
      <c r="E5">
        <v>0.38616600000000001</v>
      </c>
      <c r="F5">
        <v>5</v>
      </c>
      <c r="H5">
        <v>5</v>
      </c>
      <c r="I5">
        <v>1.7067705</v>
      </c>
      <c r="J5">
        <v>2.3175754</v>
      </c>
      <c r="K5">
        <v>5.5620295000000004</v>
      </c>
      <c r="L5" t="s">
        <v>1</v>
      </c>
      <c r="M5">
        <v>3.0495603</v>
      </c>
      <c r="O5">
        <v>3.0495603</v>
      </c>
      <c r="P5">
        <v>0.38616600000000001</v>
      </c>
    </row>
    <row r="6" spans="1:16" x14ac:dyDescent="0.25">
      <c r="A6">
        <v>-4.0043000000000002E-2</v>
      </c>
      <c r="B6">
        <v>-2.3265000000000001E-2</v>
      </c>
      <c r="C6">
        <v>2.1207E-2</v>
      </c>
      <c r="D6" t="s">
        <v>0</v>
      </c>
      <c r="E6">
        <v>5.0936000000000002E-2</v>
      </c>
      <c r="F6">
        <v>6</v>
      </c>
      <c r="H6">
        <v>6</v>
      </c>
      <c r="I6">
        <v>-0.95989999999999998</v>
      </c>
      <c r="J6">
        <v>4.5133524999999999</v>
      </c>
      <c r="K6">
        <v>-5.7420800000000001E-2</v>
      </c>
      <c r="L6" t="s">
        <v>1</v>
      </c>
      <c r="M6">
        <v>7.0352664000000003</v>
      </c>
      <c r="O6">
        <v>7.0352664000000003</v>
      </c>
      <c r="P6">
        <v>5.0936000000000002E-2</v>
      </c>
    </row>
    <row r="7" spans="1:16" x14ac:dyDescent="0.25">
      <c r="A7">
        <v>-5.4799999999999998E-4</v>
      </c>
      <c r="B7">
        <v>-9.8381999999999997E-2</v>
      </c>
      <c r="C7">
        <v>-4.3657000000000001E-2</v>
      </c>
      <c r="D7" t="s">
        <v>0</v>
      </c>
      <c r="E7">
        <v>0.10763499999999999</v>
      </c>
      <c r="F7">
        <v>7</v>
      </c>
      <c r="H7">
        <v>7</v>
      </c>
      <c r="I7">
        <v>-0.28724490000000003</v>
      </c>
      <c r="J7">
        <v>7.9001187000000002</v>
      </c>
      <c r="K7">
        <v>1.2513909000000001</v>
      </c>
      <c r="L7" t="s">
        <v>1</v>
      </c>
      <c r="M7">
        <v>3.9638583000000001</v>
      </c>
      <c r="O7">
        <v>3.9638583000000001</v>
      </c>
      <c r="P7">
        <v>0.10763499999999999</v>
      </c>
    </row>
    <row r="8" spans="1:16" x14ac:dyDescent="0.25">
      <c r="A8">
        <v>-1.9712E-2</v>
      </c>
      <c r="B8">
        <v>1.1128000000000001E-2</v>
      </c>
      <c r="C8">
        <v>-6.6020000000000002E-3</v>
      </c>
      <c r="D8" t="s">
        <v>0</v>
      </c>
      <c r="E8">
        <v>2.3578999999999999E-2</v>
      </c>
      <c r="F8">
        <v>8</v>
      </c>
      <c r="H8">
        <v>8</v>
      </c>
      <c r="I8">
        <v>4.5859699999999997</v>
      </c>
      <c r="J8">
        <v>4.4508763</v>
      </c>
      <c r="K8">
        <v>4.5895130999999996</v>
      </c>
      <c r="L8" t="s">
        <v>1</v>
      </c>
      <c r="M8">
        <v>5.4940673999999996</v>
      </c>
      <c r="O8">
        <v>5.4940673999999996</v>
      </c>
      <c r="P8">
        <v>2.3578999999999999E-2</v>
      </c>
    </row>
    <row r="9" spans="1:16" x14ac:dyDescent="0.25">
      <c r="A9">
        <v>-3.6159999999999999E-3</v>
      </c>
      <c r="B9">
        <v>2.0500000000000002E-3</v>
      </c>
      <c r="C9">
        <v>5.22E-4</v>
      </c>
      <c r="D9" t="s">
        <v>0</v>
      </c>
      <c r="E9">
        <v>4.1900000000000001E-3</v>
      </c>
      <c r="F9">
        <v>9</v>
      </c>
      <c r="H9">
        <v>9</v>
      </c>
      <c r="I9">
        <v>3.8277146000000002</v>
      </c>
      <c r="J9">
        <v>-2.6608187999999999</v>
      </c>
      <c r="K9">
        <v>7.9670899000000004</v>
      </c>
      <c r="L9" t="s">
        <v>1</v>
      </c>
      <c r="M9">
        <v>4.8732252999999996</v>
      </c>
      <c r="O9">
        <v>4.8732252999999996</v>
      </c>
      <c r="P9">
        <v>4.1900000000000001E-3</v>
      </c>
    </row>
    <row r="10" spans="1:16" x14ac:dyDescent="0.25">
      <c r="A10">
        <v>-0.295572</v>
      </c>
      <c r="B10">
        <v>-7.5074000000000002E-2</v>
      </c>
      <c r="C10">
        <v>0.113301</v>
      </c>
      <c r="D10" t="s">
        <v>0</v>
      </c>
      <c r="E10">
        <v>0.325324</v>
      </c>
      <c r="F10">
        <v>10</v>
      </c>
      <c r="H10">
        <v>10</v>
      </c>
      <c r="I10">
        <v>-0.73438099999999995</v>
      </c>
      <c r="J10">
        <v>0.75603730000000002</v>
      </c>
      <c r="K10">
        <v>4.4791335999999999</v>
      </c>
      <c r="L10" t="s">
        <v>1</v>
      </c>
      <c r="M10">
        <v>2.9348548999999999</v>
      </c>
      <c r="O10">
        <v>2.9348548999999999</v>
      </c>
      <c r="P10">
        <v>0.325324</v>
      </c>
    </row>
    <row r="11" spans="1:16" x14ac:dyDescent="0.25">
      <c r="A11">
        <v>0.11418499999999999</v>
      </c>
      <c r="B11">
        <v>4.2333000000000003E-2</v>
      </c>
      <c r="C11">
        <v>1.7818000000000001E-2</v>
      </c>
      <c r="D11" t="s">
        <v>0</v>
      </c>
      <c r="E11">
        <v>0.12307700000000001</v>
      </c>
      <c r="F11">
        <v>11</v>
      </c>
      <c r="H11">
        <v>11</v>
      </c>
      <c r="I11">
        <v>5.1559109000000003</v>
      </c>
      <c r="J11">
        <v>7.7502092999999999</v>
      </c>
      <c r="K11">
        <v>3.2770062000000002</v>
      </c>
      <c r="L11" t="s">
        <v>1</v>
      </c>
      <c r="M11">
        <v>4.5331333000000003</v>
      </c>
      <c r="O11">
        <v>4.5331333000000003</v>
      </c>
      <c r="P11">
        <v>0.12307700000000001</v>
      </c>
    </row>
    <row r="12" spans="1:16" x14ac:dyDescent="0.25">
      <c r="A12">
        <v>7.3084999999999997E-2</v>
      </c>
      <c r="B12">
        <v>7.6439999999999998E-3</v>
      </c>
      <c r="C12">
        <v>-2.14E-4</v>
      </c>
      <c r="D12" t="s">
        <v>0</v>
      </c>
      <c r="E12">
        <v>7.3483999999999994E-2</v>
      </c>
      <c r="F12">
        <v>12</v>
      </c>
      <c r="H12">
        <v>12</v>
      </c>
      <c r="I12">
        <v>4.4329568000000004</v>
      </c>
      <c r="J12">
        <v>0.71388280000000004</v>
      </c>
      <c r="K12">
        <v>9.5957999999999998E-3</v>
      </c>
      <c r="L12" t="s">
        <v>1</v>
      </c>
      <c r="M12">
        <v>4.9020720000000004</v>
      </c>
      <c r="O12">
        <v>4.9020720000000004</v>
      </c>
      <c r="P12">
        <v>7.3483999999999994E-2</v>
      </c>
    </row>
    <row r="13" spans="1:16" x14ac:dyDescent="0.25">
      <c r="A13">
        <v>1.5125E-2</v>
      </c>
      <c r="B13">
        <v>-3.8621999999999997E-2</v>
      </c>
      <c r="C13">
        <v>-7.4689999999999999E-3</v>
      </c>
      <c r="D13" t="s">
        <v>0</v>
      </c>
      <c r="E13">
        <v>4.2146000000000003E-2</v>
      </c>
      <c r="F13">
        <v>13</v>
      </c>
      <c r="H13">
        <v>13</v>
      </c>
      <c r="I13">
        <v>1.1628946</v>
      </c>
      <c r="J13">
        <v>5.7872026999999999</v>
      </c>
      <c r="K13">
        <v>0.72318179999999999</v>
      </c>
      <c r="L13" t="s">
        <v>1</v>
      </c>
      <c r="M13">
        <v>7.0522530999999997</v>
      </c>
      <c r="O13">
        <v>7.0522530999999997</v>
      </c>
      <c r="P13">
        <v>4.2146000000000003E-2</v>
      </c>
    </row>
    <row r="14" spans="1:16" x14ac:dyDescent="0.25">
      <c r="A14">
        <v>3.2832E-2</v>
      </c>
      <c r="B14">
        <v>2.1506999999999998E-2</v>
      </c>
      <c r="C14">
        <v>6.5468999999999999E-2</v>
      </c>
      <c r="D14" t="s">
        <v>0</v>
      </c>
      <c r="E14">
        <v>7.6332999999999998E-2</v>
      </c>
      <c r="F14">
        <v>14</v>
      </c>
      <c r="H14">
        <v>14</v>
      </c>
      <c r="I14">
        <v>3.6337899999999999</v>
      </c>
      <c r="J14">
        <v>3.9913783999999999</v>
      </c>
      <c r="K14">
        <v>6.8827791999999999</v>
      </c>
      <c r="L14" t="s">
        <v>1</v>
      </c>
      <c r="M14">
        <v>8.8487702000000006</v>
      </c>
      <c r="O14">
        <v>8.8487702000000006</v>
      </c>
      <c r="P14">
        <v>7.6332999999999998E-2</v>
      </c>
    </row>
    <row r="15" spans="1:16" x14ac:dyDescent="0.25">
      <c r="A15">
        <v>-3.0863000000000002E-2</v>
      </c>
      <c r="B15">
        <v>1.2593E-2</v>
      </c>
      <c r="C15">
        <v>2.4326E-2</v>
      </c>
      <c r="D15" t="s">
        <v>0</v>
      </c>
      <c r="E15">
        <v>4.1265000000000003E-2</v>
      </c>
      <c r="F15">
        <v>15</v>
      </c>
      <c r="H15">
        <v>15</v>
      </c>
      <c r="I15">
        <v>-0.63569819999999999</v>
      </c>
      <c r="J15">
        <v>3.1688434000000001</v>
      </c>
      <c r="K15">
        <v>5.3050084000000002</v>
      </c>
      <c r="L15" t="s">
        <v>1</v>
      </c>
      <c r="M15">
        <v>4.5330846999999999</v>
      </c>
      <c r="O15">
        <v>4.5330846999999999</v>
      </c>
      <c r="P15">
        <v>4.1265000000000003E-2</v>
      </c>
    </row>
    <row r="16" spans="1:16" x14ac:dyDescent="0.25">
      <c r="A16">
        <v>-3.7614000000000002E-2</v>
      </c>
      <c r="B16">
        <v>4.0299999999999997E-3</v>
      </c>
      <c r="C16">
        <v>-2.3800000000000001E-4</v>
      </c>
      <c r="D16" t="s">
        <v>0</v>
      </c>
      <c r="E16">
        <v>3.7830000000000003E-2</v>
      </c>
      <c r="F16">
        <v>16</v>
      </c>
      <c r="H16">
        <v>16</v>
      </c>
      <c r="I16">
        <v>5.7488028</v>
      </c>
      <c r="J16">
        <v>-1.1955648000000001</v>
      </c>
      <c r="K16">
        <v>6.8641920000000001</v>
      </c>
      <c r="L16" t="s">
        <v>1</v>
      </c>
      <c r="M16">
        <v>4.7638090000000002</v>
      </c>
      <c r="O16">
        <v>4.7638090000000002</v>
      </c>
      <c r="P16">
        <v>3.7830000000000003E-2</v>
      </c>
    </row>
    <row r="17" spans="1:16" x14ac:dyDescent="0.25">
      <c r="A17">
        <v>-7.5368000000000004E-2</v>
      </c>
      <c r="B17">
        <v>-3.9093999999999997E-2</v>
      </c>
      <c r="C17">
        <v>1.5876999999999999E-2</v>
      </c>
      <c r="D17" t="s">
        <v>0</v>
      </c>
      <c r="E17">
        <v>8.6375999999999994E-2</v>
      </c>
      <c r="F17">
        <v>17</v>
      </c>
      <c r="H17">
        <v>17</v>
      </c>
      <c r="I17">
        <v>7.9696479</v>
      </c>
      <c r="J17">
        <v>-0.52595510000000001</v>
      </c>
      <c r="K17">
        <v>3.8607030999999998</v>
      </c>
      <c r="L17" t="s">
        <v>1</v>
      </c>
      <c r="M17">
        <v>5.1021390999999996</v>
      </c>
      <c r="O17">
        <v>5.1021390999999996</v>
      </c>
      <c r="P17">
        <v>8.6375999999999994E-2</v>
      </c>
    </row>
    <row r="18" spans="1:16" x14ac:dyDescent="0.25">
      <c r="A18">
        <v>3.28E-4</v>
      </c>
      <c r="B18">
        <v>1.2024999999999999E-2</v>
      </c>
      <c r="C18">
        <v>-1.5505E-2</v>
      </c>
      <c r="D18" t="s">
        <v>0</v>
      </c>
      <c r="E18">
        <v>1.9623999999999999E-2</v>
      </c>
      <c r="F18">
        <v>18</v>
      </c>
      <c r="H18">
        <v>18</v>
      </c>
      <c r="I18">
        <v>-2.1605384999999999</v>
      </c>
      <c r="J18">
        <v>6.2891081</v>
      </c>
      <c r="K18">
        <v>6.7988241</v>
      </c>
      <c r="L18" t="s">
        <v>1</v>
      </c>
      <c r="M18">
        <v>4.6876486999999996</v>
      </c>
      <c r="O18">
        <v>4.6876486999999996</v>
      </c>
      <c r="P18">
        <v>1.9623999999999999E-2</v>
      </c>
    </row>
    <row r="19" spans="1:16" x14ac:dyDescent="0.25">
      <c r="A19">
        <v>-3.4793999999999999E-2</v>
      </c>
      <c r="B19">
        <v>1.4123999999999999E-2</v>
      </c>
      <c r="C19">
        <v>-2.8479000000000001E-2</v>
      </c>
      <c r="D19" t="s">
        <v>0</v>
      </c>
      <c r="E19">
        <v>4.7128999999999997E-2</v>
      </c>
      <c r="F19">
        <v>19</v>
      </c>
      <c r="H19">
        <v>19</v>
      </c>
      <c r="I19">
        <v>6.2977616999999997</v>
      </c>
      <c r="J19">
        <v>-3.2922888000000001</v>
      </c>
      <c r="K19">
        <v>8.5204465000000003</v>
      </c>
      <c r="L19" t="s">
        <v>1</v>
      </c>
      <c r="M19">
        <v>8.5815631999999997</v>
      </c>
      <c r="O19">
        <v>8.5815631999999997</v>
      </c>
      <c r="P19">
        <v>4.7128999999999997E-2</v>
      </c>
    </row>
    <row r="20" spans="1:16" x14ac:dyDescent="0.25">
      <c r="A20">
        <v>1.5887999999999999E-2</v>
      </c>
      <c r="B20">
        <v>-1.5599E-2</v>
      </c>
      <c r="C20">
        <v>-4.7330000000000002E-3</v>
      </c>
      <c r="D20" t="s">
        <v>0</v>
      </c>
      <c r="E20">
        <v>2.2762999999999999E-2</v>
      </c>
      <c r="F20">
        <v>20</v>
      </c>
      <c r="H20">
        <v>20</v>
      </c>
      <c r="I20">
        <v>-0.1306698</v>
      </c>
      <c r="J20">
        <v>1.1104050999999999</v>
      </c>
      <c r="K20">
        <v>6.9620818</v>
      </c>
      <c r="L20" t="s">
        <v>1</v>
      </c>
      <c r="M20">
        <v>3.8284384</v>
      </c>
      <c r="O20">
        <v>3.8284384</v>
      </c>
      <c r="P20">
        <v>2.2762999999999999E-2</v>
      </c>
    </row>
    <row r="21" spans="1:16" x14ac:dyDescent="0.25">
      <c r="A21">
        <v>-7.5412000000000007E-2</v>
      </c>
      <c r="B21">
        <v>-3.9165999999999999E-2</v>
      </c>
      <c r="C21">
        <v>3.4570999999999998E-2</v>
      </c>
      <c r="D21" t="s">
        <v>0</v>
      </c>
      <c r="E21">
        <v>9.1739000000000001E-2</v>
      </c>
      <c r="F21">
        <v>21</v>
      </c>
      <c r="H21">
        <v>21</v>
      </c>
      <c r="I21">
        <v>-1.0246001</v>
      </c>
      <c r="J21">
        <v>-0.27214880000000002</v>
      </c>
      <c r="K21">
        <v>2.1999485999999999</v>
      </c>
      <c r="L21" t="s">
        <v>1</v>
      </c>
      <c r="M21">
        <v>3.5404458999999999</v>
      </c>
      <c r="O21">
        <v>3.5404458999999999</v>
      </c>
      <c r="P21">
        <v>9.1739000000000001E-2</v>
      </c>
    </row>
    <row r="22" spans="1:16" x14ac:dyDescent="0.25">
      <c r="A22">
        <v>3.8379999999999998E-3</v>
      </c>
      <c r="B22">
        <v>4.8919999999999996E-3</v>
      </c>
      <c r="C22">
        <v>1.495E-3</v>
      </c>
      <c r="D22" t="s">
        <v>0</v>
      </c>
      <c r="E22">
        <v>6.3949999999999996E-3</v>
      </c>
      <c r="F22">
        <v>22</v>
      </c>
      <c r="H22">
        <v>22</v>
      </c>
      <c r="I22">
        <v>1.3847522000000001</v>
      </c>
      <c r="J22">
        <v>-2.0519018</v>
      </c>
      <c r="K22">
        <v>8.4655594000000001</v>
      </c>
      <c r="L22" t="s">
        <v>1</v>
      </c>
      <c r="M22">
        <v>4.7156716999999997</v>
      </c>
      <c r="O22">
        <v>4.7156716999999997</v>
      </c>
      <c r="P22">
        <v>6.3949999999999996E-3</v>
      </c>
    </row>
    <row r="23" spans="1:16" x14ac:dyDescent="0.25">
      <c r="A23">
        <v>0.14061000000000001</v>
      </c>
      <c r="B23">
        <v>-0.107887</v>
      </c>
      <c r="C23">
        <v>-6.4987000000000003E-2</v>
      </c>
      <c r="D23" t="s">
        <v>0</v>
      </c>
      <c r="E23">
        <v>0.18876999999999999</v>
      </c>
      <c r="F23">
        <v>23</v>
      </c>
      <c r="H23">
        <v>23</v>
      </c>
      <c r="I23">
        <v>4.3109069</v>
      </c>
      <c r="J23">
        <v>-0.1981398</v>
      </c>
      <c r="K23">
        <v>2.4467034000000001</v>
      </c>
      <c r="L23" t="s">
        <v>1</v>
      </c>
      <c r="M23">
        <v>2.8824665</v>
      </c>
      <c r="O23">
        <v>2.8824665</v>
      </c>
      <c r="P23">
        <v>0.18876999999999999</v>
      </c>
    </row>
    <row r="24" spans="1:16" x14ac:dyDescent="0.25">
      <c r="A24">
        <v>-1.4761E-2</v>
      </c>
      <c r="B24">
        <v>-1.3561E-2</v>
      </c>
      <c r="C24">
        <v>1.7746000000000001E-2</v>
      </c>
      <c r="D24" t="s">
        <v>0</v>
      </c>
      <c r="E24">
        <v>2.6771E-2</v>
      </c>
      <c r="F24">
        <v>24</v>
      </c>
      <c r="H24">
        <v>24</v>
      </c>
      <c r="I24">
        <v>-4.3481648000000002</v>
      </c>
      <c r="J24">
        <v>5.7328289000000003</v>
      </c>
      <c r="K24">
        <v>3.772783</v>
      </c>
      <c r="L24" t="s">
        <v>1</v>
      </c>
      <c r="M24">
        <v>4.8687759000000002</v>
      </c>
      <c r="O24">
        <v>4.8687759000000002</v>
      </c>
      <c r="P24">
        <v>2.6771E-2</v>
      </c>
    </row>
    <row r="25" spans="1:16" x14ac:dyDescent="0.25">
      <c r="A25">
        <v>1.9654999999999999E-2</v>
      </c>
      <c r="B25">
        <v>-2.7404000000000001E-2</v>
      </c>
      <c r="C25">
        <v>-2.1719999999999999E-3</v>
      </c>
      <c r="D25" t="s">
        <v>0</v>
      </c>
      <c r="E25">
        <v>3.3793999999999998E-2</v>
      </c>
      <c r="F25">
        <v>25</v>
      </c>
      <c r="H25">
        <v>25</v>
      </c>
      <c r="I25">
        <v>-0.94953799999999999</v>
      </c>
      <c r="J25">
        <v>5.5097695</v>
      </c>
      <c r="K25">
        <v>2.323874</v>
      </c>
      <c r="L25" t="s">
        <v>1</v>
      </c>
      <c r="M25">
        <v>6.7796542000000004</v>
      </c>
      <c r="O25">
        <v>6.7796542000000004</v>
      </c>
      <c r="P25">
        <v>3.3793999999999998E-2</v>
      </c>
    </row>
    <row r="26" spans="1:16" x14ac:dyDescent="0.25">
      <c r="A26">
        <v>5.1373000000000002E-2</v>
      </c>
      <c r="B26">
        <v>3.1584000000000001E-2</v>
      </c>
      <c r="C26">
        <v>7.7212000000000003E-2</v>
      </c>
      <c r="D26" t="s">
        <v>0</v>
      </c>
      <c r="E26">
        <v>9.7971000000000003E-2</v>
      </c>
      <c r="F26">
        <v>26</v>
      </c>
      <c r="H26">
        <v>26</v>
      </c>
      <c r="I26">
        <v>4.1564440999999999</v>
      </c>
      <c r="J26">
        <v>1.9186969</v>
      </c>
      <c r="K26">
        <v>5.277037</v>
      </c>
      <c r="L26" t="s">
        <v>1</v>
      </c>
      <c r="M26">
        <v>3.3690096999999999</v>
      </c>
      <c r="O26">
        <v>3.3690096999999999</v>
      </c>
      <c r="P26">
        <v>9.7971000000000003E-2</v>
      </c>
    </row>
    <row r="27" spans="1:16" x14ac:dyDescent="0.25">
      <c r="A27">
        <v>9.9260000000000008E-3</v>
      </c>
      <c r="B27">
        <v>-9.861E-3</v>
      </c>
      <c r="C27">
        <v>1.8967000000000001E-2</v>
      </c>
      <c r="D27" t="s">
        <v>0</v>
      </c>
      <c r="E27">
        <v>2.3570000000000001E-2</v>
      </c>
      <c r="F27">
        <v>27</v>
      </c>
      <c r="H27">
        <v>27</v>
      </c>
      <c r="I27">
        <v>4.6108568999999999</v>
      </c>
      <c r="J27">
        <v>5.4994193999999998</v>
      </c>
      <c r="K27">
        <v>2.1916093000000001</v>
      </c>
      <c r="L27" t="s">
        <v>1</v>
      </c>
      <c r="M27">
        <v>6.7015718</v>
      </c>
      <c r="O27">
        <v>6.7015718</v>
      </c>
      <c r="P27">
        <v>2.3570000000000001E-2</v>
      </c>
    </row>
    <row r="28" spans="1:16" x14ac:dyDescent="0.25">
      <c r="A28">
        <v>7.6898999999999995E-2</v>
      </c>
      <c r="B28">
        <v>-0.13961200000000001</v>
      </c>
      <c r="C28">
        <v>-0.147235</v>
      </c>
      <c r="D28" t="s">
        <v>0</v>
      </c>
      <c r="E28">
        <v>0.21698600000000001</v>
      </c>
      <c r="F28">
        <v>28</v>
      </c>
      <c r="H28">
        <v>28</v>
      </c>
      <c r="I28">
        <v>2.2561312</v>
      </c>
      <c r="J28">
        <v>-0.40860600000000002</v>
      </c>
      <c r="K28">
        <v>0.91292709999999999</v>
      </c>
      <c r="L28" t="s">
        <v>1</v>
      </c>
      <c r="M28">
        <v>3.2068416000000002</v>
      </c>
      <c r="O28">
        <v>3.2068416000000002</v>
      </c>
      <c r="P28">
        <v>0.21698600000000001</v>
      </c>
    </row>
    <row r="29" spans="1:16" x14ac:dyDescent="0.25">
      <c r="A29">
        <v>1.6712999999999999E-2</v>
      </c>
      <c r="B29">
        <v>0.91832199999999997</v>
      </c>
      <c r="C29">
        <v>-0.43149799999999999</v>
      </c>
      <c r="D29" t="s">
        <v>0</v>
      </c>
      <c r="E29">
        <v>1.014783</v>
      </c>
      <c r="F29">
        <v>29</v>
      </c>
      <c r="H29">
        <v>29</v>
      </c>
      <c r="I29">
        <v>1.7437617000000001</v>
      </c>
      <c r="J29">
        <v>1.6705977000000001</v>
      </c>
      <c r="K29">
        <v>2.6811644000000001</v>
      </c>
      <c r="L29" t="s">
        <v>1</v>
      </c>
      <c r="M29">
        <v>2.4811812</v>
      </c>
      <c r="O29">
        <v>2.4811812</v>
      </c>
      <c r="P29">
        <v>1.014783</v>
      </c>
    </row>
    <row r="30" spans="1:16" x14ac:dyDescent="0.25">
      <c r="A30">
        <v>2.4632999999999999E-2</v>
      </c>
      <c r="B30">
        <v>-4.0404000000000002E-2</v>
      </c>
      <c r="C30">
        <v>1.4049000000000001E-2</v>
      </c>
      <c r="D30" t="s">
        <v>0</v>
      </c>
      <c r="E30">
        <v>4.9362999999999997E-2</v>
      </c>
      <c r="F30">
        <v>30</v>
      </c>
      <c r="H30">
        <v>30</v>
      </c>
      <c r="I30">
        <v>5.2345155999999999</v>
      </c>
      <c r="J30">
        <v>7.8578251999999997</v>
      </c>
      <c r="K30">
        <v>-5.42966E-2</v>
      </c>
      <c r="L30" t="s">
        <v>1</v>
      </c>
      <c r="M30">
        <v>8.6993323</v>
      </c>
      <c r="O30">
        <v>8.6993323</v>
      </c>
      <c r="P30">
        <v>4.9362999999999997E-2</v>
      </c>
    </row>
    <row r="31" spans="1:16" x14ac:dyDescent="0.25">
      <c r="A31">
        <v>5.5139999999999998E-3</v>
      </c>
      <c r="B31">
        <v>-5.7743999999999997E-2</v>
      </c>
      <c r="C31">
        <v>8.7892999999999999E-2</v>
      </c>
      <c r="D31" t="s">
        <v>0</v>
      </c>
      <c r="E31">
        <v>0.105309</v>
      </c>
      <c r="F31">
        <v>31</v>
      </c>
      <c r="H31">
        <v>31</v>
      </c>
      <c r="I31">
        <v>1.7475361</v>
      </c>
      <c r="J31">
        <v>2.6635513999999998</v>
      </c>
      <c r="K31">
        <v>-0.1013092</v>
      </c>
      <c r="L31" t="s">
        <v>1</v>
      </c>
      <c r="M31">
        <v>5.1788658999999999</v>
      </c>
      <c r="O31">
        <v>5.1788658999999999</v>
      </c>
      <c r="P31">
        <v>0.105309</v>
      </c>
    </row>
    <row r="32" spans="1:16" x14ac:dyDescent="0.25">
      <c r="A32">
        <v>-6.2053999999999998E-2</v>
      </c>
      <c r="B32">
        <v>7.0254999999999998E-2</v>
      </c>
      <c r="C32">
        <v>-4.9734E-2</v>
      </c>
      <c r="D32" t="s">
        <v>0</v>
      </c>
      <c r="E32">
        <v>0.106113</v>
      </c>
      <c r="F32">
        <v>32</v>
      </c>
      <c r="H32">
        <v>32</v>
      </c>
      <c r="I32">
        <v>3.8752054999999999</v>
      </c>
      <c r="J32">
        <v>-2.7041442999999998</v>
      </c>
      <c r="K32">
        <v>4.6822743999999998</v>
      </c>
      <c r="L32" t="s">
        <v>1</v>
      </c>
      <c r="M32">
        <v>3.0903429999999998</v>
      </c>
      <c r="O32">
        <v>3.0903429999999998</v>
      </c>
      <c r="P32">
        <v>0.106113</v>
      </c>
    </row>
    <row r="33" spans="1:16" x14ac:dyDescent="0.25">
      <c r="A33">
        <v>-1.487E-2</v>
      </c>
      <c r="B33">
        <v>-9.7319999999999993E-3</v>
      </c>
      <c r="C33">
        <v>1.204E-2</v>
      </c>
      <c r="D33" t="s">
        <v>0</v>
      </c>
      <c r="E33">
        <v>2.1465999999999999E-2</v>
      </c>
      <c r="F33">
        <v>33</v>
      </c>
      <c r="H33">
        <v>33</v>
      </c>
      <c r="I33">
        <v>-3.7680745</v>
      </c>
      <c r="J33">
        <v>2.5749754999999999</v>
      </c>
      <c r="K33">
        <v>4.5575972</v>
      </c>
      <c r="L33" t="s">
        <v>1</v>
      </c>
      <c r="M33">
        <v>6.4459838999999999</v>
      </c>
      <c r="O33">
        <v>6.4459838999999999</v>
      </c>
      <c r="P33">
        <v>2.1465999999999999E-2</v>
      </c>
    </row>
    <row r="34" spans="1:16" x14ac:dyDescent="0.25">
      <c r="A34">
        <v>2.3812E-2</v>
      </c>
      <c r="B34">
        <v>-3.2479000000000001E-2</v>
      </c>
      <c r="C34">
        <v>-1.4369999999999999E-3</v>
      </c>
      <c r="D34" t="s">
        <v>0</v>
      </c>
      <c r="E34">
        <v>4.0298E-2</v>
      </c>
      <c r="F34">
        <v>34</v>
      </c>
      <c r="H34">
        <v>34</v>
      </c>
      <c r="I34">
        <v>7.3390233</v>
      </c>
      <c r="J34">
        <v>0.695635</v>
      </c>
      <c r="K34">
        <v>1.1489419999999999</v>
      </c>
      <c r="L34" t="s">
        <v>1</v>
      </c>
      <c r="M34">
        <v>6.2277431999999999</v>
      </c>
      <c r="O34">
        <v>6.2277431999999999</v>
      </c>
      <c r="P34">
        <v>4.0298E-2</v>
      </c>
    </row>
    <row r="35" spans="1:16" x14ac:dyDescent="0.25">
      <c r="A35">
        <v>4.6705000000000003E-2</v>
      </c>
      <c r="B35">
        <v>4.9572999999999999E-2</v>
      </c>
      <c r="C35">
        <v>-1.5523E-2</v>
      </c>
      <c r="D35" t="s">
        <v>0</v>
      </c>
      <c r="E35">
        <v>6.9855E-2</v>
      </c>
      <c r="F35">
        <v>35</v>
      </c>
      <c r="H35">
        <v>35</v>
      </c>
      <c r="I35">
        <v>2.7087E-2</v>
      </c>
      <c r="J35">
        <v>-2.0327869999999999</v>
      </c>
      <c r="K35">
        <v>5.7594966000000003</v>
      </c>
      <c r="L35" t="s">
        <v>1</v>
      </c>
      <c r="M35">
        <v>3.0493537000000002</v>
      </c>
      <c r="O35">
        <v>3.0493537000000002</v>
      </c>
      <c r="P35">
        <v>6.9855E-2</v>
      </c>
    </row>
    <row r="36" spans="1:16" x14ac:dyDescent="0.25">
      <c r="A36">
        <v>1.9300000000000001E-3</v>
      </c>
      <c r="B36">
        <v>-5.5110000000000003E-3</v>
      </c>
      <c r="C36">
        <v>5.2649999999999997E-3</v>
      </c>
      <c r="D36" t="s">
        <v>0</v>
      </c>
      <c r="E36">
        <v>7.8619999999999992E-3</v>
      </c>
      <c r="F36">
        <v>36</v>
      </c>
      <c r="H36">
        <v>36</v>
      </c>
      <c r="I36">
        <v>7.5579888999999998</v>
      </c>
      <c r="J36">
        <v>-3.2958897999999999</v>
      </c>
      <c r="K36">
        <v>5.7727689</v>
      </c>
      <c r="L36" t="s">
        <v>1</v>
      </c>
      <c r="M36">
        <v>6.5433681999999997</v>
      </c>
      <c r="O36">
        <v>6.5433681999999997</v>
      </c>
      <c r="P36">
        <v>7.8619999999999992E-3</v>
      </c>
    </row>
    <row r="37" spans="1:16" x14ac:dyDescent="0.25">
      <c r="A37">
        <v>8.7139999999999995E-3</v>
      </c>
      <c r="B37">
        <v>-1.8518E-2</v>
      </c>
      <c r="C37">
        <v>-1.3179999999999999E-3</v>
      </c>
      <c r="D37" t="s">
        <v>0</v>
      </c>
      <c r="E37">
        <v>2.0507999999999998E-2</v>
      </c>
      <c r="F37">
        <v>37</v>
      </c>
      <c r="H37">
        <v>37</v>
      </c>
      <c r="I37">
        <v>-1.9722257999999999</v>
      </c>
      <c r="J37">
        <v>3.2231898000000001</v>
      </c>
      <c r="K37">
        <v>8.0445867</v>
      </c>
      <c r="L37" t="s">
        <v>1</v>
      </c>
      <c r="M37">
        <v>7.9380943000000004</v>
      </c>
      <c r="O37">
        <v>7.9380943000000004</v>
      </c>
      <c r="P37">
        <v>2.0507999999999998E-2</v>
      </c>
    </row>
    <row r="38" spans="1:16" x14ac:dyDescent="0.25">
      <c r="A38">
        <v>-9.6950000000000005E-3</v>
      </c>
      <c r="B38">
        <v>-5.3881999999999999E-2</v>
      </c>
      <c r="C38">
        <v>1.0919999999999999E-2</v>
      </c>
      <c r="D38" t="s">
        <v>0</v>
      </c>
      <c r="E38">
        <v>5.5826000000000001E-2</v>
      </c>
      <c r="F38">
        <v>38</v>
      </c>
      <c r="H38">
        <v>38</v>
      </c>
      <c r="I38">
        <v>1.7191588</v>
      </c>
      <c r="J38">
        <v>4.5742573000000002</v>
      </c>
      <c r="K38">
        <v>3.4338682</v>
      </c>
      <c r="L38" t="s">
        <v>1</v>
      </c>
      <c r="M38">
        <v>4.9753455999999998</v>
      </c>
      <c r="O38">
        <v>4.9753455999999998</v>
      </c>
      <c r="P38">
        <v>5.5826000000000001E-2</v>
      </c>
    </row>
    <row r="39" spans="1:16" x14ac:dyDescent="0.25">
      <c r="A39">
        <v>-1.5516E-2</v>
      </c>
      <c r="B39">
        <v>-3.2354000000000001E-2</v>
      </c>
      <c r="C39">
        <v>6.0759999999999998E-3</v>
      </c>
      <c r="D39" t="s">
        <v>0</v>
      </c>
      <c r="E39">
        <v>3.6393000000000002E-2</v>
      </c>
      <c r="F39">
        <v>39</v>
      </c>
      <c r="H39">
        <v>39</v>
      </c>
      <c r="I39">
        <v>-5.5640641000000004</v>
      </c>
      <c r="J39">
        <v>1.9063581999999999</v>
      </c>
      <c r="K39">
        <v>8.0351814000000008</v>
      </c>
      <c r="L39" t="s">
        <v>1</v>
      </c>
      <c r="M39">
        <v>8.7818240000000003</v>
      </c>
      <c r="O39">
        <v>8.7818240000000003</v>
      </c>
      <c r="P39">
        <v>3.6393000000000002E-2</v>
      </c>
    </row>
    <row r="40" spans="1:16" x14ac:dyDescent="0.25">
      <c r="A40">
        <v>-1.1394E-2</v>
      </c>
      <c r="B40">
        <v>1.041E-3</v>
      </c>
      <c r="C40">
        <v>-1.8515E-2</v>
      </c>
      <c r="D40" t="s">
        <v>0</v>
      </c>
      <c r="E40">
        <v>2.1765E-2</v>
      </c>
      <c r="F40">
        <v>40</v>
      </c>
      <c r="H40">
        <v>40</v>
      </c>
      <c r="I40">
        <v>7.2642606000000001</v>
      </c>
      <c r="J40">
        <v>4.5430612000000004</v>
      </c>
      <c r="K40">
        <v>1.1371766999999999</v>
      </c>
      <c r="L40" t="s">
        <v>1</v>
      </c>
      <c r="M40">
        <v>7.8039968999999996</v>
      </c>
      <c r="O40">
        <v>7.8039968999999996</v>
      </c>
      <c r="P40">
        <v>2.1765E-2</v>
      </c>
    </row>
    <row r="41" spans="1:16" x14ac:dyDescent="0.25">
      <c r="A41">
        <v>2.8516E-2</v>
      </c>
      <c r="B41">
        <v>-6.1616999999999998E-2</v>
      </c>
      <c r="C41">
        <v>-5.5849999999999997E-3</v>
      </c>
      <c r="D41" t="s">
        <v>0</v>
      </c>
      <c r="E41">
        <v>6.8125000000000005E-2</v>
      </c>
      <c r="F41">
        <v>41</v>
      </c>
      <c r="H41">
        <v>41</v>
      </c>
      <c r="I41">
        <v>2.4626359</v>
      </c>
      <c r="J41">
        <v>7.8587558</v>
      </c>
      <c r="K41">
        <v>2.2568641</v>
      </c>
      <c r="L41" t="s">
        <v>1</v>
      </c>
      <c r="M41">
        <v>5.3898409999999997</v>
      </c>
      <c r="O41">
        <v>5.3898409999999997</v>
      </c>
      <c r="P41">
        <v>6.8125000000000005E-2</v>
      </c>
    </row>
    <row r="42" spans="1:16" x14ac:dyDescent="0.25">
      <c r="A42">
        <v>1.6781999999999998E-2</v>
      </c>
      <c r="B42">
        <v>1.2810999999999999E-2</v>
      </c>
      <c r="C42">
        <v>-4.7920000000000003E-3</v>
      </c>
      <c r="D42" t="s">
        <v>0</v>
      </c>
      <c r="E42">
        <v>2.1649999999999999E-2</v>
      </c>
      <c r="F42">
        <v>42</v>
      </c>
      <c r="H42">
        <v>42</v>
      </c>
      <c r="I42">
        <v>-4.8146738999999998</v>
      </c>
      <c r="J42">
        <v>5.1379573000000001</v>
      </c>
      <c r="K42">
        <v>6.8525394999999998</v>
      </c>
      <c r="L42" t="s">
        <v>1</v>
      </c>
      <c r="M42">
        <v>6.2835486999999999</v>
      </c>
      <c r="O42">
        <v>6.2835486999999999</v>
      </c>
      <c r="P42">
        <v>2.1649999999999999E-2</v>
      </c>
    </row>
    <row r="43" spans="1:16" x14ac:dyDescent="0.25">
      <c r="A43">
        <v>-1.7562000000000001E-2</v>
      </c>
      <c r="B43">
        <v>2.3601E-2</v>
      </c>
      <c r="C43">
        <v>4.0150000000000003E-3</v>
      </c>
      <c r="D43" t="s">
        <v>0</v>
      </c>
      <c r="E43">
        <v>2.9690999999999999E-2</v>
      </c>
      <c r="F43">
        <v>43</v>
      </c>
      <c r="H43">
        <v>43</v>
      </c>
      <c r="I43">
        <v>0.77076719999999999</v>
      </c>
      <c r="J43">
        <v>5.1334081999999999</v>
      </c>
      <c r="K43">
        <v>6.8617688000000001</v>
      </c>
      <c r="L43" t="s">
        <v>1</v>
      </c>
      <c r="M43">
        <v>6.3879121999999997</v>
      </c>
      <c r="O43">
        <v>6.3879121999999997</v>
      </c>
      <c r="P43">
        <v>2.9690999999999999E-2</v>
      </c>
    </row>
    <row r="44" spans="1:16" x14ac:dyDescent="0.25">
      <c r="A44">
        <v>-1.7967E-2</v>
      </c>
      <c r="B44">
        <v>-3.3132000000000002E-2</v>
      </c>
      <c r="C44">
        <v>6.2251000000000001E-2</v>
      </c>
      <c r="D44" t="s">
        <v>0</v>
      </c>
      <c r="E44">
        <v>7.2772000000000003E-2</v>
      </c>
      <c r="F44">
        <v>44</v>
      </c>
      <c r="H44">
        <v>44</v>
      </c>
      <c r="I44">
        <v>-2.7349272999999998</v>
      </c>
      <c r="J44">
        <v>-2.1472999999999999E-2</v>
      </c>
      <c r="K44">
        <v>6.8303640999999997</v>
      </c>
      <c r="L44" t="s">
        <v>1</v>
      </c>
      <c r="M44">
        <v>5.4369445000000001</v>
      </c>
      <c r="O44">
        <v>5.4369445000000001</v>
      </c>
      <c r="P44">
        <v>7.2772000000000003E-2</v>
      </c>
    </row>
    <row r="45" spans="1:16" x14ac:dyDescent="0.25">
      <c r="A45">
        <v>-1.9224000000000002E-2</v>
      </c>
      <c r="B45">
        <v>-2.9613E-2</v>
      </c>
      <c r="C45">
        <v>2.9323999999999999E-2</v>
      </c>
      <c r="D45" t="s">
        <v>0</v>
      </c>
      <c r="E45">
        <v>4.5895999999999999E-2</v>
      </c>
      <c r="F45">
        <v>45</v>
      </c>
      <c r="H45">
        <v>45</v>
      </c>
      <c r="I45">
        <v>-0.99572360000000004</v>
      </c>
      <c r="J45">
        <v>2.6151384000000002</v>
      </c>
      <c r="K45">
        <v>2.2487862000000001</v>
      </c>
      <c r="L45" t="s">
        <v>1</v>
      </c>
      <c r="M45">
        <v>4.5786651999999997</v>
      </c>
      <c r="O45">
        <v>4.5786651999999997</v>
      </c>
      <c r="P45">
        <v>4.5895999999999999E-2</v>
      </c>
    </row>
    <row r="46" spans="1:16" x14ac:dyDescent="0.25">
      <c r="A46">
        <v>-1.7684999999999999E-2</v>
      </c>
      <c r="B46">
        <v>-7.5519999999999997E-3</v>
      </c>
      <c r="C46">
        <v>-7.4968000000000007E-2</v>
      </c>
      <c r="D46" t="s">
        <v>0</v>
      </c>
      <c r="E46">
        <v>7.7396000000000006E-2</v>
      </c>
      <c r="F46">
        <v>46</v>
      </c>
      <c r="H46">
        <v>46</v>
      </c>
      <c r="I46">
        <v>2.8158889</v>
      </c>
      <c r="J46">
        <v>-4.0812099999999997E-2</v>
      </c>
      <c r="K46">
        <v>6.9856197</v>
      </c>
      <c r="L46" t="s">
        <v>1</v>
      </c>
      <c r="M46">
        <v>3.0210289000000001</v>
      </c>
      <c r="O46">
        <v>3.0210289000000001</v>
      </c>
      <c r="P46">
        <v>7.7396000000000006E-2</v>
      </c>
    </row>
    <row r="47" spans="1:16" x14ac:dyDescent="0.25">
      <c r="A47">
        <v>3.4998000000000001E-2</v>
      </c>
      <c r="B47">
        <v>-3.5859000000000002E-2</v>
      </c>
      <c r="C47">
        <v>1.0330000000000001E-3</v>
      </c>
      <c r="D47" t="s">
        <v>0</v>
      </c>
      <c r="E47">
        <v>5.0118000000000003E-2</v>
      </c>
      <c r="F47">
        <v>47</v>
      </c>
      <c r="H47">
        <v>47</v>
      </c>
      <c r="I47">
        <v>4.5011517999999997</v>
      </c>
      <c r="J47">
        <v>2.6276244000000002</v>
      </c>
      <c r="K47">
        <v>2.2951138000000002</v>
      </c>
      <c r="L47" t="s">
        <v>1</v>
      </c>
      <c r="M47">
        <v>4.3136520999999997</v>
      </c>
      <c r="O47">
        <v>4.3136520999999997</v>
      </c>
      <c r="P47">
        <v>5.0118000000000003E-2</v>
      </c>
    </row>
    <row r="48" spans="1:16" x14ac:dyDescent="0.25">
      <c r="A48">
        <v>2.6366000000000001E-2</v>
      </c>
      <c r="B48">
        <v>-2.2842999999999999E-2</v>
      </c>
      <c r="C48">
        <v>1.2935E-2</v>
      </c>
      <c r="D48" t="s">
        <v>0</v>
      </c>
      <c r="E48">
        <v>3.7206000000000003E-2</v>
      </c>
      <c r="F48">
        <v>48</v>
      </c>
      <c r="H48">
        <v>48</v>
      </c>
      <c r="I48">
        <v>-3.0863117999999998</v>
      </c>
      <c r="J48">
        <v>7.8137411999999999</v>
      </c>
      <c r="K48">
        <v>2.2203078999999999</v>
      </c>
      <c r="L48" t="s">
        <v>1</v>
      </c>
      <c r="M48">
        <v>3.0306351999999999</v>
      </c>
      <c r="O48">
        <v>3.0306351999999999</v>
      </c>
      <c r="P48">
        <v>3.7206000000000003E-2</v>
      </c>
    </row>
    <row r="49" spans="1:16" x14ac:dyDescent="0.25">
      <c r="A49">
        <v>8.5280000000000009E-3</v>
      </c>
      <c r="B49">
        <v>-2.5801000000000001E-2</v>
      </c>
      <c r="C49">
        <v>9.8399999999999998E-3</v>
      </c>
      <c r="D49" t="s">
        <v>0</v>
      </c>
      <c r="E49">
        <v>2.8899999999999999E-2</v>
      </c>
      <c r="F49">
        <v>49</v>
      </c>
      <c r="H49">
        <v>49</v>
      </c>
      <c r="I49">
        <v>4.2441966999999998</v>
      </c>
      <c r="J49">
        <v>8.9580275</v>
      </c>
      <c r="K49">
        <v>2.0468364000000001</v>
      </c>
      <c r="L49" t="s">
        <v>1</v>
      </c>
      <c r="M49">
        <v>6.7634204000000002</v>
      </c>
      <c r="O49">
        <v>6.7634204000000002</v>
      </c>
      <c r="P49">
        <v>2.8899999999999999E-2</v>
      </c>
    </row>
    <row r="50" spans="1:16" x14ac:dyDescent="0.25">
      <c r="A50">
        <v>6.777E-3</v>
      </c>
      <c r="B50">
        <v>-2.2599999999999999E-3</v>
      </c>
      <c r="C50">
        <v>1.6518000000000001E-2</v>
      </c>
      <c r="D50" t="s">
        <v>0</v>
      </c>
      <c r="E50">
        <v>1.7996999999999999E-2</v>
      </c>
      <c r="F50">
        <v>50</v>
      </c>
      <c r="H50">
        <v>50</v>
      </c>
      <c r="I50">
        <v>0.20734379999999999</v>
      </c>
      <c r="J50">
        <v>-3.5533207999999998</v>
      </c>
      <c r="K50">
        <v>7.7405111</v>
      </c>
      <c r="L50" t="s">
        <v>1</v>
      </c>
      <c r="M50">
        <v>5.1520028</v>
      </c>
      <c r="O50">
        <v>5.1520028</v>
      </c>
      <c r="P50">
        <v>1.7996999999999999E-2</v>
      </c>
    </row>
    <row r="51" spans="1:16" x14ac:dyDescent="0.25">
      <c r="A51">
        <v>2.5309999999999998E-3</v>
      </c>
      <c r="B51">
        <v>1.1480000000000001E-2</v>
      </c>
      <c r="C51">
        <v>-7.509E-3</v>
      </c>
      <c r="D51" t="s">
        <v>0</v>
      </c>
      <c r="E51">
        <v>1.3950000000000001E-2</v>
      </c>
      <c r="F51">
        <v>51</v>
      </c>
      <c r="H51">
        <v>51</v>
      </c>
      <c r="I51">
        <v>5.2334426000000001</v>
      </c>
      <c r="J51">
        <v>-3.1932573</v>
      </c>
      <c r="K51">
        <v>6.7570905000000003</v>
      </c>
      <c r="L51" t="s">
        <v>1</v>
      </c>
      <c r="M51">
        <v>5.0836224000000003</v>
      </c>
      <c r="O51">
        <v>5.0836224000000003</v>
      </c>
      <c r="P51">
        <v>1.3950000000000001E-2</v>
      </c>
    </row>
    <row r="52" spans="1:16" x14ac:dyDescent="0.25">
      <c r="A52">
        <v>-2.9727E-2</v>
      </c>
      <c r="B52">
        <v>1.4970000000000001E-3</v>
      </c>
      <c r="C52">
        <v>3.6367999999999998E-2</v>
      </c>
      <c r="D52" t="s">
        <v>0</v>
      </c>
      <c r="E52">
        <v>4.6996000000000003E-2</v>
      </c>
      <c r="F52">
        <v>52</v>
      </c>
      <c r="H52">
        <v>52</v>
      </c>
      <c r="I52">
        <v>-1.8065937000000001</v>
      </c>
      <c r="J52">
        <v>1.6606649</v>
      </c>
      <c r="K52">
        <v>6.0175792000000001</v>
      </c>
      <c r="L52" t="s">
        <v>1</v>
      </c>
      <c r="M52">
        <v>4.6768863999999999</v>
      </c>
      <c r="O52">
        <v>4.6768863999999999</v>
      </c>
      <c r="P52">
        <v>4.6996000000000003E-2</v>
      </c>
    </row>
    <row r="53" spans="1:16" x14ac:dyDescent="0.25">
      <c r="A53">
        <v>2.8552999999999999E-2</v>
      </c>
      <c r="B53">
        <v>-5.6786999999999997E-2</v>
      </c>
      <c r="C53">
        <v>-1.7602E-2</v>
      </c>
      <c r="D53" t="s">
        <v>0</v>
      </c>
      <c r="E53">
        <v>6.5952999999999998E-2</v>
      </c>
      <c r="F53">
        <v>53</v>
      </c>
      <c r="H53">
        <v>53</v>
      </c>
      <c r="I53">
        <v>0.70102549999999997</v>
      </c>
      <c r="J53">
        <v>6.7188381000000001</v>
      </c>
      <c r="K53">
        <v>2.4634841000000001</v>
      </c>
      <c r="L53" t="s">
        <v>1</v>
      </c>
      <c r="M53">
        <v>4.6479119000000004</v>
      </c>
      <c r="O53">
        <v>4.6479119000000004</v>
      </c>
      <c r="P53">
        <v>6.5952999999999998E-2</v>
      </c>
    </row>
    <row r="54" spans="1:16" x14ac:dyDescent="0.25">
      <c r="A54">
        <v>-9.0419999999999997E-3</v>
      </c>
      <c r="B54">
        <v>1.1205E-2</v>
      </c>
      <c r="C54">
        <v>5.267E-3</v>
      </c>
      <c r="D54" t="s">
        <v>0</v>
      </c>
      <c r="E54">
        <v>1.5330999999999999E-2</v>
      </c>
      <c r="F54">
        <v>54</v>
      </c>
      <c r="H54">
        <v>54</v>
      </c>
      <c r="I54">
        <v>5.3913279999999997</v>
      </c>
      <c r="J54">
        <v>3.4476474000000001</v>
      </c>
      <c r="K54">
        <v>6.0590067999999997</v>
      </c>
      <c r="L54" t="s">
        <v>1</v>
      </c>
      <c r="M54">
        <v>8.7646934000000005</v>
      </c>
      <c r="O54">
        <v>8.7646934000000005</v>
      </c>
      <c r="P54">
        <v>1.5330999999999999E-2</v>
      </c>
    </row>
    <row r="55" spans="1:16" x14ac:dyDescent="0.25">
      <c r="A55">
        <v>-1.2038E-2</v>
      </c>
      <c r="B55">
        <v>-1.454E-3</v>
      </c>
      <c r="C55">
        <v>3.4318000000000001E-2</v>
      </c>
      <c r="D55" t="s">
        <v>0</v>
      </c>
      <c r="E55">
        <v>3.6396999999999999E-2</v>
      </c>
      <c r="F55">
        <v>55</v>
      </c>
      <c r="H55">
        <v>55</v>
      </c>
      <c r="I55">
        <v>0.37247160000000001</v>
      </c>
      <c r="J55">
        <v>3.0865026000000002</v>
      </c>
      <c r="K55">
        <v>7.0374036999999996</v>
      </c>
      <c r="L55" t="s">
        <v>1</v>
      </c>
      <c r="M55">
        <v>4.7874584999999996</v>
      </c>
      <c r="O55">
        <v>4.7874584999999996</v>
      </c>
      <c r="P55">
        <v>3.6396999999999999E-2</v>
      </c>
    </row>
    <row r="56" spans="1:16" x14ac:dyDescent="0.25">
      <c r="A56">
        <v>-1.6293999999999999E-2</v>
      </c>
      <c r="B56">
        <v>-4.1110000000000001E-2</v>
      </c>
      <c r="C56">
        <v>2.6418000000000001E-2</v>
      </c>
      <c r="D56" t="s">
        <v>0</v>
      </c>
      <c r="E56">
        <v>5.1512000000000002E-2</v>
      </c>
      <c r="F56">
        <v>56</v>
      </c>
      <c r="H56">
        <v>56</v>
      </c>
      <c r="I56">
        <v>-3.6531731999999999</v>
      </c>
      <c r="J56">
        <v>-1.7302616</v>
      </c>
      <c r="K56">
        <v>7.7048648000000002</v>
      </c>
      <c r="L56" t="s">
        <v>1</v>
      </c>
      <c r="M56">
        <v>6.8081953000000004</v>
      </c>
      <c r="O56">
        <v>6.8081953000000004</v>
      </c>
      <c r="P56">
        <v>5.1512000000000002E-2</v>
      </c>
    </row>
    <row r="57" spans="1:16" x14ac:dyDescent="0.25">
      <c r="A57">
        <v>1.5401E-2</v>
      </c>
      <c r="B57">
        <v>-6.1976999999999997E-2</v>
      </c>
      <c r="C57">
        <v>4.7010000000000003E-3</v>
      </c>
      <c r="D57" t="s">
        <v>0</v>
      </c>
      <c r="E57">
        <v>6.4033999999999994E-2</v>
      </c>
      <c r="F57">
        <v>57</v>
      </c>
      <c r="H57">
        <v>57</v>
      </c>
      <c r="I57">
        <v>0.2032408</v>
      </c>
      <c r="J57">
        <v>4.1472883999999999</v>
      </c>
      <c r="K57">
        <v>1.4373669</v>
      </c>
      <c r="L57" t="s">
        <v>1</v>
      </c>
      <c r="M57">
        <v>5.5156276000000002</v>
      </c>
      <c r="O57">
        <v>5.5156276000000002</v>
      </c>
      <c r="P57">
        <v>6.4033999999999994E-2</v>
      </c>
    </row>
    <row r="58" spans="1:16" x14ac:dyDescent="0.25">
      <c r="A58">
        <v>-2.9030000000000002E-3</v>
      </c>
      <c r="B58">
        <v>2.0492E-2</v>
      </c>
      <c r="C58">
        <v>7.7390000000000002E-3</v>
      </c>
      <c r="D58" t="s">
        <v>0</v>
      </c>
      <c r="E58">
        <v>2.2096999999999999E-2</v>
      </c>
      <c r="F58">
        <v>58</v>
      </c>
      <c r="H58">
        <v>58</v>
      </c>
      <c r="I58">
        <v>3.1951394</v>
      </c>
      <c r="J58">
        <v>2.0002388999999998</v>
      </c>
      <c r="K58">
        <v>7.0810181999999999</v>
      </c>
      <c r="L58" t="s">
        <v>1</v>
      </c>
      <c r="M58">
        <v>3.9883027000000002</v>
      </c>
      <c r="O58">
        <v>3.9883027000000002</v>
      </c>
      <c r="P58">
        <v>2.2096999999999999E-2</v>
      </c>
    </row>
    <row r="59" spans="1:16" x14ac:dyDescent="0.25">
      <c r="A59">
        <v>-3.9290000000000002E-3</v>
      </c>
      <c r="B59">
        <v>-4.1317E-2</v>
      </c>
      <c r="C59">
        <v>1.9903000000000001E-2</v>
      </c>
      <c r="D59" t="s">
        <v>0</v>
      </c>
      <c r="E59">
        <v>4.6029E-2</v>
      </c>
      <c r="F59">
        <v>59</v>
      </c>
      <c r="H59">
        <v>59</v>
      </c>
      <c r="I59">
        <v>5.7791113999999997</v>
      </c>
      <c r="J59">
        <v>4.1204995000000002</v>
      </c>
      <c r="K59">
        <v>3.0984151</v>
      </c>
      <c r="L59" t="s">
        <v>1</v>
      </c>
      <c r="M59">
        <v>5.9661754</v>
      </c>
      <c r="O59">
        <v>5.9661754</v>
      </c>
      <c r="P59">
        <v>4.6029E-2</v>
      </c>
    </row>
    <row r="60" spans="1:16" x14ac:dyDescent="0.25">
      <c r="A60">
        <v>6.7799999999999996E-3</v>
      </c>
      <c r="B60">
        <v>-5.8033000000000001E-2</v>
      </c>
      <c r="C60">
        <v>-7.1540000000000006E-2</v>
      </c>
      <c r="D60" t="s">
        <v>0</v>
      </c>
      <c r="E60">
        <v>9.2367000000000005E-2</v>
      </c>
      <c r="F60">
        <v>60</v>
      </c>
      <c r="H60">
        <v>60</v>
      </c>
      <c r="I60">
        <v>2.7861045</v>
      </c>
      <c r="J60">
        <v>-1.4295929000000001</v>
      </c>
      <c r="K60">
        <v>2.5839588999999998</v>
      </c>
      <c r="L60" t="s">
        <v>1</v>
      </c>
      <c r="M60">
        <v>2.0410515999999999</v>
      </c>
      <c r="O60">
        <v>2.0410515999999999</v>
      </c>
      <c r="P60">
        <v>9.2367000000000005E-2</v>
      </c>
    </row>
    <row r="61" spans="1:16" x14ac:dyDescent="0.25">
      <c r="A61">
        <v>-2.8070000000000001E-2</v>
      </c>
      <c r="B61">
        <v>-2.7269000000000002E-2</v>
      </c>
      <c r="C61">
        <v>3.4301999999999999E-2</v>
      </c>
      <c r="D61" t="s">
        <v>0</v>
      </c>
      <c r="E61">
        <v>5.2040000000000003E-2</v>
      </c>
      <c r="F61">
        <v>61</v>
      </c>
      <c r="H61">
        <v>61</v>
      </c>
      <c r="I61">
        <v>-2.2204666</v>
      </c>
      <c r="J61">
        <v>1.1130077</v>
      </c>
      <c r="K61">
        <v>3.0798513999999999</v>
      </c>
      <c r="L61" t="s">
        <v>1</v>
      </c>
      <c r="M61">
        <v>4.5446704000000002</v>
      </c>
      <c r="O61">
        <v>4.5446704000000002</v>
      </c>
      <c r="P61">
        <v>5.2040000000000003E-2</v>
      </c>
    </row>
    <row r="62" spans="1:16" x14ac:dyDescent="0.25">
      <c r="A62">
        <v>-8.0660000000000003E-3</v>
      </c>
      <c r="B62">
        <v>-1.2985E-2</v>
      </c>
      <c r="C62">
        <v>-2.6159999999999998E-3</v>
      </c>
      <c r="D62" t="s">
        <v>0</v>
      </c>
      <c r="E62">
        <v>1.5509E-2</v>
      </c>
      <c r="F62">
        <v>62</v>
      </c>
      <c r="H62">
        <v>62</v>
      </c>
      <c r="I62">
        <v>2.4122371999999999</v>
      </c>
      <c r="J62">
        <v>-2.1044757000000001</v>
      </c>
      <c r="K62">
        <v>6.7351611</v>
      </c>
      <c r="L62" t="s">
        <v>1</v>
      </c>
      <c r="M62">
        <v>3.1938726000000002</v>
      </c>
      <c r="O62">
        <v>3.1938726000000002</v>
      </c>
      <c r="P62">
        <v>1.5509E-2</v>
      </c>
    </row>
    <row r="63" spans="1:16" x14ac:dyDescent="0.25">
      <c r="A63">
        <v>5.7654999999999998E-2</v>
      </c>
      <c r="B63">
        <v>-9.8404000000000005E-2</v>
      </c>
      <c r="C63">
        <v>3.1389E-2</v>
      </c>
      <c r="D63" t="s">
        <v>0</v>
      </c>
      <c r="E63">
        <v>0.11829099999999999</v>
      </c>
      <c r="F63">
        <v>63</v>
      </c>
      <c r="H63">
        <v>63</v>
      </c>
      <c r="I63">
        <v>3.2394626999999998</v>
      </c>
      <c r="J63">
        <v>1.2027531</v>
      </c>
      <c r="K63">
        <v>1.4425867000000001</v>
      </c>
      <c r="L63" t="s">
        <v>1</v>
      </c>
      <c r="M63">
        <v>3.3379519000000002</v>
      </c>
      <c r="O63">
        <v>3.3379519000000002</v>
      </c>
      <c r="P63">
        <v>0.11829099999999999</v>
      </c>
    </row>
    <row r="64" spans="1:16" x14ac:dyDescent="0.25">
      <c r="A64">
        <v>7.7489999999999998E-3</v>
      </c>
      <c r="B64">
        <v>-5.6895000000000001E-2</v>
      </c>
      <c r="C64">
        <v>-2.0848999999999999E-2</v>
      </c>
      <c r="D64" t="s">
        <v>0</v>
      </c>
      <c r="E64">
        <v>6.1088000000000003E-2</v>
      </c>
      <c r="F64">
        <v>64</v>
      </c>
      <c r="H64">
        <v>64</v>
      </c>
      <c r="I64">
        <v>6.2716666999999999</v>
      </c>
      <c r="J64">
        <v>6.7280522999999999</v>
      </c>
      <c r="K64">
        <v>2.1007229999999999</v>
      </c>
      <c r="L64" t="s">
        <v>1</v>
      </c>
      <c r="M64">
        <v>4.7204050999999998</v>
      </c>
      <c r="O64">
        <v>4.7204050999999998</v>
      </c>
      <c r="P64">
        <v>6.1088000000000003E-2</v>
      </c>
    </row>
    <row r="65" spans="1:16" x14ac:dyDescent="0.25">
      <c r="A65">
        <v>1.5032999999999999E-2</v>
      </c>
      <c r="B65">
        <v>-3.5417999999999998E-2</v>
      </c>
      <c r="C65">
        <v>2.1842E-2</v>
      </c>
      <c r="D65" t="s">
        <v>0</v>
      </c>
      <c r="E65">
        <v>4.4243999999999999E-2</v>
      </c>
      <c r="F65">
        <v>65</v>
      </c>
      <c r="H65">
        <v>65</v>
      </c>
      <c r="I65">
        <v>-2.3247952999999999</v>
      </c>
      <c r="J65">
        <v>4.0253762999999996</v>
      </c>
      <c r="K65">
        <v>3.0937532999999999</v>
      </c>
      <c r="L65" t="s">
        <v>1</v>
      </c>
      <c r="M65">
        <v>6.2056952000000001</v>
      </c>
      <c r="O65">
        <v>6.2056952000000001</v>
      </c>
      <c r="P65">
        <v>4.4243999999999999E-2</v>
      </c>
    </row>
    <row r="66" spans="1:16" x14ac:dyDescent="0.25">
      <c r="A66">
        <v>9.5799999999999998E-4</v>
      </c>
      <c r="B66">
        <v>1.2836999999999999E-2</v>
      </c>
      <c r="C66">
        <v>9.7730000000000004E-3</v>
      </c>
      <c r="D66" t="s">
        <v>0</v>
      </c>
      <c r="E66">
        <v>1.6161999999999999E-2</v>
      </c>
      <c r="F66">
        <v>66</v>
      </c>
      <c r="H66">
        <v>66</v>
      </c>
      <c r="I66">
        <v>3.7352305000000001</v>
      </c>
      <c r="J66">
        <v>-0.17084650000000001</v>
      </c>
      <c r="K66">
        <v>5.0412353999999997</v>
      </c>
      <c r="L66" t="s">
        <v>1</v>
      </c>
      <c r="M66">
        <v>2.0162073</v>
      </c>
      <c r="O66">
        <v>2.0162073</v>
      </c>
      <c r="P66">
        <v>1.6161999999999999E-2</v>
      </c>
    </row>
    <row r="67" spans="1:16" x14ac:dyDescent="0.25">
      <c r="A67">
        <v>-2.9905000000000001E-2</v>
      </c>
      <c r="B67">
        <v>-3.4346000000000002E-2</v>
      </c>
      <c r="C67">
        <v>5.1189999999999999E-2</v>
      </c>
      <c r="D67" t="s">
        <v>0</v>
      </c>
      <c r="E67">
        <v>6.8515999999999994E-2</v>
      </c>
      <c r="F67">
        <v>67</v>
      </c>
      <c r="H67">
        <v>67</v>
      </c>
      <c r="I67">
        <v>-0.94108139999999996</v>
      </c>
      <c r="J67">
        <v>-0.72168319999999997</v>
      </c>
      <c r="K67">
        <v>7.7043885000000003</v>
      </c>
      <c r="L67" t="s">
        <v>1</v>
      </c>
      <c r="M67">
        <v>4.6365987999999998</v>
      </c>
      <c r="O67">
        <v>4.6365987999999998</v>
      </c>
      <c r="P67">
        <v>6.8515999999999994E-2</v>
      </c>
    </row>
    <row r="68" spans="1:16" x14ac:dyDescent="0.25">
      <c r="A68">
        <v>2.0609999999999999E-3</v>
      </c>
      <c r="B68">
        <v>5.3200000000000001E-3</v>
      </c>
      <c r="C68">
        <v>8.7989999999999995E-3</v>
      </c>
      <c r="D68" t="s">
        <v>0</v>
      </c>
      <c r="E68">
        <v>1.0487E-2</v>
      </c>
      <c r="F68">
        <v>68</v>
      </c>
      <c r="H68">
        <v>68</v>
      </c>
      <c r="I68">
        <v>1.7013640999999999</v>
      </c>
      <c r="J68">
        <v>5.0142382999999997</v>
      </c>
      <c r="K68">
        <v>8.7245916999999995</v>
      </c>
      <c r="L68" t="s">
        <v>1</v>
      </c>
      <c r="M68">
        <v>8.5968157000000005</v>
      </c>
      <c r="O68">
        <v>8.5968157000000005</v>
      </c>
      <c r="P68">
        <v>1.0487E-2</v>
      </c>
    </row>
    <row r="69" spans="1:16" x14ac:dyDescent="0.25">
      <c r="A69">
        <v>3.9969999999999997E-3</v>
      </c>
      <c r="B69">
        <v>-0.12915299999999999</v>
      </c>
      <c r="C69">
        <v>0.18345800000000001</v>
      </c>
      <c r="D69" t="s">
        <v>0</v>
      </c>
      <c r="E69">
        <v>0.22439500000000001</v>
      </c>
      <c r="F69">
        <v>69</v>
      </c>
      <c r="H69">
        <v>69</v>
      </c>
      <c r="I69">
        <v>0.27587050000000002</v>
      </c>
      <c r="J69">
        <v>1.3102450000000001</v>
      </c>
      <c r="K69">
        <v>1.2571679</v>
      </c>
      <c r="L69" t="s">
        <v>1</v>
      </c>
      <c r="M69">
        <v>3.7011718999999998</v>
      </c>
      <c r="O69">
        <v>3.7011718999999998</v>
      </c>
      <c r="P69">
        <v>0.22439500000000001</v>
      </c>
    </row>
    <row r="70" spans="1:16" x14ac:dyDescent="0.25">
      <c r="A70">
        <v>4.9699999999999996E-3</v>
      </c>
      <c r="B70">
        <v>-1.1514999999999999E-2</v>
      </c>
      <c r="C70">
        <v>-2.4795999999999999E-2</v>
      </c>
      <c r="D70" t="s">
        <v>0</v>
      </c>
      <c r="E70">
        <v>2.7788E-2</v>
      </c>
      <c r="F70">
        <v>70</v>
      </c>
      <c r="H70">
        <v>70</v>
      </c>
      <c r="I70">
        <v>1.8552481000000001</v>
      </c>
      <c r="J70">
        <v>7.2796E-2</v>
      </c>
      <c r="K70">
        <v>8.7950908000000005</v>
      </c>
      <c r="L70" t="s">
        <v>1</v>
      </c>
      <c r="M70">
        <v>8.0313668000000007</v>
      </c>
      <c r="O70">
        <v>8.0313668000000007</v>
      </c>
      <c r="P70">
        <v>2.7788E-2</v>
      </c>
    </row>
    <row r="71" spans="1:16" x14ac:dyDescent="0.25">
      <c r="A71">
        <v>-7.5709999999999996E-3</v>
      </c>
      <c r="B71">
        <v>-1.2377000000000001E-2</v>
      </c>
      <c r="C71">
        <v>1.6143000000000001E-2</v>
      </c>
      <c r="D71" t="s">
        <v>0</v>
      </c>
      <c r="E71">
        <v>2.1704999999999999E-2</v>
      </c>
      <c r="F71">
        <v>71</v>
      </c>
      <c r="H71">
        <v>71</v>
      </c>
      <c r="I71">
        <v>6.5749635</v>
      </c>
      <c r="J71">
        <v>0.67167759999999999</v>
      </c>
      <c r="K71">
        <v>6.0495811000000002</v>
      </c>
      <c r="L71" t="s">
        <v>1</v>
      </c>
      <c r="M71">
        <v>6.8353467999999999</v>
      </c>
      <c r="O71">
        <v>6.8353467999999999</v>
      </c>
      <c r="P71">
        <v>2.1704999999999999E-2</v>
      </c>
    </row>
    <row r="72" spans="1:16" x14ac:dyDescent="0.25">
      <c r="A72">
        <v>1.34E-3</v>
      </c>
      <c r="B72">
        <v>3.2780000000000001E-3</v>
      </c>
      <c r="C72">
        <v>8.9599999999999999E-4</v>
      </c>
      <c r="D72" t="s">
        <v>0</v>
      </c>
      <c r="E72">
        <v>3.6540000000000001E-3</v>
      </c>
      <c r="F72">
        <v>72</v>
      </c>
      <c r="H72">
        <v>72</v>
      </c>
      <c r="I72">
        <v>-0.19835549999999999</v>
      </c>
      <c r="J72">
        <v>5.2911808999999996</v>
      </c>
      <c r="K72">
        <v>4.9972801000000002</v>
      </c>
      <c r="L72" t="s">
        <v>1</v>
      </c>
      <c r="M72">
        <v>5.2394885000000002</v>
      </c>
      <c r="O72">
        <v>5.2394885000000002</v>
      </c>
      <c r="P72">
        <v>3.6540000000000001E-3</v>
      </c>
    </row>
    <row r="73" spans="1:16" x14ac:dyDescent="0.25">
      <c r="A73">
        <v>6.4530000000000004E-3</v>
      </c>
      <c r="B73">
        <v>-1.0541E-2</v>
      </c>
      <c r="C73">
        <v>-3.9830999999999998E-2</v>
      </c>
      <c r="D73" t="s">
        <v>0</v>
      </c>
      <c r="E73">
        <v>4.1704999999999999E-2</v>
      </c>
      <c r="F73">
        <v>73</v>
      </c>
      <c r="H73">
        <v>73</v>
      </c>
      <c r="I73">
        <v>6.1182094999999999</v>
      </c>
      <c r="J73">
        <v>-1.7777000999999999</v>
      </c>
      <c r="K73">
        <v>4.2368034999999997</v>
      </c>
      <c r="L73" t="s">
        <v>1</v>
      </c>
      <c r="M73">
        <v>4.4000659999999998</v>
      </c>
      <c r="O73">
        <v>4.4000659999999998</v>
      </c>
      <c r="P73">
        <v>4.1704999999999999E-2</v>
      </c>
    </row>
    <row r="74" spans="1:16" x14ac:dyDescent="0.25">
      <c r="A74">
        <v>-1.6426E-2</v>
      </c>
      <c r="B74">
        <v>6.3879999999999996E-3</v>
      </c>
      <c r="C74">
        <v>-1.9439000000000001E-2</v>
      </c>
      <c r="D74" t="s">
        <v>0</v>
      </c>
      <c r="E74">
        <v>2.6238999999999998E-2</v>
      </c>
      <c r="F74">
        <v>74</v>
      </c>
      <c r="H74">
        <v>74</v>
      </c>
      <c r="I74">
        <v>-3.0051521999999999</v>
      </c>
      <c r="J74">
        <v>4.4556687000000004</v>
      </c>
      <c r="K74">
        <v>6.0260170999999998</v>
      </c>
      <c r="L74" t="s">
        <v>1</v>
      </c>
      <c r="M74">
        <v>6.0186615000000003</v>
      </c>
      <c r="O74">
        <v>6.0186615000000003</v>
      </c>
      <c r="P74">
        <v>2.6238999999999998E-2</v>
      </c>
    </row>
    <row r="75" spans="1:16" x14ac:dyDescent="0.25">
      <c r="A75">
        <v>4.2976E-2</v>
      </c>
      <c r="B75">
        <v>-3.8296999999999998E-2</v>
      </c>
      <c r="C75">
        <v>-3.0785E-2</v>
      </c>
      <c r="D75" t="s">
        <v>0</v>
      </c>
      <c r="E75">
        <v>6.5279000000000004E-2</v>
      </c>
      <c r="F75">
        <v>75</v>
      </c>
      <c r="H75">
        <v>75</v>
      </c>
      <c r="I75">
        <v>-3.5716418999999999</v>
      </c>
      <c r="J75">
        <v>8.6823674999999998</v>
      </c>
      <c r="K75">
        <v>0.39273629999999998</v>
      </c>
      <c r="L75" t="s">
        <v>1</v>
      </c>
      <c r="M75">
        <v>4.1351718999999996</v>
      </c>
      <c r="O75">
        <v>4.1351718999999996</v>
      </c>
      <c r="P75">
        <v>6.5279000000000004E-2</v>
      </c>
    </row>
    <row r="76" spans="1:16" x14ac:dyDescent="0.25">
      <c r="A76">
        <v>2.4001999999999999E-2</v>
      </c>
      <c r="B76">
        <v>-5.1449000000000002E-2</v>
      </c>
      <c r="C76">
        <v>1.2605999999999999E-2</v>
      </c>
      <c r="D76" t="s">
        <v>0</v>
      </c>
      <c r="E76">
        <v>5.8154999999999998E-2</v>
      </c>
      <c r="F76">
        <v>76</v>
      </c>
      <c r="H76">
        <v>76</v>
      </c>
      <c r="I76">
        <v>3.2117388</v>
      </c>
      <c r="J76">
        <v>4.0603604999999998</v>
      </c>
      <c r="K76">
        <v>1.4168928000000001</v>
      </c>
      <c r="L76" t="s">
        <v>1</v>
      </c>
      <c r="M76">
        <v>5.3148853999999996</v>
      </c>
      <c r="O76">
        <v>5.3148853999999996</v>
      </c>
      <c r="P76">
        <v>5.8154999999999998E-2</v>
      </c>
    </row>
    <row r="77" spans="1:16" x14ac:dyDescent="0.25">
      <c r="A77">
        <v>1.4964E-2</v>
      </c>
      <c r="B77">
        <v>-4.0381E-2</v>
      </c>
      <c r="C77">
        <v>1.7971999999999998E-2</v>
      </c>
      <c r="D77" t="s">
        <v>0</v>
      </c>
      <c r="E77">
        <v>4.6663999999999997E-2</v>
      </c>
      <c r="F77">
        <v>77</v>
      </c>
      <c r="H77">
        <v>77</v>
      </c>
      <c r="I77">
        <v>2.9326732</v>
      </c>
      <c r="J77">
        <v>7.0121526999999997</v>
      </c>
      <c r="K77">
        <v>0.3773494</v>
      </c>
      <c r="L77" t="s">
        <v>1</v>
      </c>
      <c r="M77">
        <v>6.9411598999999997</v>
      </c>
      <c r="O77">
        <v>6.9411598999999997</v>
      </c>
      <c r="P77">
        <v>4.6663999999999997E-2</v>
      </c>
    </row>
    <row r="78" spans="1:16" x14ac:dyDescent="0.25">
      <c r="A78">
        <v>3.4283000000000001E-2</v>
      </c>
      <c r="B78">
        <v>-9.1219999999999999E-3</v>
      </c>
      <c r="C78">
        <v>7.0444999999999994E-2</v>
      </c>
      <c r="D78" t="s">
        <v>0</v>
      </c>
      <c r="E78">
        <v>7.8872999999999999E-2</v>
      </c>
      <c r="F78">
        <v>78</v>
      </c>
      <c r="H78">
        <v>78</v>
      </c>
      <c r="I78">
        <v>-6.6084892999999996</v>
      </c>
      <c r="J78">
        <v>5.8486023999999999</v>
      </c>
      <c r="K78">
        <v>7.6184729999999998</v>
      </c>
      <c r="L78" t="s">
        <v>1</v>
      </c>
      <c r="M78">
        <v>7.1250897000000002</v>
      </c>
      <c r="O78">
        <v>7.1250897000000002</v>
      </c>
      <c r="P78">
        <v>7.8872999999999999E-2</v>
      </c>
    </row>
    <row r="79" spans="1:16" x14ac:dyDescent="0.25">
      <c r="A79">
        <v>7.0689999999999998E-3</v>
      </c>
      <c r="B79">
        <v>-1.4674E-2</v>
      </c>
      <c r="C79">
        <v>1.3388000000000001E-2</v>
      </c>
      <c r="D79" t="s">
        <v>0</v>
      </c>
      <c r="E79">
        <v>2.1083999999999999E-2</v>
      </c>
      <c r="F79">
        <v>79</v>
      </c>
      <c r="H79">
        <v>79</v>
      </c>
      <c r="I79">
        <v>-2.5982938</v>
      </c>
      <c r="J79">
        <v>6.9524013</v>
      </c>
      <c r="K79">
        <v>4.0911474999999999</v>
      </c>
      <c r="L79" t="s">
        <v>1</v>
      </c>
      <c r="M79">
        <v>3.1443275000000002</v>
      </c>
      <c r="O79">
        <v>3.1443275000000002</v>
      </c>
      <c r="P79">
        <v>2.1083999999999999E-2</v>
      </c>
    </row>
    <row r="80" spans="1:16" x14ac:dyDescent="0.25">
      <c r="A80">
        <v>3.0485999999999999E-2</v>
      </c>
      <c r="B80">
        <v>-5.3651999999999998E-2</v>
      </c>
      <c r="C80">
        <v>-5.2490000000000002E-3</v>
      </c>
      <c r="D80" t="s">
        <v>0</v>
      </c>
      <c r="E80">
        <v>6.1932000000000001E-2</v>
      </c>
      <c r="F80">
        <v>80</v>
      </c>
      <c r="H80">
        <v>80</v>
      </c>
      <c r="I80">
        <v>5.8060725</v>
      </c>
      <c r="J80">
        <v>1.2282724</v>
      </c>
      <c r="K80">
        <v>3.1680434000000002</v>
      </c>
      <c r="L80" t="s">
        <v>1</v>
      </c>
      <c r="M80">
        <v>4.2630505999999997</v>
      </c>
      <c r="O80">
        <v>4.2630505999999997</v>
      </c>
      <c r="P80">
        <v>6.1932000000000001E-2</v>
      </c>
    </row>
    <row r="81" spans="1:16" x14ac:dyDescent="0.25">
      <c r="A81">
        <v>2.2218000000000002E-2</v>
      </c>
      <c r="B81">
        <v>-1.1762999999999999E-2</v>
      </c>
      <c r="C81">
        <v>1.9741999999999999E-2</v>
      </c>
      <c r="D81" t="s">
        <v>0</v>
      </c>
      <c r="E81">
        <v>3.1965E-2</v>
      </c>
      <c r="F81">
        <v>81</v>
      </c>
      <c r="H81">
        <v>81</v>
      </c>
      <c r="I81">
        <v>8.7403659000000005</v>
      </c>
      <c r="J81">
        <v>2.7065188999999998</v>
      </c>
      <c r="K81">
        <v>0.65525250000000002</v>
      </c>
      <c r="L81" t="s">
        <v>1</v>
      </c>
      <c r="M81">
        <v>6.3310599999999999</v>
      </c>
      <c r="O81">
        <v>6.3310599999999999</v>
      </c>
      <c r="P81">
        <v>3.1965E-2</v>
      </c>
    </row>
    <row r="82" spans="1:16" x14ac:dyDescent="0.25">
      <c r="A82">
        <v>-6.0000000000000002E-6</v>
      </c>
      <c r="B82">
        <v>4.7749999999999997E-3</v>
      </c>
      <c r="C82">
        <v>2.5900000000000001E-4</v>
      </c>
      <c r="D82" t="s">
        <v>0</v>
      </c>
      <c r="E82">
        <v>4.7819999999999998E-3</v>
      </c>
      <c r="F82">
        <v>82</v>
      </c>
      <c r="H82">
        <v>82</v>
      </c>
      <c r="I82">
        <v>1.0684226999999999</v>
      </c>
      <c r="J82">
        <v>0.31832690000000002</v>
      </c>
      <c r="K82">
        <v>5.7605754999999998</v>
      </c>
      <c r="L82" t="s">
        <v>1</v>
      </c>
      <c r="M82">
        <v>1.9945014999999999</v>
      </c>
      <c r="O82">
        <v>1.9945014999999999</v>
      </c>
      <c r="P82">
        <v>4.7819999999999998E-3</v>
      </c>
    </row>
    <row r="83" spans="1:16" x14ac:dyDescent="0.25">
      <c r="A83">
        <v>1.534E-3</v>
      </c>
      <c r="B83">
        <v>4.7253000000000003E-2</v>
      </c>
      <c r="C83">
        <v>2.4834999999999999E-2</v>
      </c>
      <c r="D83" t="s">
        <v>0</v>
      </c>
      <c r="E83">
        <v>5.3404E-2</v>
      </c>
      <c r="F83">
        <v>83</v>
      </c>
      <c r="H83">
        <v>83</v>
      </c>
      <c r="I83">
        <v>-2.1945006</v>
      </c>
      <c r="J83">
        <v>-1.2950140000000001</v>
      </c>
      <c r="K83">
        <v>5.2441994000000003</v>
      </c>
      <c r="L83" t="s">
        <v>1</v>
      </c>
      <c r="M83">
        <v>4.4087126999999997</v>
      </c>
      <c r="O83">
        <v>4.4087126999999997</v>
      </c>
      <c r="P83">
        <v>5.3404E-2</v>
      </c>
    </row>
    <row r="84" spans="1:16" x14ac:dyDescent="0.25">
      <c r="A84">
        <v>5.3449999999999999E-3</v>
      </c>
      <c r="B84">
        <v>5.5430000000000002E-3</v>
      </c>
      <c r="C84">
        <v>5.7149999999999996E-3</v>
      </c>
      <c r="D84" t="s">
        <v>0</v>
      </c>
      <c r="E84">
        <v>9.5890000000000003E-3</v>
      </c>
      <c r="F84">
        <v>84</v>
      </c>
      <c r="H84">
        <v>84</v>
      </c>
      <c r="I84">
        <v>-0.97443310000000005</v>
      </c>
      <c r="J84">
        <v>5.5059009000000003</v>
      </c>
      <c r="K84">
        <v>7.9933129999999997</v>
      </c>
      <c r="L84" t="s">
        <v>1</v>
      </c>
      <c r="M84">
        <v>6.1570961999999998</v>
      </c>
      <c r="O84">
        <v>6.1570961999999998</v>
      </c>
      <c r="P84">
        <v>9.5890000000000003E-3</v>
      </c>
    </row>
    <row r="85" spans="1:16" x14ac:dyDescent="0.25">
      <c r="A85">
        <v>-4.4382999999999999E-2</v>
      </c>
      <c r="B85">
        <v>-5.2810000000000001E-3</v>
      </c>
      <c r="C85">
        <v>7.0688000000000001E-2</v>
      </c>
      <c r="D85" t="s">
        <v>0</v>
      </c>
      <c r="E85">
        <v>8.3634E-2</v>
      </c>
      <c r="F85">
        <v>85</v>
      </c>
      <c r="H85">
        <v>85</v>
      </c>
      <c r="I85">
        <v>0.35409940000000001</v>
      </c>
      <c r="J85">
        <v>2.4940565000000001</v>
      </c>
      <c r="K85">
        <v>3.8466103</v>
      </c>
      <c r="L85" t="s">
        <v>1</v>
      </c>
      <c r="M85">
        <v>3.2753494000000001</v>
      </c>
      <c r="O85">
        <v>3.2753494000000001</v>
      </c>
      <c r="P85">
        <v>8.3634E-2</v>
      </c>
    </row>
    <row r="86" spans="1:16" x14ac:dyDescent="0.25">
      <c r="A86">
        <v>-2.2908999999999999E-2</v>
      </c>
      <c r="B86">
        <v>-2.154E-2</v>
      </c>
      <c r="C86">
        <v>2.0681000000000001E-2</v>
      </c>
      <c r="D86" t="s">
        <v>0</v>
      </c>
      <c r="E86">
        <v>3.7636000000000003E-2</v>
      </c>
      <c r="F86">
        <v>86</v>
      </c>
      <c r="H86">
        <v>86</v>
      </c>
      <c r="I86">
        <v>4.5508996000000002</v>
      </c>
      <c r="J86">
        <v>-0.3982908</v>
      </c>
      <c r="K86">
        <v>8.0397871999999992</v>
      </c>
      <c r="L86" t="s">
        <v>1</v>
      </c>
      <c r="M86">
        <v>4.7120271000000002</v>
      </c>
      <c r="O86">
        <v>4.7120271000000002</v>
      </c>
      <c r="P86">
        <v>3.7636000000000003E-2</v>
      </c>
    </row>
    <row r="87" spans="1:16" x14ac:dyDescent="0.25">
      <c r="A87">
        <v>-2.9642000000000002E-2</v>
      </c>
      <c r="B87">
        <v>-1.9871E-2</v>
      </c>
      <c r="C87">
        <v>2.6901000000000001E-2</v>
      </c>
      <c r="D87" t="s">
        <v>0</v>
      </c>
      <c r="E87">
        <v>4.4690000000000001E-2</v>
      </c>
      <c r="F87">
        <v>87</v>
      </c>
      <c r="H87">
        <v>87</v>
      </c>
      <c r="I87">
        <v>-3.2831795000000001</v>
      </c>
      <c r="J87">
        <v>1.1584217000000001</v>
      </c>
      <c r="K87">
        <v>8.4892956999999996</v>
      </c>
      <c r="L87" t="s">
        <v>1</v>
      </c>
      <c r="M87">
        <v>6.9976569</v>
      </c>
      <c r="O87">
        <v>6.9976569</v>
      </c>
      <c r="P87">
        <v>4.4690000000000001E-2</v>
      </c>
    </row>
    <row r="88" spans="1:16" x14ac:dyDescent="0.25">
      <c r="A88">
        <v>-2.1413000000000001E-2</v>
      </c>
      <c r="B88">
        <v>-6.6919000000000006E-2</v>
      </c>
      <c r="C88">
        <v>1.4565E-2</v>
      </c>
      <c r="D88" t="s">
        <v>0</v>
      </c>
      <c r="E88">
        <v>7.1754999999999999E-2</v>
      </c>
      <c r="F88">
        <v>88</v>
      </c>
      <c r="H88">
        <v>88</v>
      </c>
      <c r="I88">
        <v>2.4969112</v>
      </c>
      <c r="J88">
        <v>4.8694927000000003</v>
      </c>
      <c r="K88">
        <v>5.7179751000000003</v>
      </c>
      <c r="L88" t="s">
        <v>1</v>
      </c>
      <c r="M88">
        <v>7.1605148999999999</v>
      </c>
      <c r="O88">
        <v>7.1605148999999999</v>
      </c>
      <c r="P88">
        <v>7.1754999999999999E-2</v>
      </c>
    </row>
    <row r="89" spans="1:16" x14ac:dyDescent="0.25">
      <c r="A89">
        <v>-5.0829999999999998E-3</v>
      </c>
      <c r="B89">
        <v>-7.0509000000000002E-2</v>
      </c>
      <c r="C89">
        <v>4.2678000000000001E-2</v>
      </c>
      <c r="D89" t="s">
        <v>0</v>
      </c>
      <c r="E89">
        <v>8.2575999999999997E-2</v>
      </c>
      <c r="F89">
        <v>89</v>
      </c>
      <c r="H89">
        <v>89</v>
      </c>
      <c r="I89">
        <v>3.4720141999999998</v>
      </c>
      <c r="J89">
        <v>6.3753928000000002</v>
      </c>
      <c r="K89">
        <v>3.3641874999999999</v>
      </c>
      <c r="L89" t="s">
        <v>1</v>
      </c>
      <c r="M89">
        <v>6.738607</v>
      </c>
      <c r="O89">
        <v>6.738607</v>
      </c>
      <c r="P89">
        <v>8.2575999999999997E-2</v>
      </c>
    </row>
    <row r="90" spans="1:16" x14ac:dyDescent="0.25">
      <c r="A90">
        <v>4.7712999999999998E-2</v>
      </c>
      <c r="B90">
        <v>-5.2990000000000002E-2</v>
      </c>
      <c r="C90">
        <v>-3.9845999999999999E-2</v>
      </c>
      <c r="D90" t="s">
        <v>0</v>
      </c>
      <c r="E90">
        <v>8.1683000000000006E-2</v>
      </c>
      <c r="F90">
        <v>90</v>
      </c>
      <c r="H90">
        <v>90</v>
      </c>
      <c r="I90">
        <v>-4.2749484999999998</v>
      </c>
      <c r="J90">
        <v>3.9862204000000001</v>
      </c>
      <c r="K90">
        <v>8.5325513999999991</v>
      </c>
      <c r="L90" t="s">
        <v>1</v>
      </c>
      <c r="M90">
        <v>7.8676009999999996</v>
      </c>
      <c r="O90">
        <v>7.8676009999999996</v>
      </c>
      <c r="P90">
        <v>8.1683000000000006E-2</v>
      </c>
    </row>
    <row r="91" spans="1:16" x14ac:dyDescent="0.25">
      <c r="A91">
        <v>-2.0001999999999999E-2</v>
      </c>
      <c r="B91">
        <v>-7.3217000000000004E-2</v>
      </c>
      <c r="C91">
        <v>-5.2639999999999996E-3</v>
      </c>
      <c r="D91" t="s">
        <v>0</v>
      </c>
      <c r="E91">
        <v>7.6081999999999997E-2</v>
      </c>
      <c r="F91">
        <v>91</v>
      </c>
      <c r="H91">
        <v>91</v>
      </c>
      <c r="I91">
        <v>-2.0716586000000001</v>
      </c>
      <c r="J91">
        <v>6.3888913000000001</v>
      </c>
      <c r="K91">
        <v>1.1110336999999999</v>
      </c>
      <c r="L91" t="s">
        <v>1</v>
      </c>
      <c r="M91">
        <v>8.4033662000000007</v>
      </c>
      <c r="O91">
        <v>8.4033662000000007</v>
      </c>
      <c r="P91">
        <v>7.6081999999999997E-2</v>
      </c>
    </row>
    <row r="92" spans="1:16" x14ac:dyDescent="0.25">
      <c r="A92">
        <v>6.9129999999999999E-3</v>
      </c>
      <c r="B92">
        <v>-8.2878999999999994E-2</v>
      </c>
      <c r="C92">
        <v>1.8787000000000002E-2</v>
      </c>
      <c r="D92" t="s">
        <v>0</v>
      </c>
      <c r="E92">
        <v>8.5262000000000004E-2</v>
      </c>
      <c r="F92">
        <v>92</v>
      </c>
      <c r="H92">
        <v>92</v>
      </c>
      <c r="I92">
        <v>3.2153022</v>
      </c>
      <c r="J92">
        <v>2.7470110999999999</v>
      </c>
      <c r="K92">
        <v>3.9067116</v>
      </c>
      <c r="L92" t="s">
        <v>1</v>
      </c>
      <c r="M92">
        <v>3.3480336999999998</v>
      </c>
      <c r="O92">
        <v>3.3480336999999998</v>
      </c>
      <c r="P92">
        <v>8.5262000000000004E-2</v>
      </c>
    </row>
    <row r="93" spans="1:16" x14ac:dyDescent="0.25">
      <c r="A93">
        <v>6.5443000000000001E-2</v>
      </c>
      <c r="B93">
        <v>-2.8032999999999999E-2</v>
      </c>
      <c r="C93">
        <v>-4.3824000000000002E-2</v>
      </c>
      <c r="D93" t="s">
        <v>0</v>
      </c>
      <c r="E93">
        <v>8.3600999999999995E-2</v>
      </c>
      <c r="F93">
        <v>93</v>
      </c>
      <c r="H93">
        <v>93</v>
      </c>
      <c r="I93">
        <v>1.4499291000000001</v>
      </c>
      <c r="J93">
        <v>9.3174279999999996</v>
      </c>
      <c r="K93">
        <v>1.1395165</v>
      </c>
      <c r="L93" t="s">
        <v>1</v>
      </c>
      <c r="M93">
        <v>4.6532261999999998</v>
      </c>
      <c r="O93">
        <v>4.6532261999999998</v>
      </c>
      <c r="P93">
        <v>8.3600999999999995E-2</v>
      </c>
    </row>
    <row r="94" spans="1:16" x14ac:dyDescent="0.25">
      <c r="A94">
        <v>-1.2662E-2</v>
      </c>
      <c r="B94">
        <v>3.6919E-2</v>
      </c>
      <c r="C94">
        <v>7.8399999999999997E-4</v>
      </c>
      <c r="D94" t="s">
        <v>0</v>
      </c>
      <c r="E94">
        <v>3.9037000000000002E-2</v>
      </c>
      <c r="F94">
        <v>94</v>
      </c>
      <c r="H94">
        <v>94</v>
      </c>
      <c r="I94">
        <v>-5.3558871999999997</v>
      </c>
      <c r="J94">
        <v>6.3313877999999999</v>
      </c>
      <c r="K94">
        <v>5.2020061999999996</v>
      </c>
      <c r="L94" t="s">
        <v>1</v>
      </c>
      <c r="M94">
        <v>5.0708221</v>
      </c>
      <c r="O94">
        <v>5.0708221</v>
      </c>
      <c r="P94">
        <v>3.9037000000000002E-2</v>
      </c>
    </row>
    <row r="95" spans="1:16" x14ac:dyDescent="0.25">
      <c r="A95">
        <v>-6.4947000000000005E-2</v>
      </c>
      <c r="B95">
        <v>-0.105503</v>
      </c>
      <c r="C95">
        <v>-3.7003000000000001E-2</v>
      </c>
      <c r="D95" t="s">
        <v>0</v>
      </c>
      <c r="E95">
        <v>0.129299</v>
      </c>
      <c r="F95">
        <v>95</v>
      </c>
      <c r="H95">
        <v>95</v>
      </c>
      <c r="I95">
        <v>0.12671279999999999</v>
      </c>
      <c r="J95">
        <v>-1.0391208999999999</v>
      </c>
      <c r="K95">
        <v>3.4874545000000001</v>
      </c>
      <c r="L95" t="s">
        <v>1</v>
      </c>
      <c r="M95">
        <v>2.0523163000000002</v>
      </c>
      <c r="O95">
        <v>2.0523163000000002</v>
      </c>
      <c r="P95">
        <v>0.129299</v>
      </c>
    </row>
    <row r="96" spans="1:16" x14ac:dyDescent="0.25">
      <c r="A96">
        <v>-1.0161999999999999E-2</v>
      </c>
      <c r="B96">
        <v>-4.1793999999999998E-2</v>
      </c>
      <c r="C96">
        <v>1.4877E-2</v>
      </c>
      <c r="D96" t="s">
        <v>0</v>
      </c>
      <c r="E96">
        <v>4.5511999999999997E-2</v>
      </c>
      <c r="F96">
        <v>96</v>
      </c>
      <c r="H96">
        <v>96</v>
      </c>
      <c r="I96">
        <v>5.8602474999999998</v>
      </c>
      <c r="J96">
        <v>2.5611929999999998</v>
      </c>
      <c r="K96">
        <v>0.65191790000000005</v>
      </c>
      <c r="L96" t="s">
        <v>1</v>
      </c>
      <c r="M96">
        <v>5.9686389999999996</v>
      </c>
      <c r="O96">
        <v>5.9686389999999996</v>
      </c>
      <c r="P96">
        <v>4.5511999999999997E-2</v>
      </c>
    </row>
    <row r="97" spans="1:16" x14ac:dyDescent="0.25">
      <c r="A97">
        <v>-0.138934</v>
      </c>
      <c r="B97">
        <v>0.98918700000000004</v>
      </c>
      <c r="C97">
        <v>-0.631741</v>
      </c>
      <c r="D97" t="s">
        <v>0</v>
      </c>
      <c r="E97">
        <v>1.1819010000000001</v>
      </c>
      <c r="F97">
        <v>97</v>
      </c>
      <c r="H97">
        <v>97</v>
      </c>
      <c r="I97">
        <v>1.9583672999999999</v>
      </c>
      <c r="J97">
        <v>-0.34975780000000001</v>
      </c>
      <c r="K97">
        <v>4.1053723</v>
      </c>
      <c r="L97" t="s">
        <v>1</v>
      </c>
      <c r="M97">
        <v>0</v>
      </c>
      <c r="O97">
        <v>0</v>
      </c>
      <c r="P97">
        <v>1.1819010000000001</v>
      </c>
    </row>
    <row r="98" spans="1:16" x14ac:dyDescent="0.25">
      <c r="A98" t="s">
        <v>25</v>
      </c>
      <c r="B98" t="s">
        <v>8</v>
      </c>
      <c r="C98" t="s">
        <v>24</v>
      </c>
      <c r="D98" t="s">
        <v>9</v>
      </c>
      <c r="E98" t="s">
        <v>8</v>
      </c>
      <c r="F98" t="s">
        <v>10</v>
      </c>
      <c r="P98" t="s">
        <v>8</v>
      </c>
    </row>
    <row r="99" spans="1:16" x14ac:dyDescent="0.25">
      <c r="A99" t="s">
        <v>29</v>
      </c>
      <c r="B99" t="s">
        <v>43</v>
      </c>
      <c r="C99" t="s">
        <v>44</v>
      </c>
      <c r="D99" t="s">
        <v>14</v>
      </c>
      <c r="E99" t="s">
        <v>45</v>
      </c>
      <c r="F99">
        <v>15</v>
      </c>
      <c r="P99" t="s">
        <v>45</v>
      </c>
    </row>
    <row r="100" spans="1:16" x14ac:dyDescent="0.25">
      <c r="B100" t="s">
        <v>41</v>
      </c>
      <c r="C100" t="s">
        <v>42</v>
      </c>
      <c r="D100">
        <v>0</v>
      </c>
      <c r="E100" t="s">
        <v>18</v>
      </c>
      <c r="F100">
        <v>0</v>
      </c>
      <c r="P100" t="s">
        <v>18</v>
      </c>
    </row>
    <row r="101" spans="1:16" x14ac:dyDescent="0.25">
      <c r="A101" t="s">
        <v>25</v>
      </c>
      <c r="B101" t="s">
        <v>8</v>
      </c>
      <c r="C101" t="s">
        <v>24</v>
      </c>
      <c r="D101" t="s">
        <v>9</v>
      </c>
      <c r="E101" t="s">
        <v>8</v>
      </c>
      <c r="F101" t="s">
        <v>10</v>
      </c>
      <c r="P101" t="s">
        <v>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97748-DB49-4602-BB02-2186112EC730}">
  <dimension ref="A1:P100"/>
  <sheetViews>
    <sheetView workbookViewId="0">
      <selection activeCell="AA11" sqref="AA11"/>
    </sheetView>
  </sheetViews>
  <sheetFormatPr defaultRowHeight="15" x14ac:dyDescent="0.25"/>
  <sheetData>
    <row r="1" spans="1:16" x14ac:dyDescent="0.25">
      <c r="A1">
        <v>2.4479999999999998E-2</v>
      </c>
      <c r="B1">
        <v>1.1601999999999999E-2</v>
      </c>
      <c r="C1">
        <v>8.3833000000000005E-2</v>
      </c>
      <c r="D1" t="s">
        <v>0</v>
      </c>
      <c r="E1">
        <v>8.8100999999999999E-2</v>
      </c>
      <c r="F1">
        <v>1</v>
      </c>
      <c r="H1">
        <v>1</v>
      </c>
      <c r="I1">
        <v>-2.4479600000000001E-2</v>
      </c>
      <c r="J1">
        <v>-1.1602100000000001E-2</v>
      </c>
      <c r="K1">
        <v>-8.3833000000000005E-2</v>
      </c>
      <c r="L1" t="s">
        <v>1</v>
      </c>
      <c r="M1">
        <v>4.4195925999999996</v>
      </c>
      <c r="O1">
        <v>4.4195925999999996</v>
      </c>
      <c r="P1">
        <v>8.8100999999999999E-2</v>
      </c>
    </row>
    <row r="2" spans="1:16" x14ac:dyDescent="0.25">
      <c r="A2">
        <v>9.9699999999999997E-3</v>
      </c>
      <c r="B2">
        <v>-1.0371E-2</v>
      </c>
      <c r="C2">
        <v>2.31E-4</v>
      </c>
      <c r="D2" t="s">
        <v>0</v>
      </c>
      <c r="E2">
        <v>1.4388E-2</v>
      </c>
      <c r="F2">
        <v>2</v>
      </c>
      <c r="H2">
        <v>2</v>
      </c>
      <c r="I2">
        <v>3.4949420999999998</v>
      </c>
      <c r="J2">
        <v>5.1390726000000004</v>
      </c>
      <c r="K2">
        <v>2.02512E-2</v>
      </c>
      <c r="L2" t="s">
        <v>1</v>
      </c>
      <c r="M2">
        <v>6.1425229000000003</v>
      </c>
      <c r="O2">
        <v>6.1425229000000003</v>
      </c>
      <c r="P2">
        <v>1.4388E-2</v>
      </c>
    </row>
    <row r="3" spans="1:16" x14ac:dyDescent="0.25">
      <c r="A3">
        <v>-8.2504999999999995E-2</v>
      </c>
      <c r="B3">
        <v>2.7741999999999999E-2</v>
      </c>
      <c r="C3">
        <v>-1.3757E-2</v>
      </c>
      <c r="D3" t="s">
        <v>0</v>
      </c>
      <c r="E3">
        <v>8.8124999999999995E-2</v>
      </c>
      <c r="F3">
        <v>3</v>
      </c>
      <c r="H3">
        <v>3</v>
      </c>
      <c r="I3">
        <v>5.6782330999999999</v>
      </c>
      <c r="J3">
        <v>-3.4809899999999998E-2</v>
      </c>
      <c r="K3">
        <v>4.6480348999999999</v>
      </c>
      <c r="L3" t="s">
        <v>1</v>
      </c>
      <c r="M3">
        <v>4.4196721999999999</v>
      </c>
      <c r="O3">
        <v>4.4196721999999999</v>
      </c>
      <c r="P3">
        <v>8.8124999999999995E-2</v>
      </c>
    </row>
    <row r="4" spans="1:16" x14ac:dyDescent="0.25">
      <c r="A4">
        <v>1.4970000000000001E-3</v>
      </c>
      <c r="B4">
        <v>2.6120000000000002E-3</v>
      </c>
      <c r="C4">
        <v>-1.4043E-2</v>
      </c>
      <c r="D4" t="s">
        <v>0</v>
      </c>
      <c r="E4">
        <v>1.4362E-2</v>
      </c>
      <c r="F4">
        <v>4</v>
      </c>
      <c r="H4">
        <v>4</v>
      </c>
      <c r="I4">
        <v>-2.0495671</v>
      </c>
      <c r="J4">
        <v>5.1405997000000001</v>
      </c>
      <c r="K4">
        <v>4.6171280000000001</v>
      </c>
      <c r="L4" t="s">
        <v>1</v>
      </c>
      <c r="M4">
        <v>5.4878717999999997</v>
      </c>
      <c r="O4">
        <v>5.4878717999999997</v>
      </c>
      <c r="P4">
        <v>1.4362E-2</v>
      </c>
    </row>
    <row r="5" spans="1:16" x14ac:dyDescent="0.25">
      <c r="A5">
        <v>-0.107351</v>
      </c>
      <c r="B5">
        <v>3.7889999999999998E-3</v>
      </c>
      <c r="C5">
        <v>-8.9020000000000002E-2</v>
      </c>
      <c r="D5" t="s">
        <v>0</v>
      </c>
      <c r="E5">
        <v>0.13951</v>
      </c>
      <c r="F5">
        <v>5</v>
      </c>
      <c r="H5">
        <v>5</v>
      </c>
      <c r="I5">
        <v>1.8870609</v>
      </c>
      <c r="J5">
        <v>2.5653071000000001</v>
      </c>
      <c r="K5">
        <v>5.9757414000000004</v>
      </c>
      <c r="L5" t="s">
        <v>1</v>
      </c>
      <c r="M5">
        <v>2.6161007999999999</v>
      </c>
      <c r="O5">
        <v>2.6161007999999999</v>
      </c>
      <c r="P5">
        <v>0.13951</v>
      </c>
    </row>
    <row r="6" spans="1:16" x14ac:dyDescent="0.25">
      <c r="A6">
        <v>-4.3497000000000001E-2</v>
      </c>
      <c r="B6">
        <v>-3.4299999999999999E-4</v>
      </c>
      <c r="C6">
        <v>3.2766000000000003E-2</v>
      </c>
      <c r="D6" t="s">
        <v>0</v>
      </c>
      <c r="E6">
        <v>5.4459E-2</v>
      </c>
      <c r="F6">
        <v>6</v>
      </c>
      <c r="H6">
        <v>6</v>
      </c>
      <c r="I6">
        <v>-0.97432739999999995</v>
      </c>
      <c r="J6">
        <v>4.4312689000000001</v>
      </c>
      <c r="K6">
        <v>-3.3830100000000002E-2</v>
      </c>
      <c r="L6" t="s">
        <v>1</v>
      </c>
      <c r="M6">
        <v>5.8404707</v>
      </c>
      <c r="O6">
        <v>5.8404707</v>
      </c>
      <c r="P6">
        <v>5.4459E-2</v>
      </c>
    </row>
    <row r="7" spans="1:16" x14ac:dyDescent="0.25">
      <c r="A7">
        <v>-7.2403999999999996E-2</v>
      </c>
      <c r="B7">
        <v>-2.9683000000000001E-2</v>
      </c>
      <c r="C7">
        <v>2.9714000000000001E-2</v>
      </c>
      <c r="D7" t="s">
        <v>0</v>
      </c>
      <c r="E7">
        <v>8.3703E-2</v>
      </c>
      <c r="F7">
        <v>7</v>
      </c>
      <c r="H7">
        <v>7</v>
      </c>
      <c r="I7">
        <v>-0.238702</v>
      </c>
      <c r="J7">
        <v>7.7345481999999999</v>
      </c>
      <c r="K7">
        <v>1.2432121</v>
      </c>
      <c r="L7" t="s">
        <v>1</v>
      </c>
      <c r="M7">
        <v>5.0718997000000003</v>
      </c>
      <c r="O7">
        <v>5.0718997000000003</v>
      </c>
      <c r="P7">
        <v>8.3703E-2</v>
      </c>
    </row>
    <row r="8" spans="1:16" x14ac:dyDescent="0.25">
      <c r="A8">
        <v>-0.16819799999999999</v>
      </c>
      <c r="B8">
        <v>-0.229129</v>
      </c>
      <c r="C8">
        <v>-5.5211000000000003E-2</v>
      </c>
      <c r="D8" t="s">
        <v>0</v>
      </c>
      <c r="E8">
        <v>0.289549</v>
      </c>
      <c r="F8">
        <v>8</v>
      </c>
      <c r="H8">
        <v>8</v>
      </c>
      <c r="I8">
        <v>4.7461016999999996</v>
      </c>
      <c r="J8">
        <v>4.6529860999999997</v>
      </c>
      <c r="K8">
        <v>4.6884249000000002</v>
      </c>
      <c r="L8" t="s">
        <v>1</v>
      </c>
      <c r="M8">
        <v>5.0409791999999998</v>
      </c>
      <c r="O8">
        <v>5.0409791999999998</v>
      </c>
      <c r="P8">
        <v>0.289549</v>
      </c>
    </row>
    <row r="9" spans="1:16" x14ac:dyDescent="0.25">
      <c r="A9">
        <v>-1.3243E-2</v>
      </c>
      <c r="B9">
        <v>3.8838999999999999E-2</v>
      </c>
      <c r="C9">
        <v>3.5792999999999998E-2</v>
      </c>
      <c r="D9" t="s">
        <v>0</v>
      </c>
      <c r="E9">
        <v>5.4452E-2</v>
      </c>
      <c r="F9">
        <v>9</v>
      </c>
      <c r="H9">
        <v>9</v>
      </c>
      <c r="I9">
        <v>3.8720072999999999</v>
      </c>
      <c r="J9">
        <v>-2.6075607999999999</v>
      </c>
      <c r="K9">
        <v>7.9286434999999997</v>
      </c>
      <c r="L9" t="s">
        <v>1</v>
      </c>
      <c r="M9">
        <v>5.8404904000000002</v>
      </c>
      <c r="O9">
        <v>5.8404904000000002</v>
      </c>
      <c r="P9">
        <v>5.4452E-2</v>
      </c>
    </row>
    <row r="10" spans="1:16" x14ac:dyDescent="0.25">
      <c r="A10">
        <v>0.105756</v>
      </c>
      <c r="B10">
        <v>-2.6909999999999998E-3</v>
      </c>
      <c r="C10">
        <v>9.0967999999999993E-2</v>
      </c>
      <c r="D10" t="s">
        <v>0</v>
      </c>
      <c r="E10">
        <v>0.13952300000000001</v>
      </c>
      <c r="F10">
        <v>10</v>
      </c>
      <c r="H10">
        <v>10</v>
      </c>
      <c r="I10">
        <v>-1.1360015000000001</v>
      </c>
      <c r="J10">
        <v>0.71497750000000004</v>
      </c>
      <c r="K10">
        <v>4.5131806000000001</v>
      </c>
      <c r="L10" t="s">
        <v>1</v>
      </c>
      <c r="M10">
        <v>2.6161151</v>
      </c>
      <c r="O10">
        <v>2.6161151</v>
      </c>
      <c r="P10">
        <v>0.13952300000000001</v>
      </c>
    </row>
    <row r="11" spans="1:16" x14ac:dyDescent="0.25">
      <c r="A11">
        <v>0.20517199999999999</v>
      </c>
      <c r="B11">
        <v>0.204016</v>
      </c>
      <c r="C11">
        <v>1.0513E-2</v>
      </c>
      <c r="D11" t="s">
        <v>0</v>
      </c>
      <c r="E11">
        <v>0.28953200000000001</v>
      </c>
      <c r="F11">
        <v>11</v>
      </c>
      <c r="H11">
        <v>11</v>
      </c>
      <c r="I11">
        <v>5.0676883000000004</v>
      </c>
      <c r="J11">
        <v>7.4917334000000002</v>
      </c>
      <c r="K11">
        <v>3.3606104000000001</v>
      </c>
      <c r="L11" t="s">
        <v>1</v>
      </c>
      <c r="M11">
        <v>5.0409455999999997</v>
      </c>
      <c r="O11">
        <v>5.0409455999999997</v>
      </c>
      <c r="P11">
        <v>0.28953200000000001</v>
      </c>
    </row>
    <row r="12" spans="1:16" x14ac:dyDescent="0.25">
      <c r="A12">
        <v>1.2023000000000001E-2</v>
      </c>
      <c r="B12">
        <v>7.0659E-2</v>
      </c>
      <c r="C12">
        <v>4.3237999999999999E-2</v>
      </c>
      <c r="D12" t="s">
        <v>0</v>
      </c>
      <c r="E12">
        <v>8.3706000000000003E-2</v>
      </c>
      <c r="F12">
        <v>12</v>
      </c>
      <c r="H12">
        <v>12</v>
      </c>
      <c r="I12">
        <v>4.5107132999999999</v>
      </c>
      <c r="J12">
        <v>0.62711729999999999</v>
      </c>
      <c r="K12">
        <v>-2.1691800000000001E-2</v>
      </c>
      <c r="L12" t="s">
        <v>1</v>
      </c>
      <c r="M12">
        <v>5.0719022999999996</v>
      </c>
      <c r="O12">
        <v>5.0719022999999996</v>
      </c>
      <c r="P12">
        <v>8.3706000000000003E-2</v>
      </c>
    </row>
    <row r="13" spans="1:16" x14ac:dyDescent="0.25">
      <c r="A13">
        <v>3.9379999999999997E-3</v>
      </c>
      <c r="B13">
        <v>-2.4187E-2</v>
      </c>
      <c r="C13">
        <v>-1.9487000000000001E-2</v>
      </c>
      <c r="D13" t="s">
        <v>0</v>
      </c>
      <c r="E13">
        <v>3.1308999999999997E-2</v>
      </c>
      <c r="F13">
        <v>13</v>
      </c>
      <c r="H13">
        <v>13</v>
      </c>
      <c r="I13">
        <v>1.1624956</v>
      </c>
      <c r="J13">
        <v>5.6956854000000003</v>
      </c>
      <c r="K13">
        <v>0.78488119999999995</v>
      </c>
      <c r="L13" t="s">
        <v>1</v>
      </c>
      <c r="M13">
        <v>5.7436821</v>
      </c>
      <c r="O13">
        <v>5.7436821</v>
      </c>
      <c r="P13">
        <v>3.1308999999999997E-2</v>
      </c>
    </row>
    <row r="14" spans="1:16" x14ac:dyDescent="0.25">
      <c r="A14">
        <v>-1.8905000000000002E-2</v>
      </c>
      <c r="B14">
        <v>2.0449999999999999E-3</v>
      </c>
      <c r="C14">
        <v>1.5582E-2</v>
      </c>
      <c r="D14" t="s">
        <v>0</v>
      </c>
      <c r="E14">
        <v>2.4584000000000002E-2</v>
      </c>
      <c r="F14">
        <v>14</v>
      </c>
      <c r="H14">
        <v>14</v>
      </c>
      <c r="I14">
        <v>3.6979063000000001</v>
      </c>
      <c r="J14">
        <v>4.0009968999999996</v>
      </c>
      <c r="K14">
        <v>6.9819689</v>
      </c>
      <c r="L14" t="s">
        <v>1</v>
      </c>
      <c r="M14">
        <v>4.8569063999999997</v>
      </c>
      <c r="O14">
        <v>4.8569063999999997</v>
      </c>
      <c r="P14">
        <v>2.4584000000000002E-2</v>
      </c>
    </row>
    <row r="15" spans="1:16" x14ac:dyDescent="0.25">
      <c r="A15">
        <v>-1.7068E-2</v>
      </c>
      <c r="B15">
        <v>4.2291000000000002E-2</v>
      </c>
      <c r="C15">
        <v>1.3050000000000001E-2</v>
      </c>
      <c r="D15" t="s">
        <v>0</v>
      </c>
      <c r="E15">
        <v>4.7435999999999999E-2</v>
      </c>
      <c r="F15">
        <v>15</v>
      </c>
      <c r="H15">
        <v>15</v>
      </c>
      <c r="I15">
        <v>-0.6548853</v>
      </c>
      <c r="J15">
        <v>3.1408776</v>
      </c>
      <c r="K15">
        <v>5.3501048000000004</v>
      </c>
      <c r="L15" t="s">
        <v>1</v>
      </c>
      <c r="M15">
        <v>3.3207487000000002</v>
      </c>
      <c r="O15">
        <v>3.3207487000000002</v>
      </c>
      <c r="P15">
        <v>4.7435999999999999E-2</v>
      </c>
    </row>
    <row r="16" spans="1:16" x14ac:dyDescent="0.25">
      <c r="A16">
        <v>2.2648000000000001E-2</v>
      </c>
      <c r="B16">
        <v>-3.2467999999999997E-2</v>
      </c>
      <c r="C16">
        <v>3.8081999999999998E-2</v>
      </c>
      <c r="D16" t="s">
        <v>0</v>
      </c>
      <c r="E16">
        <v>5.4931000000000001E-2</v>
      </c>
      <c r="F16">
        <v>16</v>
      </c>
      <c r="H16">
        <v>16</v>
      </c>
      <c r="I16">
        <v>5.7251884999999998</v>
      </c>
      <c r="J16">
        <v>-1.1040945</v>
      </c>
      <c r="K16">
        <v>6.8354549000000002</v>
      </c>
      <c r="L16" t="s">
        <v>1</v>
      </c>
      <c r="M16">
        <v>5.5526502000000004</v>
      </c>
      <c r="O16">
        <v>5.5526502000000004</v>
      </c>
      <c r="P16">
        <v>5.4931000000000001E-2</v>
      </c>
    </row>
    <row r="17" spans="1:16" x14ac:dyDescent="0.25">
      <c r="A17">
        <v>-7.8869999999999999E-3</v>
      </c>
      <c r="B17">
        <v>1.6140000000000002E-2</v>
      </c>
      <c r="C17">
        <v>1.6778000000000001E-2</v>
      </c>
      <c r="D17" t="s">
        <v>0</v>
      </c>
      <c r="E17">
        <v>2.4580000000000001E-2</v>
      </c>
      <c r="F17">
        <v>17</v>
      </c>
      <c r="H17">
        <v>17</v>
      </c>
      <c r="I17">
        <v>7.9420931000000001</v>
      </c>
      <c r="J17">
        <v>-0.56600550000000005</v>
      </c>
      <c r="K17">
        <v>3.8725885</v>
      </c>
      <c r="L17" t="s">
        <v>1</v>
      </c>
      <c r="M17">
        <v>4.8569193000000004</v>
      </c>
      <c r="O17">
        <v>4.8569193000000004</v>
      </c>
      <c r="P17">
        <v>2.4580000000000001E-2</v>
      </c>
    </row>
    <row r="18" spans="1:16" x14ac:dyDescent="0.25">
      <c r="A18">
        <v>2.6110000000000001E-2</v>
      </c>
      <c r="B18">
        <v>3.7810000000000001E-3</v>
      </c>
      <c r="C18">
        <v>-1.6813000000000002E-2</v>
      </c>
      <c r="D18" t="s">
        <v>0</v>
      </c>
      <c r="E18">
        <v>3.1283999999999999E-2</v>
      </c>
      <c r="F18">
        <v>18</v>
      </c>
      <c r="H18">
        <v>18</v>
      </c>
      <c r="I18">
        <v>-2.2055218000000001</v>
      </c>
      <c r="J18">
        <v>6.2725324000000002</v>
      </c>
      <c r="K18">
        <v>6.8597092000000002</v>
      </c>
      <c r="L18" t="s">
        <v>1</v>
      </c>
      <c r="M18">
        <v>5.7436788999999999</v>
      </c>
      <c r="O18">
        <v>5.7436788999999999</v>
      </c>
      <c r="P18">
        <v>3.1283999999999999E-2</v>
      </c>
    </row>
    <row r="19" spans="1:16" x14ac:dyDescent="0.25">
      <c r="A19">
        <v>-2.3543999999999999E-2</v>
      </c>
      <c r="B19">
        <v>3.3068E-2</v>
      </c>
      <c r="C19">
        <v>-3.6965999999999999E-2</v>
      </c>
      <c r="D19" t="s">
        <v>0</v>
      </c>
      <c r="E19">
        <v>5.4903E-2</v>
      </c>
      <c r="F19">
        <v>19</v>
      </c>
      <c r="H19">
        <v>19</v>
      </c>
      <c r="I19">
        <v>6.3339714999999996</v>
      </c>
      <c r="J19">
        <v>-3.2158631</v>
      </c>
      <c r="K19">
        <v>8.5249682999999994</v>
      </c>
      <c r="L19" t="s">
        <v>1</v>
      </c>
      <c r="M19">
        <v>8.7184340999999996</v>
      </c>
      <c r="O19">
        <v>8.7184340999999996</v>
      </c>
      <c r="P19">
        <v>5.4903E-2</v>
      </c>
    </row>
    <row r="20" spans="1:16" x14ac:dyDescent="0.25">
      <c r="A20">
        <v>-2.5069000000000001E-2</v>
      </c>
      <c r="B20">
        <v>-1.3679999999999999E-2</v>
      </c>
      <c r="C20">
        <v>3.7850000000000002E-2</v>
      </c>
      <c r="D20" t="s">
        <v>0</v>
      </c>
      <c r="E20">
        <v>4.7416E-2</v>
      </c>
      <c r="F20">
        <v>20</v>
      </c>
      <c r="H20">
        <v>20</v>
      </c>
      <c r="I20">
        <v>-8.4293699999999999E-2</v>
      </c>
      <c r="J20">
        <v>1.1506168999999999</v>
      </c>
      <c r="K20">
        <v>6.9397703000000002</v>
      </c>
      <c r="L20" t="s">
        <v>1</v>
      </c>
      <c r="M20">
        <v>3.3207507000000001</v>
      </c>
      <c r="O20">
        <v>3.3207507000000001</v>
      </c>
      <c r="P20">
        <v>4.7416E-2</v>
      </c>
    </row>
    <row r="21" spans="1:16" x14ac:dyDescent="0.25">
      <c r="A21">
        <v>-0.122429</v>
      </c>
      <c r="B21">
        <v>-2.4487999999999999E-2</v>
      </c>
      <c r="C21">
        <v>1.9000000000000001E-4</v>
      </c>
      <c r="D21" t="s">
        <v>0</v>
      </c>
      <c r="E21">
        <v>0.12485400000000001</v>
      </c>
      <c r="F21">
        <v>21</v>
      </c>
      <c r="H21">
        <v>21</v>
      </c>
      <c r="I21">
        <v>-0.97828090000000001</v>
      </c>
      <c r="J21">
        <v>-0.2608761</v>
      </c>
      <c r="K21">
        <v>2.2339566999999998</v>
      </c>
      <c r="L21" t="s">
        <v>1</v>
      </c>
      <c r="M21">
        <v>3.198887</v>
      </c>
      <c r="O21">
        <v>3.198887</v>
      </c>
      <c r="P21">
        <v>0.12485400000000001</v>
      </c>
    </row>
    <row r="22" spans="1:16" x14ac:dyDescent="0.25">
      <c r="A22">
        <v>1.0681E-2</v>
      </c>
      <c r="B22">
        <v>-8.8620000000000001E-3</v>
      </c>
      <c r="C22">
        <v>-1.0276E-2</v>
      </c>
      <c r="D22" t="s">
        <v>0</v>
      </c>
      <c r="E22">
        <v>1.7267999999999999E-2</v>
      </c>
      <c r="F22">
        <v>22</v>
      </c>
      <c r="H22">
        <v>22</v>
      </c>
      <c r="I22">
        <v>1.4011764</v>
      </c>
      <c r="J22">
        <v>-1.9449588</v>
      </c>
      <c r="K22">
        <v>8.4765791999999998</v>
      </c>
      <c r="L22" t="s">
        <v>1</v>
      </c>
      <c r="M22">
        <v>5.3340921000000003</v>
      </c>
      <c r="O22">
        <v>5.3340921000000003</v>
      </c>
      <c r="P22">
        <v>1.7267999999999999E-2</v>
      </c>
    </row>
    <row r="23" spans="1:16" x14ac:dyDescent="0.25">
      <c r="A23">
        <v>0.177454</v>
      </c>
      <c r="B23">
        <v>-3.8463999999999998E-2</v>
      </c>
      <c r="C23">
        <v>-7.3473999999999998E-2</v>
      </c>
      <c r="D23" t="s">
        <v>0</v>
      </c>
      <c r="E23">
        <v>0.195877</v>
      </c>
      <c r="F23">
        <v>23</v>
      </c>
      <c r="H23">
        <v>23</v>
      </c>
      <c r="I23">
        <v>4.2967981000000002</v>
      </c>
      <c r="J23">
        <v>-0.25757409999999997</v>
      </c>
      <c r="K23">
        <v>2.4628274000000001</v>
      </c>
      <c r="L23" t="s">
        <v>1</v>
      </c>
      <c r="M23">
        <v>3.4685150999999999</v>
      </c>
      <c r="O23">
        <v>3.4685150999999999</v>
      </c>
      <c r="P23">
        <v>0.195877</v>
      </c>
    </row>
    <row r="24" spans="1:16" x14ac:dyDescent="0.25">
      <c r="A24">
        <v>-4.4532000000000002E-2</v>
      </c>
      <c r="B24">
        <v>-5.8172000000000001E-2</v>
      </c>
      <c r="C24">
        <v>7.0029999999999997E-3</v>
      </c>
      <c r="D24" t="s">
        <v>0</v>
      </c>
      <c r="E24">
        <v>7.3594000000000007E-2</v>
      </c>
      <c r="F24">
        <v>24</v>
      </c>
      <c r="H24">
        <v>24</v>
      </c>
      <c r="I24">
        <v>-4.3490225999999996</v>
      </c>
      <c r="J24">
        <v>5.7429611999999999</v>
      </c>
      <c r="K24">
        <v>3.8303471</v>
      </c>
      <c r="L24" t="s">
        <v>1</v>
      </c>
      <c r="M24">
        <v>7.5102530999999999</v>
      </c>
      <c r="O24">
        <v>7.5102530999999999</v>
      </c>
      <c r="P24">
        <v>7.3594000000000007E-2</v>
      </c>
    </row>
    <row r="25" spans="1:16" x14ac:dyDescent="0.25">
      <c r="A25">
        <v>9.2510000000000005E-3</v>
      </c>
      <c r="B25">
        <v>-4.653E-3</v>
      </c>
      <c r="C25">
        <v>-1.3826E-2</v>
      </c>
      <c r="D25" t="s">
        <v>0</v>
      </c>
      <c r="E25">
        <v>1.7274000000000001E-2</v>
      </c>
      <c r="F25">
        <v>25</v>
      </c>
      <c r="H25">
        <v>25</v>
      </c>
      <c r="I25">
        <v>-0.95661059999999998</v>
      </c>
      <c r="J25">
        <v>5.4332288000000002</v>
      </c>
      <c r="K25">
        <v>2.3827636999999999</v>
      </c>
      <c r="L25" t="s">
        <v>1</v>
      </c>
      <c r="M25">
        <v>5.3340864000000003</v>
      </c>
      <c r="O25">
        <v>5.3340864000000003</v>
      </c>
      <c r="P25">
        <v>1.7274000000000001E-2</v>
      </c>
    </row>
    <row r="26" spans="1:16" x14ac:dyDescent="0.25">
      <c r="A26">
        <v>4.9863999999999999E-2</v>
      </c>
      <c r="B26">
        <v>7.3754E-2</v>
      </c>
      <c r="C26">
        <v>8.7569999999999995E-2</v>
      </c>
      <c r="D26" t="s">
        <v>0</v>
      </c>
      <c r="E26">
        <v>0.124878</v>
      </c>
      <c r="F26">
        <v>26</v>
      </c>
      <c r="H26">
        <v>26</v>
      </c>
      <c r="I26">
        <v>4.1767526000000004</v>
      </c>
      <c r="J26">
        <v>1.8804406</v>
      </c>
      <c r="K26">
        <v>5.2972843000000003</v>
      </c>
      <c r="L26" t="s">
        <v>1</v>
      </c>
      <c r="M26">
        <v>3.1988712000000001</v>
      </c>
      <c r="O26">
        <v>3.1988712000000001</v>
      </c>
      <c r="P26">
        <v>0.124878</v>
      </c>
    </row>
    <row r="27" spans="1:16" x14ac:dyDescent="0.25">
      <c r="A27">
        <v>3.5256000000000003E-2</v>
      </c>
      <c r="B27">
        <v>6.4435999999999993E-2</v>
      </c>
      <c r="C27">
        <v>4.2100000000000002E-3</v>
      </c>
      <c r="D27" t="s">
        <v>0</v>
      </c>
      <c r="E27">
        <v>7.3570999999999998E-2</v>
      </c>
      <c r="F27">
        <v>27</v>
      </c>
      <c r="H27">
        <v>27</v>
      </c>
      <c r="I27">
        <v>4.5911322999999999</v>
      </c>
      <c r="J27">
        <v>5.3532358000000002</v>
      </c>
      <c r="K27">
        <v>2.2611973999999999</v>
      </c>
      <c r="L27" t="s">
        <v>1</v>
      </c>
      <c r="M27">
        <v>5.7082189000000003</v>
      </c>
      <c r="O27">
        <v>5.7082189000000003</v>
      </c>
      <c r="P27">
        <v>7.3570999999999998E-2</v>
      </c>
    </row>
    <row r="28" spans="1:16" x14ac:dyDescent="0.25">
      <c r="A28">
        <v>2.2707999999999999E-2</v>
      </c>
      <c r="B28">
        <v>-9.7346000000000002E-2</v>
      </c>
      <c r="C28">
        <v>-0.16841999999999999</v>
      </c>
      <c r="D28" t="s">
        <v>0</v>
      </c>
      <c r="E28">
        <v>0.19585</v>
      </c>
      <c r="F28">
        <v>28</v>
      </c>
      <c r="H28">
        <v>28</v>
      </c>
      <c r="I28">
        <v>2.3227766999999999</v>
      </c>
      <c r="J28">
        <v>-0.44423180000000001</v>
      </c>
      <c r="K28">
        <v>0.93415490000000001</v>
      </c>
      <c r="L28" t="s">
        <v>1</v>
      </c>
      <c r="M28">
        <v>3.4685071000000001</v>
      </c>
      <c r="O28">
        <v>3.4685071000000001</v>
      </c>
      <c r="P28">
        <v>0.19585</v>
      </c>
    </row>
    <row r="29" spans="1:16" x14ac:dyDescent="0.25">
      <c r="A29">
        <v>-1.1659999999999999E-3</v>
      </c>
      <c r="B29">
        <v>3.0000000000000001E-3</v>
      </c>
      <c r="C29">
        <v>-3.5508999999999999E-2</v>
      </c>
      <c r="D29" t="s">
        <v>0</v>
      </c>
      <c r="E29">
        <v>3.5654999999999999E-2</v>
      </c>
      <c r="F29">
        <v>29</v>
      </c>
      <c r="H29">
        <v>29</v>
      </c>
      <c r="I29">
        <v>5.2585347999999996</v>
      </c>
      <c r="J29">
        <v>7.6900526999999999</v>
      </c>
      <c r="K29">
        <v>6.6233100000000003E-2</v>
      </c>
      <c r="L29" t="s">
        <v>1</v>
      </c>
      <c r="M29">
        <v>8.7047101999999992</v>
      </c>
      <c r="O29">
        <v>8.7047101999999992</v>
      </c>
      <c r="P29">
        <v>3.5654999999999999E-2</v>
      </c>
    </row>
    <row r="30" spans="1:16" x14ac:dyDescent="0.25">
      <c r="A30">
        <v>1.616E-3</v>
      </c>
      <c r="B30">
        <v>3.1863000000000002E-2</v>
      </c>
      <c r="C30">
        <v>-2.6880999999999999E-2</v>
      </c>
      <c r="D30" t="s">
        <v>0</v>
      </c>
      <c r="E30">
        <v>4.1717999999999998E-2</v>
      </c>
      <c r="F30">
        <v>30</v>
      </c>
      <c r="H30">
        <v>30</v>
      </c>
      <c r="I30">
        <v>1.75084</v>
      </c>
      <c r="J30">
        <v>2.5324881000000001</v>
      </c>
      <c r="K30">
        <v>3.7122200000000001E-2</v>
      </c>
      <c r="L30" t="s">
        <v>1</v>
      </c>
      <c r="M30">
        <v>4.2732105999999996</v>
      </c>
      <c r="O30">
        <v>4.2732105999999996</v>
      </c>
      <c r="P30">
        <v>4.1717999999999998E-2</v>
      </c>
    </row>
    <row r="31" spans="1:16" x14ac:dyDescent="0.25">
      <c r="A31">
        <v>6.9239999999999996E-3</v>
      </c>
      <c r="B31">
        <v>-3.7654E-2</v>
      </c>
      <c r="C31">
        <v>1.6552999999999998E-2</v>
      </c>
      <c r="D31" t="s">
        <v>0</v>
      </c>
      <c r="E31">
        <v>4.1709999999999997E-2</v>
      </c>
      <c r="F31">
        <v>31</v>
      </c>
      <c r="H31">
        <v>31</v>
      </c>
      <c r="I31">
        <v>3.8363483</v>
      </c>
      <c r="J31">
        <v>-2.5337651000000001</v>
      </c>
      <c r="K31">
        <v>4.6074830000000002</v>
      </c>
      <c r="L31" t="s">
        <v>1</v>
      </c>
      <c r="M31">
        <v>4.2732476999999998</v>
      </c>
      <c r="O31">
        <v>4.2732476999999998</v>
      </c>
      <c r="P31">
        <v>4.1709999999999997E-2</v>
      </c>
    </row>
    <row r="32" spans="1:16" x14ac:dyDescent="0.25">
      <c r="A32">
        <v>2.8357E-2</v>
      </c>
      <c r="B32">
        <v>-2.1448999999999999E-2</v>
      </c>
      <c r="C32">
        <v>2.647E-3</v>
      </c>
      <c r="D32" t="s">
        <v>0</v>
      </c>
      <c r="E32">
        <v>3.5653999999999998E-2</v>
      </c>
      <c r="F32">
        <v>32</v>
      </c>
      <c r="H32">
        <v>32</v>
      </c>
      <c r="I32">
        <v>-3.8288823999999999</v>
      </c>
      <c r="J32">
        <v>2.6003104000000001</v>
      </c>
      <c r="K32">
        <v>4.5901968999999996</v>
      </c>
      <c r="L32" t="s">
        <v>1</v>
      </c>
      <c r="M32">
        <v>5.5375059000000002</v>
      </c>
      <c r="O32">
        <v>5.5375059000000002</v>
      </c>
      <c r="P32">
        <v>3.5653999999999998E-2</v>
      </c>
    </row>
    <row r="33" spans="1:16" x14ac:dyDescent="0.25">
      <c r="A33">
        <v>1.7568E-2</v>
      </c>
      <c r="B33">
        <v>1.1580999999999999E-2</v>
      </c>
      <c r="C33">
        <v>4.3249999999999999E-3</v>
      </c>
      <c r="D33" t="s">
        <v>0</v>
      </c>
      <c r="E33">
        <v>2.1481E-2</v>
      </c>
      <c r="F33">
        <v>33</v>
      </c>
      <c r="H33">
        <v>33</v>
      </c>
      <c r="I33">
        <v>7.3756158999999997</v>
      </c>
      <c r="J33">
        <v>0.62913949999999996</v>
      </c>
      <c r="K33">
        <v>1.1607247000000001</v>
      </c>
      <c r="L33" t="s">
        <v>1</v>
      </c>
      <c r="M33">
        <v>6.6013409000000003</v>
      </c>
      <c r="O33">
        <v>6.6013409000000003</v>
      </c>
      <c r="P33">
        <v>2.1481E-2</v>
      </c>
    </row>
    <row r="34" spans="1:16" x14ac:dyDescent="0.25">
      <c r="A34">
        <v>-3.4925999999999999E-2</v>
      </c>
      <c r="B34">
        <v>-2.3861E-2</v>
      </c>
      <c r="C34">
        <v>3.2665E-2</v>
      </c>
      <c r="D34" t="s">
        <v>0</v>
      </c>
      <c r="E34">
        <v>5.3442999999999997E-2</v>
      </c>
      <c r="F34">
        <v>34</v>
      </c>
      <c r="H34">
        <v>34</v>
      </c>
      <c r="I34">
        <v>0.1226715</v>
      </c>
      <c r="J34">
        <v>-1.8852599000000001</v>
      </c>
      <c r="K34">
        <v>5.7047451000000002</v>
      </c>
      <c r="L34" t="s">
        <v>1</v>
      </c>
      <c r="M34">
        <v>3.5461504000000001</v>
      </c>
      <c r="O34">
        <v>3.5461504000000001</v>
      </c>
      <c r="P34">
        <v>5.3442999999999997E-2</v>
      </c>
    </row>
    <row r="35" spans="1:16" x14ac:dyDescent="0.25">
      <c r="A35">
        <v>9.0150000000000004E-3</v>
      </c>
      <c r="B35">
        <v>-6.1130000000000004E-3</v>
      </c>
      <c r="C35">
        <v>-1.0898E-2</v>
      </c>
      <c r="D35" t="s">
        <v>0</v>
      </c>
      <c r="E35">
        <v>1.5408E-2</v>
      </c>
      <c r="F35">
        <v>35</v>
      </c>
      <c r="H35">
        <v>35</v>
      </c>
      <c r="I35">
        <v>3.4613814999999999</v>
      </c>
      <c r="J35">
        <v>7.0532022000000003</v>
      </c>
      <c r="K35">
        <v>5.7713824000000002</v>
      </c>
      <c r="L35" t="s">
        <v>1</v>
      </c>
      <c r="M35">
        <v>6.6947650000000003</v>
      </c>
      <c r="O35">
        <v>6.6947650000000003</v>
      </c>
      <c r="P35">
        <v>1.5408E-2</v>
      </c>
    </row>
    <row r="36" spans="1:16" x14ac:dyDescent="0.25">
      <c r="A36">
        <v>-1.1814E-2</v>
      </c>
      <c r="B36">
        <v>8.0169999999999998E-3</v>
      </c>
      <c r="C36">
        <v>1.4278000000000001E-2</v>
      </c>
      <c r="D36" t="s">
        <v>0</v>
      </c>
      <c r="E36">
        <v>2.0192000000000002E-2</v>
      </c>
      <c r="F36">
        <v>36</v>
      </c>
      <c r="H36">
        <v>36</v>
      </c>
      <c r="I36">
        <v>-1.9589938</v>
      </c>
      <c r="J36">
        <v>3.2242489000000001</v>
      </c>
      <c r="K36">
        <v>8.0656856000000001</v>
      </c>
      <c r="L36" t="s">
        <v>1</v>
      </c>
      <c r="M36">
        <v>5.7698790999999998</v>
      </c>
      <c r="O36">
        <v>5.7698790999999998</v>
      </c>
      <c r="P36">
        <v>2.0192000000000002E-2</v>
      </c>
    </row>
    <row r="37" spans="1:16" x14ac:dyDescent="0.25">
      <c r="A37">
        <v>-4.9399999999999999E-3</v>
      </c>
      <c r="B37">
        <v>5.0909000000000003E-2</v>
      </c>
      <c r="C37">
        <v>1.5500999999999999E-2</v>
      </c>
      <c r="D37" t="s">
        <v>0</v>
      </c>
      <c r="E37">
        <v>5.3444999999999999E-2</v>
      </c>
      <c r="F37">
        <v>37</v>
      </c>
      <c r="H37">
        <v>37</v>
      </c>
      <c r="I37">
        <v>1.7123967</v>
      </c>
      <c r="J37">
        <v>4.4300047999999999</v>
      </c>
      <c r="K37">
        <v>3.4742096999999998</v>
      </c>
      <c r="L37" t="s">
        <v>1</v>
      </c>
      <c r="M37">
        <v>3.5461472000000001</v>
      </c>
      <c r="O37">
        <v>3.5461472000000001</v>
      </c>
      <c r="P37">
        <v>5.3444999999999999E-2</v>
      </c>
    </row>
    <row r="38" spans="1:16" x14ac:dyDescent="0.25">
      <c r="A38">
        <v>-1.4494E-2</v>
      </c>
      <c r="B38">
        <v>-1.3663E-2</v>
      </c>
      <c r="C38">
        <v>-8.0330000000000002E-3</v>
      </c>
      <c r="D38" t="s">
        <v>0</v>
      </c>
      <c r="E38">
        <v>2.1477E-2</v>
      </c>
      <c r="F38">
        <v>38</v>
      </c>
      <c r="H38">
        <v>38</v>
      </c>
      <c r="I38">
        <v>-5.583488</v>
      </c>
      <c r="J38">
        <v>1.9447357999999999</v>
      </c>
      <c r="K38">
        <v>8.0701049999999999</v>
      </c>
      <c r="L38" t="s">
        <v>1</v>
      </c>
      <c r="M38">
        <v>8.1677675000000001</v>
      </c>
      <c r="O38">
        <v>8.1677675000000001</v>
      </c>
      <c r="P38">
        <v>2.1477E-2</v>
      </c>
    </row>
    <row r="39" spans="1:16" x14ac:dyDescent="0.25">
      <c r="A39">
        <v>2.7889000000000001E-2</v>
      </c>
      <c r="B39">
        <v>-1.8931E-2</v>
      </c>
      <c r="C39">
        <v>-3.3708000000000002E-2</v>
      </c>
      <c r="D39" t="s">
        <v>0</v>
      </c>
      <c r="E39">
        <v>4.7669000000000003E-2</v>
      </c>
      <c r="F39">
        <v>39</v>
      </c>
      <c r="H39">
        <v>39</v>
      </c>
      <c r="I39">
        <v>7.2430336999999998</v>
      </c>
      <c r="J39">
        <v>4.4871594999999997</v>
      </c>
      <c r="K39">
        <v>1.2013480999999999</v>
      </c>
      <c r="L39" t="s">
        <v>1</v>
      </c>
      <c r="M39">
        <v>7.0112889999999997</v>
      </c>
      <c r="O39">
        <v>7.0112889999999997</v>
      </c>
      <c r="P39">
        <v>4.7669000000000003E-2</v>
      </c>
    </row>
    <row r="40" spans="1:16" x14ac:dyDescent="0.25">
      <c r="A40">
        <v>2.0421000000000002E-2</v>
      </c>
      <c r="B40">
        <v>-1.4522E-2</v>
      </c>
      <c r="C40">
        <v>1.0319999999999999E-3</v>
      </c>
      <c r="D40" t="s">
        <v>0</v>
      </c>
      <c r="E40">
        <v>2.5079000000000001E-2</v>
      </c>
      <c r="F40">
        <v>40</v>
      </c>
      <c r="H40">
        <v>40</v>
      </c>
      <c r="I40">
        <v>2.4604564999999998</v>
      </c>
      <c r="J40">
        <v>7.7148298000000004</v>
      </c>
      <c r="K40">
        <v>2.3209933</v>
      </c>
      <c r="L40" t="s">
        <v>1</v>
      </c>
      <c r="M40">
        <v>6.4672033000000004</v>
      </c>
      <c r="O40">
        <v>6.4672033000000004</v>
      </c>
      <c r="P40">
        <v>2.5079000000000001E-2</v>
      </c>
    </row>
    <row r="41" spans="1:16" x14ac:dyDescent="0.25">
      <c r="A41">
        <v>-5.5199999999999997E-4</v>
      </c>
      <c r="B41">
        <v>1.034E-3</v>
      </c>
      <c r="C41">
        <v>-2.5052999999999999E-2</v>
      </c>
      <c r="D41" t="s">
        <v>0</v>
      </c>
      <c r="E41">
        <v>2.5080999999999999E-2</v>
      </c>
      <c r="F41">
        <v>41</v>
      </c>
      <c r="H41">
        <v>41</v>
      </c>
      <c r="I41">
        <v>-4.8240084999999997</v>
      </c>
      <c r="J41">
        <v>5.1494328999999999</v>
      </c>
      <c r="K41">
        <v>6.9194392999999996</v>
      </c>
      <c r="L41" t="s">
        <v>1</v>
      </c>
      <c r="M41">
        <v>7.0603064</v>
      </c>
      <c r="O41">
        <v>7.0603064</v>
      </c>
      <c r="P41">
        <v>2.5080999999999999E-2</v>
      </c>
    </row>
    <row r="42" spans="1:16" x14ac:dyDescent="0.25">
      <c r="A42">
        <v>-3.114E-3</v>
      </c>
      <c r="B42">
        <v>3.0227E-2</v>
      </c>
      <c r="C42">
        <v>3.5526000000000002E-2</v>
      </c>
      <c r="D42" t="s">
        <v>0</v>
      </c>
      <c r="E42">
        <v>4.6748999999999999E-2</v>
      </c>
      <c r="F42">
        <v>42</v>
      </c>
      <c r="H42">
        <v>42</v>
      </c>
      <c r="I42">
        <v>0.75290869999999999</v>
      </c>
      <c r="J42">
        <v>5.1094507</v>
      </c>
      <c r="K42">
        <v>6.8846977999999996</v>
      </c>
      <c r="L42" t="s">
        <v>1</v>
      </c>
      <c r="M42">
        <v>7.6016722000000003</v>
      </c>
      <c r="O42">
        <v>7.6016722000000003</v>
      </c>
      <c r="P42">
        <v>4.6748999999999999E-2</v>
      </c>
    </row>
    <row r="43" spans="1:16" x14ac:dyDescent="0.25">
      <c r="A43">
        <v>-4.2459999999999998E-2</v>
      </c>
      <c r="B43">
        <v>6.9899999999999997E-4</v>
      </c>
      <c r="C43">
        <v>1.9547999999999999E-2</v>
      </c>
      <c r="D43" t="s">
        <v>0</v>
      </c>
      <c r="E43">
        <v>4.6748999999999999E-2</v>
      </c>
      <c r="F43">
        <v>43</v>
      </c>
      <c r="H43">
        <v>43</v>
      </c>
      <c r="I43">
        <v>-2.7126579999999998</v>
      </c>
      <c r="J43">
        <v>1.02773E-2</v>
      </c>
      <c r="K43">
        <v>6.8801928999999999</v>
      </c>
      <c r="L43" t="s">
        <v>1</v>
      </c>
      <c r="M43">
        <v>5.1268412999999997</v>
      </c>
      <c r="O43">
        <v>5.1268412999999997</v>
      </c>
      <c r="P43">
        <v>4.6748999999999999E-2</v>
      </c>
    </row>
    <row r="44" spans="1:16" x14ac:dyDescent="0.25">
      <c r="A44">
        <v>5.1177E-2</v>
      </c>
      <c r="B44">
        <v>6.4510000000000001E-3</v>
      </c>
      <c r="C44">
        <v>8.2545999999999994E-2</v>
      </c>
      <c r="D44" t="s">
        <v>0</v>
      </c>
      <c r="E44">
        <v>9.7337999999999994E-2</v>
      </c>
      <c r="F44">
        <v>44</v>
      </c>
      <c r="H44">
        <v>44</v>
      </c>
      <c r="I44">
        <v>-1.0752117999999999</v>
      </c>
      <c r="J44">
        <v>2.5651546000000001</v>
      </c>
      <c r="K44">
        <v>2.2189960000000002</v>
      </c>
      <c r="L44" t="s">
        <v>1</v>
      </c>
      <c r="M44">
        <v>3.4634681</v>
      </c>
      <c r="O44">
        <v>3.4634681</v>
      </c>
      <c r="P44">
        <v>9.7337999999999994E-2</v>
      </c>
    </row>
    <row r="45" spans="1:16" x14ac:dyDescent="0.25">
      <c r="A45">
        <v>-8.7437000000000001E-2</v>
      </c>
      <c r="B45">
        <v>1.8152999999999999E-2</v>
      </c>
      <c r="C45">
        <v>-3.8726999999999998E-2</v>
      </c>
      <c r="D45" t="s">
        <v>0</v>
      </c>
      <c r="E45">
        <v>9.7337999999999994E-2</v>
      </c>
      <c r="F45">
        <v>45</v>
      </c>
      <c r="H45">
        <v>45</v>
      </c>
      <c r="I45">
        <v>2.9066744</v>
      </c>
      <c r="J45">
        <v>-1.7966200000000002E-2</v>
      </c>
      <c r="K45">
        <v>6.9643059000000003</v>
      </c>
      <c r="L45" t="s">
        <v>1</v>
      </c>
      <c r="M45">
        <v>3.4634757999999999</v>
      </c>
      <c r="O45">
        <v>3.4634757999999999</v>
      </c>
      <c r="P45">
        <v>9.7337999999999994E-2</v>
      </c>
    </row>
    <row r="46" spans="1:16" x14ac:dyDescent="0.25">
      <c r="A46">
        <v>6.8533999999999998E-2</v>
      </c>
      <c r="B46">
        <v>9.3004000000000003E-2</v>
      </c>
      <c r="C46">
        <v>1.5702000000000001E-2</v>
      </c>
      <c r="D46" t="s">
        <v>0</v>
      </c>
      <c r="E46">
        <v>0.11659</v>
      </c>
      <c r="F46">
        <v>46</v>
      </c>
      <c r="H46">
        <v>46</v>
      </c>
      <c r="I46">
        <v>4.4817862999999996</v>
      </c>
      <c r="J46">
        <v>2.4678129000000002</v>
      </c>
      <c r="K46">
        <v>2.3116778999999998</v>
      </c>
      <c r="L46" t="s">
        <v>1</v>
      </c>
      <c r="M46">
        <v>3.8143786999999998</v>
      </c>
      <c r="O46">
        <v>3.8143786999999998</v>
      </c>
      <c r="P46">
        <v>0.11659</v>
      </c>
    </row>
    <row r="47" spans="1:16" x14ac:dyDescent="0.25">
      <c r="A47">
        <v>-7.7807000000000001E-2</v>
      </c>
      <c r="B47">
        <v>-8.6721000000000006E-2</v>
      </c>
      <c r="C47">
        <v>-4.4910000000000002E-3</v>
      </c>
      <c r="D47" t="s">
        <v>0</v>
      </c>
      <c r="E47">
        <v>0.11659600000000001</v>
      </c>
      <c r="F47">
        <v>47</v>
      </c>
      <c r="H47">
        <v>47</v>
      </c>
      <c r="I47">
        <v>-3.0156706999999998</v>
      </c>
      <c r="J47">
        <v>7.7978177999999998</v>
      </c>
      <c r="K47">
        <v>2.3006779000000002</v>
      </c>
      <c r="L47" t="s">
        <v>1</v>
      </c>
      <c r="M47">
        <v>3.8143362000000001</v>
      </c>
      <c r="O47">
        <v>3.8143362000000001</v>
      </c>
      <c r="P47">
        <v>0.11659600000000001</v>
      </c>
    </row>
    <row r="48" spans="1:16" x14ac:dyDescent="0.25">
      <c r="A48">
        <v>-1.7396999999999999E-2</v>
      </c>
      <c r="B48">
        <v>1.1049E-2</v>
      </c>
      <c r="C48">
        <v>2.9529999999999999E-3</v>
      </c>
      <c r="D48" t="s">
        <v>0</v>
      </c>
      <c r="E48">
        <v>2.0820000000000002E-2</v>
      </c>
      <c r="F48">
        <v>48</v>
      </c>
      <c r="H48">
        <v>48</v>
      </c>
      <c r="I48">
        <v>4.2635190999999999</v>
      </c>
      <c r="J48">
        <v>8.8016717</v>
      </c>
      <c r="K48">
        <v>2.1358507000000002</v>
      </c>
      <c r="L48" t="s">
        <v>1</v>
      </c>
      <c r="M48">
        <v>7.6150557000000001</v>
      </c>
      <c r="O48">
        <v>7.6150557000000001</v>
      </c>
      <c r="P48">
        <v>2.0820000000000002E-2</v>
      </c>
    </row>
    <row r="49" spans="1:16" x14ac:dyDescent="0.25">
      <c r="A49">
        <v>2.428E-3</v>
      </c>
      <c r="B49">
        <v>-1.2057999999999999E-2</v>
      </c>
      <c r="C49">
        <v>4.7419999999999997E-2</v>
      </c>
      <c r="D49" t="s">
        <v>0</v>
      </c>
      <c r="E49">
        <v>4.8988999999999998E-2</v>
      </c>
      <c r="F49">
        <v>49</v>
      </c>
      <c r="H49">
        <v>49</v>
      </c>
      <c r="I49">
        <v>0.23368340000000001</v>
      </c>
      <c r="J49">
        <v>-3.4317107</v>
      </c>
      <c r="K49">
        <v>7.6937537000000003</v>
      </c>
      <c r="L49" t="s">
        <v>1</v>
      </c>
      <c r="M49">
        <v>5.8483947000000001</v>
      </c>
      <c r="O49">
        <v>5.8483947000000001</v>
      </c>
      <c r="P49">
        <v>4.8988999999999998E-2</v>
      </c>
    </row>
    <row r="50" spans="1:16" x14ac:dyDescent="0.25">
      <c r="A50">
        <v>-1.0069E-2</v>
      </c>
      <c r="B50">
        <v>2.2075999999999998E-2</v>
      </c>
      <c r="C50">
        <v>1.8828999999999999E-2</v>
      </c>
      <c r="D50" t="s">
        <v>0</v>
      </c>
      <c r="E50">
        <v>3.0713000000000001E-2</v>
      </c>
      <c r="F50">
        <v>50</v>
      </c>
      <c r="H50">
        <v>50</v>
      </c>
      <c r="I50">
        <v>5.2865962</v>
      </c>
      <c r="J50">
        <v>-3.1208961</v>
      </c>
      <c r="K50">
        <v>6.7232627000000003</v>
      </c>
      <c r="L50" t="s">
        <v>1</v>
      </c>
      <c r="M50">
        <v>6.2373367000000002</v>
      </c>
      <c r="O50">
        <v>6.2373367000000002</v>
      </c>
      <c r="P50">
        <v>3.0713000000000001E-2</v>
      </c>
    </row>
    <row r="51" spans="1:16" x14ac:dyDescent="0.25">
      <c r="A51">
        <v>-1.9859000000000002E-2</v>
      </c>
      <c r="B51">
        <v>-4.248E-3</v>
      </c>
      <c r="C51">
        <v>2.8421999999999999E-2</v>
      </c>
      <c r="D51" t="s">
        <v>0</v>
      </c>
      <c r="E51">
        <v>3.4930999999999997E-2</v>
      </c>
      <c r="F51">
        <v>51</v>
      </c>
      <c r="H51">
        <v>51</v>
      </c>
      <c r="I51">
        <v>-1.8211755999999999</v>
      </c>
      <c r="J51">
        <v>1.6986281000000001</v>
      </c>
      <c r="K51">
        <v>6.0465337000000003</v>
      </c>
      <c r="L51" t="s">
        <v>1</v>
      </c>
      <c r="M51">
        <v>3.9138939000000001</v>
      </c>
      <c r="O51">
        <v>3.9138939000000001</v>
      </c>
      <c r="P51">
        <v>3.4930999999999997E-2</v>
      </c>
    </row>
    <row r="52" spans="1:16" x14ac:dyDescent="0.25">
      <c r="A52">
        <v>-3.4411999999999998E-2</v>
      </c>
      <c r="B52">
        <v>3.3750000000000002E-2</v>
      </c>
      <c r="C52">
        <v>-8.7749999999999998E-3</v>
      </c>
      <c r="D52" t="s">
        <v>0</v>
      </c>
      <c r="E52">
        <v>4.8993000000000002E-2</v>
      </c>
      <c r="F52">
        <v>52</v>
      </c>
      <c r="H52">
        <v>52</v>
      </c>
      <c r="I52">
        <v>0.75004519999999997</v>
      </c>
      <c r="J52">
        <v>6.5541437</v>
      </c>
      <c r="K52">
        <v>2.5140213999999999</v>
      </c>
      <c r="L52" t="s">
        <v>1</v>
      </c>
      <c r="M52">
        <v>5.8483966000000001</v>
      </c>
      <c r="O52">
        <v>5.8483966000000001</v>
      </c>
      <c r="P52">
        <v>4.8993000000000002E-2</v>
      </c>
    </row>
    <row r="53" spans="1:16" x14ac:dyDescent="0.25">
      <c r="A53">
        <v>-2.0969999999999999E-3</v>
      </c>
      <c r="B53">
        <v>2.1819999999999999E-3</v>
      </c>
      <c r="C53">
        <v>2.0608999999999999E-2</v>
      </c>
      <c r="D53" t="s">
        <v>0</v>
      </c>
      <c r="E53">
        <v>2.0830000000000001E-2</v>
      </c>
      <c r="F53">
        <v>53</v>
      </c>
      <c r="H53">
        <v>53</v>
      </c>
      <c r="I53">
        <v>5.4044601999999999</v>
      </c>
      <c r="J53">
        <v>3.4419616999999998</v>
      </c>
      <c r="K53">
        <v>6.0893756999999997</v>
      </c>
      <c r="L53" t="s">
        <v>1</v>
      </c>
      <c r="M53">
        <v>7.8674371000000001</v>
      </c>
      <c r="O53">
        <v>7.8674371000000001</v>
      </c>
      <c r="P53">
        <v>2.0830000000000001E-2</v>
      </c>
    </row>
    <row r="54" spans="1:16" x14ac:dyDescent="0.25">
      <c r="A54">
        <v>-1.5273E-2</v>
      </c>
      <c r="B54">
        <v>2.8094000000000001E-2</v>
      </c>
      <c r="C54">
        <v>1.4055E-2</v>
      </c>
      <c r="D54" t="s">
        <v>0</v>
      </c>
      <c r="E54">
        <v>3.4930000000000003E-2</v>
      </c>
      <c r="F54">
        <v>54</v>
      </c>
      <c r="H54">
        <v>54</v>
      </c>
      <c r="I54">
        <v>0.37721949999999999</v>
      </c>
      <c r="J54">
        <v>3.0710999999999999</v>
      </c>
      <c r="K54">
        <v>7.0950107999999998</v>
      </c>
      <c r="L54" t="s">
        <v>1</v>
      </c>
      <c r="M54">
        <v>3.9138749000000002</v>
      </c>
      <c r="O54">
        <v>3.9138749000000002</v>
      </c>
      <c r="P54">
        <v>3.4930000000000003E-2</v>
      </c>
    </row>
    <row r="55" spans="1:16" x14ac:dyDescent="0.25">
      <c r="A55">
        <v>-2.2672000000000001E-2</v>
      </c>
      <c r="B55">
        <v>1.36E-4</v>
      </c>
      <c r="C55">
        <v>2.0722999999999998E-2</v>
      </c>
      <c r="D55" t="s">
        <v>0</v>
      </c>
      <c r="E55">
        <v>3.0716E-2</v>
      </c>
      <c r="F55">
        <v>55</v>
      </c>
      <c r="H55">
        <v>55</v>
      </c>
      <c r="I55">
        <v>-3.6465296</v>
      </c>
      <c r="J55">
        <v>-1.6725639000000001</v>
      </c>
      <c r="K55">
        <v>7.7038044000000001</v>
      </c>
      <c r="L55" t="s">
        <v>1</v>
      </c>
      <c r="M55">
        <v>6.8010938999999997</v>
      </c>
      <c r="O55">
        <v>6.8010938999999997</v>
      </c>
      <c r="P55">
        <v>3.0716E-2</v>
      </c>
    </row>
    <row r="56" spans="1:16" x14ac:dyDescent="0.25">
      <c r="A56">
        <v>1.1214999999999999E-2</v>
      </c>
      <c r="B56">
        <v>-2.0046000000000001E-2</v>
      </c>
      <c r="C56">
        <v>-1.2907E-2</v>
      </c>
      <c r="D56" t="s">
        <v>0</v>
      </c>
      <c r="E56">
        <v>2.6348E-2</v>
      </c>
      <c r="F56">
        <v>56</v>
      </c>
      <c r="H56">
        <v>56</v>
      </c>
      <c r="I56">
        <v>0.19783990000000001</v>
      </c>
      <c r="J56">
        <v>4.0601139999999996</v>
      </c>
      <c r="K56">
        <v>1.4909654999999999</v>
      </c>
      <c r="L56" t="s">
        <v>1</v>
      </c>
      <c r="M56">
        <v>4.1817387000000004</v>
      </c>
      <c r="O56">
        <v>4.1817387000000004</v>
      </c>
      <c r="P56">
        <v>2.6348E-2</v>
      </c>
    </row>
    <row r="57" spans="1:16" x14ac:dyDescent="0.25">
      <c r="A57">
        <v>-6.5771999999999997E-2</v>
      </c>
      <c r="B57">
        <v>-8.43E-4</v>
      </c>
      <c r="C57">
        <v>-4.4163000000000001E-2</v>
      </c>
      <c r="D57" t="s">
        <v>0</v>
      </c>
      <c r="E57">
        <v>7.9228000000000007E-2</v>
      </c>
      <c r="F57">
        <v>57</v>
      </c>
      <c r="H57">
        <v>57</v>
      </c>
      <c r="I57">
        <v>3.2746404999999998</v>
      </c>
      <c r="J57">
        <v>2.0418238999999998</v>
      </c>
      <c r="K57">
        <v>7.1655563000000004</v>
      </c>
      <c r="L57" t="s">
        <v>1</v>
      </c>
      <c r="M57">
        <v>3.8458003000000001</v>
      </c>
      <c r="O57">
        <v>3.8458003000000001</v>
      </c>
      <c r="P57">
        <v>7.9228000000000007E-2</v>
      </c>
    </row>
    <row r="58" spans="1:16" x14ac:dyDescent="0.25">
      <c r="A58">
        <v>9.3627000000000002E-2</v>
      </c>
      <c r="B58">
        <v>2.3917999999999998E-2</v>
      </c>
      <c r="C58">
        <v>-3.3516999999999998E-2</v>
      </c>
      <c r="D58" t="s">
        <v>0</v>
      </c>
      <c r="E58">
        <v>0.102282</v>
      </c>
      <c r="F58">
        <v>58</v>
      </c>
      <c r="H58">
        <v>58</v>
      </c>
      <c r="I58">
        <v>5.6974853999999997</v>
      </c>
      <c r="J58">
        <v>4.0067024</v>
      </c>
      <c r="K58">
        <v>3.1982767000000001</v>
      </c>
      <c r="L58" t="s">
        <v>1</v>
      </c>
      <c r="M58">
        <v>5.3279702000000002</v>
      </c>
      <c r="O58">
        <v>5.3279702000000002</v>
      </c>
      <c r="P58">
        <v>0.102282</v>
      </c>
    </row>
    <row r="59" spans="1:16" x14ac:dyDescent="0.25">
      <c r="A59">
        <v>-0.119563</v>
      </c>
      <c r="B59">
        <v>0.10679</v>
      </c>
      <c r="C59">
        <v>-3.9039999999999999E-3</v>
      </c>
      <c r="D59" t="s">
        <v>0</v>
      </c>
      <c r="E59">
        <v>0.160358</v>
      </c>
      <c r="F59">
        <v>59</v>
      </c>
      <c r="H59">
        <v>59</v>
      </c>
      <c r="I59">
        <v>2.9319994999999999</v>
      </c>
      <c r="J59">
        <v>-1.5619510999999999</v>
      </c>
      <c r="K59">
        <v>2.5122369999999998</v>
      </c>
      <c r="L59" t="s">
        <v>1</v>
      </c>
      <c r="M59">
        <v>3.2700284000000002</v>
      </c>
      <c r="O59">
        <v>3.2700284000000002</v>
      </c>
      <c r="P59">
        <v>0.160358</v>
      </c>
    </row>
    <row r="60" spans="1:16" x14ac:dyDescent="0.25">
      <c r="A60">
        <v>5.7667999999999997E-2</v>
      </c>
      <c r="B60">
        <v>6.3449999999999999E-3</v>
      </c>
      <c r="C60">
        <v>5.3961000000000002E-2</v>
      </c>
      <c r="D60" t="s">
        <v>0</v>
      </c>
      <c r="E60">
        <v>7.9230999999999996E-2</v>
      </c>
      <c r="F60">
        <v>60</v>
      </c>
      <c r="H60">
        <v>60</v>
      </c>
      <c r="I60">
        <v>-2.3147921999999999</v>
      </c>
      <c r="J60">
        <v>1.0967981</v>
      </c>
      <c r="K60">
        <v>3.0710658999999998</v>
      </c>
      <c r="L60" t="s">
        <v>1</v>
      </c>
      <c r="M60">
        <v>3.8458041999999999</v>
      </c>
      <c r="O60">
        <v>3.8458041999999999</v>
      </c>
      <c r="P60">
        <v>7.9230999999999996E-2</v>
      </c>
    </row>
    <row r="61" spans="1:16" x14ac:dyDescent="0.25">
      <c r="A61">
        <v>1.6459999999999999E-2</v>
      </c>
      <c r="B61">
        <v>1.271E-3</v>
      </c>
      <c r="C61">
        <v>-2.0528999999999999E-2</v>
      </c>
      <c r="D61" t="s">
        <v>0</v>
      </c>
      <c r="E61">
        <v>2.6343999999999999E-2</v>
      </c>
      <c r="F61">
        <v>61</v>
      </c>
      <c r="H61">
        <v>61</v>
      </c>
      <c r="I61">
        <v>2.4131450999999999</v>
      </c>
      <c r="J61">
        <v>-2.0418782000000002</v>
      </c>
      <c r="K61">
        <v>6.7502937000000003</v>
      </c>
      <c r="L61" t="s">
        <v>1</v>
      </c>
      <c r="M61">
        <v>4.1817473999999999</v>
      </c>
      <c r="O61">
        <v>4.1817473999999999</v>
      </c>
      <c r="P61">
        <v>2.6343999999999999E-2</v>
      </c>
    </row>
    <row r="62" spans="1:16" x14ac:dyDescent="0.25">
      <c r="A62">
        <v>-8.6979999999999991E-3</v>
      </c>
      <c r="B62">
        <v>-1.9751000000000001E-2</v>
      </c>
      <c r="C62">
        <v>0.15889600000000001</v>
      </c>
      <c r="D62" t="s">
        <v>0</v>
      </c>
      <c r="E62">
        <v>0.160355</v>
      </c>
      <c r="F62">
        <v>62</v>
      </c>
      <c r="H62">
        <v>62</v>
      </c>
      <c r="I62">
        <v>3.3182252999999999</v>
      </c>
      <c r="J62">
        <v>1.1107647</v>
      </c>
      <c r="K62">
        <v>1.3311048000000001</v>
      </c>
      <c r="L62" t="s">
        <v>1</v>
      </c>
      <c r="M62">
        <v>3.2700307</v>
      </c>
      <c r="O62">
        <v>3.2700307</v>
      </c>
      <c r="P62">
        <v>0.160355</v>
      </c>
    </row>
    <row r="63" spans="1:16" x14ac:dyDescent="0.25">
      <c r="A63">
        <v>-1.2892000000000001E-2</v>
      </c>
      <c r="B63">
        <v>-7.8718999999999997E-2</v>
      </c>
      <c r="C63">
        <v>-6.4033000000000007E-2</v>
      </c>
      <c r="D63" t="s">
        <v>0</v>
      </c>
      <c r="E63">
        <v>0.102289</v>
      </c>
      <c r="F63">
        <v>63</v>
      </c>
      <c r="H63">
        <v>63</v>
      </c>
      <c r="I63">
        <v>6.3010959</v>
      </c>
      <c r="J63">
        <v>6.6555134000000002</v>
      </c>
      <c r="K63">
        <v>2.2104598000000002</v>
      </c>
      <c r="L63" t="s">
        <v>1</v>
      </c>
      <c r="M63">
        <v>8.6933421000000006</v>
      </c>
      <c r="O63">
        <v>8.6933421000000006</v>
      </c>
      <c r="P63">
        <v>0.102289</v>
      </c>
    </row>
    <row r="64" spans="1:16" x14ac:dyDescent="0.25">
      <c r="A64">
        <v>2.9817E-2</v>
      </c>
      <c r="B64">
        <v>-2.6107000000000002E-2</v>
      </c>
      <c r="C64">
        <v>1.813E-2</v>
      </c>
      <c r="D64" t="s">
        <v>0</v>
      </c>
      <c r="E64">
        <v>4.3582000000000003E-2</v>
      </c>
      <c r="F64">
        <v>64</v>
      </c>
      <c r="H64">
        <v>64</v>
      </c>
      <c r="I64">
        <v>-2.3572479</v>
      </c>
      <c r="J64">
        <v>3.9936042</v>
      </c>
      <c r="K64">
        <v>3.1319292999999999</v>
      </c>
      <c r="L64" t="s">
        <v>1</v>
      </c>
      <c r="M64">
        <v>4.9334980000000002</v>
      </c>
      <c r="O64">
        <v>4.9334980000000002</v>
      </c>
      <c r="P64">
        <v>4.3582000000000003E-2</v>
      </c>
    </row>
    <row r="65" spans="1:16" x14ac:dyDescent="0.25">
      <c r="A65">
        <v>-0.22101100000000001</v>
      </c>
      <c r="B65">
        <v>0.14016400000000001</v>
      </c>
      <c r="C65">
        <v>-0.19533700000000001</v>
      </c>
      <c r="D65" t="s">
        <v>0</v>
      </c>
      <c r="E65">
        <v>0.326571</v>
      </c>
      <c r="F65">
        <v>65</v>
      </c>
      <c r="H65">
        <v>65</v>
      </c>
      <c r="I65">
        <v>3.9800295000000001</v>
      </c>
      <c r="J65">
        <v>-0.26620159999999998</v>
      </c>
      <c r="K65">
        <v>5.2586076999999998</v>
      </c>
      <c r="L65" t="s">
        <v>1</v>
      </c>
      <c r="M65">
        <v>3.1028850000000001</v>
      </c>
      <c r="O65">
        <v>3.1028850000000001</v>
      </c>
      <c r="P65">
        <v>0.326571</v>
      </c>
    </row>
    <row r="66" spans="1:16" x14ac:dyDescent="0.25">
      <c r="A66">
        <v>-7.2913000000000006E-2</v>
      </c>
      <c r="B66">
        <v>-1.6201E-2</v>
      </c>
      <c r="C66">
        <v>6.232E-2</v>
      </c>
      <c r="D66" t="s">
        <v>0</v>
      </c>
      <c r="E66">
        <v>9.7276000000000001E-2</v>
      </c>
      <c r="F66">
        <v>66</v>
      </c>
      <c r="H66">
        <v>66</v>
      </c>
      <c r="I66">
        <v>-0.88955709999999999</v>
      </c>
      <c r="J66">
        <v>-0.66300119999999996</v>
      </c>
      <c r="K66">
        <v>7.6985723000000004</v>
      </c>
      <c r="L66" t="s">
        <v>1</v>
      </c>
      <c r="M66">
        <v>4.6533769999999999</v>
      </c>
      <c r="O66">
        <v>4.6533769999999999</v>
      </c>
      <c r="P66">
        <v>9.7276000000000001E-2</v>
      </c>
    </row>
    <row r="67" spans="1:16" x14ac:dyDescent="0.25">
      <c r="A67">
        <v>1.5834999999999998E-2</v>
      </c>
      <c r="B67">
        <v>3.9392999999999997E-2</v>
      </c>
      <c r="C67">
        <v>5.5793000000000002E-2</v>
      </c>
      <c r="D67" t="s">
        <v>0</v>
      </c>
      <c r="E67">
        <v>7.0110000000000006E-2</v>
      </c>
      <c r="F67">
        <v>67</v>
      </c>
      <c r="H67">
        <v>67</v>
      </c>
      <c r="I67">
        <v>1.6910544000000001</v>
      </c>
      <c r="J67">
        <v>4.9770741999999997</v>
      </c>
      <c r="K67">
        <v>8.7353284000000002</v>
      </c>
      <c r="L67" t="s">
        <v>1</v>
      </c>
      <c r="M67">
        <v>9.1069484000000003</v>
      </c>
      <c r="O67">
        <v>9.1069484000000003</v>
      </c>
      <c r="P67">
        <v>7.0110000000000006E-2</v>
      </c>
    </row>
    <row r="68" spans="1:16" x14ac:dyDescent="0.25">
      <c r="A68">
        <v>0.166183</v>
      </c>
      <c r="B68">
        <v>-0.102966</v>
      </c>
      <c r="C68">
        <v>0.261573</v>
      </c>
      <c r="D68" t="s">
        <v>0</v>
      </c>
      <c r="E68">
        <v>0.32655699999999999</v>
      </c>
      <c r="F68">
        <v>68</v>
      </c>
      <c r="H68">
        <v>68</v>
      </c>
      <c r="I68">
        <v>0.1131776</v>
      </c>
      <c r="J68">
        <v>1.2786811</v>
      </c>
      <c r="K68">
        <v>1.1914522000000001</v>
      </c>
      <c r="L68" t="s">
        <v>1</v>
      </c>
      <c r="M68">
        <v>3.1028364000000002</v>
      </c>
      <c r="O68">
        <v>3.1028364000000002</v>
      </c>
      <c r="P68">
        <v>0.32655699999999999</v>
      </c>
    </row>
    <row r="69" spans="1:16" x14ac:dyDescent="0.25">
      <c r="A69">
        <v>-1.2286999999999999E-2</v>
      </c>
      <c r="B69">
        <v>1.4201E-2</v>
      </c>
      <c r="C69">
        <v>-3.9354E-2</v>
      </c>
      <c r="D69" t="s">
        <v>0</v>
      </c>
      <c r="E69">
        <v>4.3604999999999998E-2</v>
      </c>
      <c r="F69">
        <v>69</v>
      </c>
      <c r="H69">
        <v>69</v>
      </c>
      <c r="I69">
        <v>1.8917428000000001</v>
      </c>
      <c r="J69">
        <v>0.11221109999999999</v>
      </c>
      <c r="K69">
        <v>8.8272410000000008</v>
      </c>
      <c r="L69" t="s">
        <v>1</v>
      </c>
      <c r="M69">
        <v>7.2769978000000002</v>
      </c>
      <c r="O69">
        <v>7.2769978000000002</v>
      </c>
      <c r="P69">
        <v>4.3604999999999998E-2</v>
      </c>
    </row>
    <row r="70" spans="1:16" x14ac:dyDescent="0.25">
      <c r="A70">
        <v>-6.948E-2</v>
      </c>
      <c r="B70">
        <v>-2.99E-3</v>
      </c>
      <c r="C70">
        <v>9.0349999999999996E-3</v>
      </c>
      <c r="D70" t="s">
        <v>0</v>
      </c>
      <c r="E70">
        <v>7.0128999999999997E-2</v>
      </c>
      <c r="F70">
        <v>70</v>
      </c>
      <c r="H70">
        <v>70</v>
      </c>
      <c r="I70">
        <v>6.6704236999999997</v>
      </c>
      <c r="J70">
        <v>0.68256600000000001</v>
      </c>
      <c r="K70">
        <v>6.0812302000000003</v>
      </c>
      <c r="L70" t="s">
        <v>1</v>
      </c>
      <c r="M70">
        <v>6.2437864000000003</v>
      </c>
      <c r="O70">
        <v>6.2437864000000003</v>
      </c>
      <c r="P70">
        <v>7.0128999999999997E-2</v>
      </c>
    </row>
    <row r="71" spans="1:16" x14ac:dyDescent="0.25">
      <c r="A71">
        <v>-2.1082E-2</v>
      </c>
      <c r="B71">
        <v>7.9960000000000003E-2</v>
      </c>
      <c r="C71">
        <v>5.1253E-2</v>
      </c>
      <c r="D71" t="s">
        <v>0</v>
      </c>
      <c r="E71">
        <v>9.7287999999999999E-2</v>
      </c>
      <c r="F71">
        <v>71</v>
      </c>
      <c r="H71">
        <v>71</v>
      </c>
      <c r="I71">
        <v>-0.1862191</v>
      </c>
      <c r="J71">
        <v>5.1829283000000004</v>
      </c>
      <c r="K71">
        <v>4.9980729000000004</v>
      </c>
      <c r="L71" t="s">
        <v>1</v>
      </c>
      <c r="M71">
        <v>4.6533632999999996</v>
      </c>
      <c r="O71">
        <v>4.6533632999999996</v>
      </c>
      <c r="P71">
        <v>9.7287999999999999E-2</v>
      </c>
    </row>
    <row r="72" spans="1:16" x14ac:dyDescent="0.25">
      <c r="A72">
        <v>-6.9023000000000001E-2</v>
      </c>
      <c r="B72">
        <v>1.0834E-2</v>
      </c>
      <c r="C72">
        <v>-1.5004E-2</v>
      </c>
      <c r="D72" t="s">
        <v>0</v>
      </c>
      <c r="E72">
        <v>7.1460999999999997E-2</v>
      </c>
      <c r="F72">
        <v>72</v>
      </c>
      <c r="H72">
        <v>72</v>
      </c>
      <c r="I72">
        <v>6.2303413000000001</v>
      </c>
      <c r="J72">
        <v>-1.758948</v>
      </c>
      <c r="K72">
        <v>4.2128597000000001</v>
      </c>
      <c r="L72" t="s">
        <v>1</v>
      </c>
      <c r="M72">
        <v>5.5197691999999998</v>
      </c>
      <c r="O72">
        <v>5.5197691999999998</v>
      </c>
      <c r="P72">
        <v>7.1460999999999997E-2</v>
      </c>
    </row>
    <row r="73" spans="1:16" x14ac:dyDescent="0.25">
      <c r="A73">
        <v>-1.5225000000000001E-2</v>
      </c>
      <c r="B73">
        <v>1.9840000000000001E-3</v>
      </c>
      <c r="C73">
        <v>-2.6268E-2</v>
      </c>
      <c r="D73" t="s">
        <v>0</v>
      </c>
      <c r="E73">
        <v>3.0426000000000002E-2</v>
      </c>
      <c r="F73">
        <v>73</v>
      </c>
      <c r="H73">
        <v>73</v>
      </c>
      <c r="I73">
        <v>-3.0246034000000002</v>
      </c>
      <c r="J73">
        <v>4.4569266000000001</v>
      </c>
      <c r="K73">
        <v>6.0749494999999998</v>
      </c>
      <c r="L73" t="s">
        <v>1</v>
      </c>
      <c r="M73">
        <v>6.0422174999999996</v>
      </c>
      <c r="O73">
        <v>6.0422174999999996</v>
      </c>
      <c r="P73">
        <v>3.0426000000000002E-2</v>
      </c>
    </row>
    <row r="74" spans="1:16" x14ac:dyDescent="0.25">
      <c r="A74">
        <v>2.3607E-2</v>
      </c>
      <c r="B74">
        <v>-4.4372000000000002E-2</v>
      </c>
      <c r="C74">
        <v>-4.9799999999999997E-2</v>
      </c>
      <c r="D74" t="s">
        <v>0</v>
      </c>
      <c r="E74">
        <v>7.0754999999999998E-2</v>
      </c>
      <c r="F74">
        <v>74</v>
      </c>
      <c r="H74">
        <v>74</v>
      </c>
      <c r="I74">
        <v>-3.5928434</v>
      </c>
      <c r="J74">
        <v>8.5830137999999998</v>
      </c>
      <c r="K74">
        <v>0.47790300000000002</v>
      </c>
      <c r="L74" t="s">
        <v>1</v>
      </c>
      <c r="M74">
        <v>4.4612100999999997</v>
      </c>
      <c r="O74">
        <v>4.4612100999999997</v>
      </c>
      <c r="P74">
        <v>7.0754999999999998E-2</v>
      </c>
    </row>
    <row r="75" spans="1:16" x14ac:dyDescent="0.25">
      <c r="A75">
        <v>1.2002000000000001E-2</v>
      </c>
      <c r="B75">
        <v>-1.9621E-2</v>
      </c>
      <c r="C75">
        <v>-8.3418000000000006E-2</v>
      </c>
      <c r="D75" t="s">
        <v>0</v>
      </c>
      <c r="E75">
        <v>8.6530999999999997E-2</v>
      </c>
      <c r="F75">
        <v>75</v>
      </c>
      <c r="H75">
        <v>75</v>
      </c>
      <c r="I75">
        <v>3.2270061999999999</v>
      </c>
      <c r="J75">
        <v>3.9749514000000001</v>
      </c>
      <c r="K75">
        <v>1.5524594</v>
      </c>
      <c r="L75" t="s">
        <v>1</v>
      </c>
      <c r="M75">
        <v>4.2951030000000001</v>
      </c>
      <c r="O75">
        <v>4.2951030000000001</v>
      </c>
      <c r="P75">
        <v>8.6530999999999997E-2</v>
      </c>
    </row>
    <row r="76" spans="1:16" x14ac:dyDescent="0.25">
      <c r="A76">
        <v>2.5631000000000001E-2</v>
      </c>
      <c r="B76">
        <v>-9.0390000000000002E-3</v>
      </c>
      <c r="C76">
        <v>1.3723000000000001E-2</v>
      </c>
      <c r="D76" t="s">
        <v>0</v>
      </c>
      <c r="E76">
        <v>3.0446000000000001E-2</v>
      </c>
      <c r="F76">
        <v>76</v>
      </c>
      <c r="H76">
        <v>76</v>
      </c>
      <c r="I76">
        <v>2.913691</v>
      </c>
      <c r="J76">
        <v>6.8787865999999998</v>
      </c>
      <c r="K76">
        <v>0.44318150000000001</v>
      </c>
      <c r="L76" t="s">
        <v>1</v>
      </c>
      <c r="M76">
        <v>7.0807799999999999</v>
      </c>
      <c r="O76">
        <v>7.0807799999999999</v>
      </c>
      <c r="P76">
        <v>3.0446000000000001E-2</v>
      </c>
    </row>
    <row r="77" spans="1:16" x14ac:dyDescent="0.25">
      <c r="A77">
        <v>2.912E-2</v>
      </c>
      <c r="B77">
        <v>1.6229E-2</v>
      </c>
      <c r="C77">
        <v>6.3186000000000006E-2</v>
      </c>
      <c r="D77" t="s">
        <v>0</v>
      </c>
      <c r="E77">
        <v>7.1441000000000004E-2</v>
      </c>
      <c r="F77">
        <v>77</v>
      </c>
      <c r="H77">
        <v>77</v>
      </c>
      <c r="I77">
        <v>-6.6384129999999999</v>
      </c>
      <c r="J77">
        <v>5.8257944000000004</v>
      </c>
      <c r="K77">
        <v>7.6769040999999998</v>
      </c>
      <c r="L77" t="s">
        <v>1</v>
      </c>
      <c r="M77">
        <v>7.6196266000000001</v>
      </c>
      <c r="O77">
        <v>7.6196266000000001</v>
      </c>
      <c r="P77">
        <v>7.1441000000000004E-2</v>
      </c>
    </row>
    <row r="78" spans="1:16" x14ac:dyDescent="0.25">
      <c r="A78">
        <v>7.4366000000000002E-2</v>
      </c>
      <c r="B78">
        <v>-3.8974000000000002E-2</v>
      </c>
      <c r="C78">
        <v>-2.0961E-2</v>
      </c>
      <c r="D78" t="s">
        <v>0</v>
      </c>
      <c r="E78">
        <v>8.6537000000000003E-2</v>
      </c>
      <c r="F78">
        <v>78</v>
      </c>
      <c r="H78">
        <v>78</v>
      </c>
      <c r="I78">
        <v>-2.6920850999999999</v>
      </c>
      <c r="J78">
        <v>6.9225256000000002</v>
      </c>
      <c r="K78">
        <v>4.1852324000000003</v>
      </c>
      <c r="L78" t="s">
        <v>1</v>
      </c>
      <c r="M78">
        <v>4.2951037000000003</v>
      </c>
      <c r="O78">
        <v>4.2951037000000003</v>
      </c>
      <c r="P78">
        <v>8.6537000000000003E-2</v>
      </c>
    </row>
    <row r="79" spans="1:16" x14ac:dyDescent="0.25">
      <c r="A79">
        <v>5.4396E-2</v>
      </c>
      <c r="B79">
        <v>-8.5640000000000004E-3</v>
      </c>
      <c r="C79">
        <v>-4.4462000000000002E-2</v>
      </c>
      <c r="D79" t="s">
        <v>0</v>
      </c>
      <c r="E79">
        <v>7.0775000000000005E-2</v>
      </c>
      <c r="F79">
        <v>79</v>
      </c>
      <c r="H79">
        <v>79</v>
      </c>
      <c r="I79">
        <v>5.8072362999999996</v>
      </c>
      <c r="J79">
        <v>1.1748681000000001</v>
      </c>
      <c r="K79">
        <v>3.2301807999999999</v>
      </c>
      <c r="L79" t="s">
        <v>1</v>
      </c>
      <c r="M79">
        <v>4.4612505999999996</v>
      </c>
      <c r="O79">
        <v>4.4612505999999996</v>
      </c>
      <c r="P79">
        <v>7.0775000000000005E-2</v>
      </c>
    </row>
    <row r="80" spans="1:16" x14ac:dyDescent="0.25">
      <c r="A80">
        <v>5.7789E-2</v>
      </c>
      <c r="B80">
        <v>-4.3039999999999997E-3</v>
      </c>
      <c r="C80">
        <v>2.6799E-2</v>
      </c>
      <c r="D80" t="s">
        <v>0</v>
      </c>
      <c r="E80">
        <v>6.3846E-2</v>
      </c>
      <c r="F80">
        <v>80</v>
      </c>
      <c r="H80">
        <v>80</v>
      </c>
      <c r="I80">
        <v>8.7342057999999998</v>
      </c>
      <c r="J80">
        <v>2.6404230000000002</v>
      </c>
      <c r="K80">
        <v>0.68346600000000002</v>
      </c>
      <c r="L80" t="s">
        <v>1</v>
      </c>
      <c r="M80">
        <v>5.3775693000000002</v>
      </c>
      <c r="O80">
        <v>5.3775693000000002</v>
      </c>
      <c r="P80">
        <v>6.3846E-2</v>
      </c>
    </row>
    <row r="81" spans="1:16" x14ac:dyDescent="0.25">
      <c r="A81">
        <v>-0.151951</v>
      </c>
      <c r="B81">
        <v>-0.15875700000000001</v>
      </c>
      <c r="C81">
        <v>2.7865000000000001E-2</v>
      </c>
      <c r="D81" t="s">
        <v>0</v>
      </c>
      <c r="E81">
        <v>0.22151499999999999</v>
      </c>
      <c r="F81">
        <v>81</v>
      </c>
      <c r="H81">
        <v>81</v>
      </c>
      <c r="I81">
        <v>1.2315008000000001</v>
      </c>
      <c r="J81">
        <v>0.52121050000000002</v>
      </c>
      <c r="K81">
        <v>5.7466178000000001</v>
      </c>
      <c r="L81" t="s">
        <v>1</v>
      </c>
      <c r="M81">
        <v>1.8179413</v>
      </c>
      <c r="O81">
        <v>1.8179413</v>
      </c>
      <c r="P81">
        <v>0.22151499999999999</v>
      </c>
    </row>
    <row r="82" spans="1:16" x14ac:dyDescent="0.25">
      <c r="A82">
        <v>-8.1019999999999995E-2</v>
      </c>
      <c r="B82">
        <v>-1.7253999999999999E-2</v>
      </c>
      <c r="C82">
        <v>5.8146999999999997E-2</v>
      </c>
      <c r="D82" t="s">
        <v>0</v>
      </c>
      <c r="E82">
        <v>0.10120800000000001</v>
      </c>
      <c r="F82">
        <v>82</v>
      </c>
      <c r="H82">
        <v>82</v>
      </c>
      <c r="I82">
        <v>-2.1103526000000001</v>
      </c>
      <c r="J82">
        <v>-1.1634624</v>
      </c>
      <c r="K82">
        <v>5.2063804999999999</v>
      </c>
      <c r="L82" t="s">
        <v>1</v>
      </c>
      <c r="M82">
        <v>4.2812903999999996</v>
      </c>
      <c r="O82">
        <v>4.2812903999999996</v>
      </c>
      <c r="P82">
        <v>0.10120800000000001</v>
      </c>
    </row>
    <row r="83" spans="1:16" x14ac:dyDescent="0.25">
      <c r="A83">
        <v>-5.2059999999999997E-3</v>
      </c>
      <c r="B83">
        <v>-6.3900000000000003E-4</v>
      </c>
      <c r="C83">
        <v>3.5698000000000001E-2</v>
      </c>
      <c r="D83" t="s">
        <v>0</v>
      </c>
      <c r="E83">
        <v>3.6081000000000002E-2</v>
      </c>
      <c r="F83">
        <v>83</v>
      </c>
      <c r="H83">
        <v>83</v>
      </c>
      <c r="I83">
        <v>-0.9740818</v>
      </c>
      <c r="J83">
        <v>5.5044300000000002</v>
      </c>
      <c r="K83">
        <v>8.0201378000000005</v>
      </c>
      <c r="L83" t="s">
        <v>1</v>
      </c>
      <c r="M83">
        <v>7.2109567999999999</v>
      </c>
      <c r="O83">
        <v>7.2109567999999999</v>
      </c>
      <c r="P83">
        <v>3.6081000000000002E-2</v>
      </c>
    </row>
    <row r="84" spans="1:16" x14ac:dyDescent="0.25">
      <c r="A84">
        <v>9.8615999999999995E-2</v>
      </c>
      <c r="B84">
        <v>0.19495799999999999</v>
      </c>
      <c r="C84">
        <v>3.6588000000000002E-2</v>
      </c>
      <c r="D84" t="s">
        <v>0</v>
      </c>
      <c r="E84">
        <v>0.221523</v>
      </c>
      <c r="F84">
        <v>84</v>
      </c>
      <c r="H84">
        <v>84</v>
      </c>
      <c r="I84">
        <v>0.2100302</v>
      </c>
      <c r="J84">
        <v>2.2905563999999998</v>
      </c>
      <c r="K84">
        <v>3.9079076000000001</v>
      </c>
      <c r="L84" t="s">
        <v>1</v>
      </c>
      <c r="M84">
        <v>1.8179358999999999</v>
      </c>
      <c r="O84">
        <v>1.8179358999999999</v>
      </c>
      <c r="P84">
        <v>0.221523</v>
      </c>
    </row>
    <row r="85" spans="1:16" x14ac:dyDescent="0.25">
      <c r="A85">
        <v>-3.8390000000000001E-2</v>
      </c>
      <c r="B85">
        <v>-8.8559999999999993E-3</v>
      </c>
      <c r="C85">
        <v>-5.0224999999999999E-2</v>
      </c>
      <c r="D85" t="s">
        <v>0</v>
      </c>
      <c r="E85">
        <v>6.3834000000000002E-2</v>
      </c>
      <c r="F85">
        <v>85</v>
      </c>
      <c r="H85">
        <v>85</v>
      </c>
      <c r="I85">
        <v>4.5973136999999999</v>
      </c>
      <c r="J85">
        <v>-0.35322399999999998</v>
      </c>
      <c r="K85">
        <v>8.1269006000000008</v>
      </c>
      <c r="L85" t="s">
        <v>1</v>
      </c>
      <c r="M85">
        <v>5.3775705</v>
      </c>
      <c r="O85">
        <v>5.3775705</v>
      </c>
      <c r="P85">
        <v>6.3834000000000002E-2</v>
      </c>
    </row>
    <row r="86" spans="1:16" x14ac:dyDescent="0.25">
      <c r="A86">
        <v>-2.7588000000000001E-2</v>
      </c>
      <c r="B86">
        <v>2.2894000000000001E-2</v>
      </c>
      <c r="C86">
        <v>3.9399999999999999E-3</v>
      </c>
      <c r="D86" t="s">
        <v>0</v>
      </c>
      <c r="E86">
        <v>3.6066000000000001E-2</v>
      </c>
      <c r="F86">
        <v>86</v>
      </c>
      <c r="H86">
        <v>86</v>
      </c>
      <c r="I86">
        <v>-3.2912754999999998</v>
      </c>
      <c r="J86">
        <v>1.1797755000000001</v>
      </c>
      <c r="K86">
        <v>8.5310147000000001</v>
      </c>
      <c r="L86" t="s">
        <v>1</v>
      </c>
      <c r="M86">
        <v>6.5489288999999999</v>
      </c>
      <c r="O86">
        <v>6.5489288999999999</v>
      </c>
      <c r="P86">
        <v>3.6066000000000001E-2</v>
      </c>
    </row>
    <row r="87" spans="1:16" x14ac:dyDescent="0.25">
      <c r="A87">
        <v>-1.455E-2</v>
      </c>
      <c r="B87">
        <v>8.2108E-2</v>
      </c>
      <c r="C87">
        <v>5.7341000000000003E-2</v>
      </c>
      <c r="D87" t="s">
        <v>0</v>
      </c>
      <c r="E87">
        <v>0.1012</v>
      </c>
      <c r="F87">
        <v>87</v>
      </c>
      <c r="H87">
        <v>87</v>
      </c>
      <c r="I87">
        <v>2.4934257</v>
      </c>
      <c r="J87">
        <v>4.6934562</v>
      </c>
      <c r="K87">
        <v>5.7272711000000003</v>
      </c>
      <c r="L87" t="s">
        <v>1</v>
      </c>
      <c r="M87">
        <v>4.2812818000000004</v>
      </c>
      <c r="O87">
        <v>4.2812818000000004</v>
      </c>
      <c r="P87">
        <v>0.1012</v>
      </c>
    </row>
    <row r="88" spans="1:16" x14ac:dyDescent="0.25">
      <c r="A88">
        <v>-2.3203999999999999E-2</v>
      </c>
      <c r="B88">
        <v>-8.6910000000000008E-3</v>
      </c>
      <c r="C88">
        <v>1.1759E-2</v>
      </c>
      <c r="D88" t="s">
        <v>0</v>
      </c>
      <c r="E88">
        <v>2.7427E-2</v>
      </c>
      <c r="F88">
        <v>88</v>
      </c>
      <c r="H88">
        <v>88</v>
      </c>
      <c r="I88">
        <v>3.4900161999999999</v>
      </c>
      <c r="J88">
        <v>6.2437731999999997</v>
      </c>
      <c r="K88">
        <v>3.4569570999999999</v>
      </c>
      <c r="L88" t="s">
        <v>1</v>
      </c>
      <c r="M88">
        <v>5.7251029999999998</v>
      </c>
      <c r="O88">
        <v>5.7251029999999998</v>
      </c>
      <c r="P88">
        <v>2.7427E-2</v>
      </c>
    </row>
    <row r="89" spans="1:16" x14ac:dyDescent="0.25">
      <c r="A89">
        <v>1.8814999999999998E-2</v>
      </c>
      <c r="B89">
        <v>-1.3975E-2</v>
      </c>
      <c r="C89">
        <v>-2.7722E-2</v>
      </c>
      <c r="D89" t="s">
        <v>0</v>
      </c>
      <c r="E89">
        <v>3.6302000000000001E-2</v>
      </c>
      <c r="F89">
        <v>89</v>
      </c>
      <c r="H89">
        <v>89</v>
      </c>
      <c r="I89">
        <v>-4.2644472999999996</v>
      </c>
      <c r="J89">
        <v>3.9753924</v>
      </c>
      <c r="K89">
        <v>8.5606553999999999</v>
      </c>
      <c r="L89" t="s">
        <v>1</v>
      </c>
      <c r="M89">
        <v>8.7052507000000006</v>
      </c>
      <c r="O89">
        <v>8.7052507000000006</v>
      </c>
      <c r="P89">
        <v>3.6302000000000001E-2</v>
      </c>
    </row>
    <row r="90" spans="1:16" x14ac:dyDescent="0.25">
      <c r="A90">
        <v>1.7857999999999999E-2</v>
      </c>
      <c r="B90">
        <v>-4.3812999999999998E-2</v>
      </c>
      <c r="C90">
        <v>-4.0132000000000001E-2</v>
      </c>
      <c r="D90" t="s">
        <v>0</v>
      </c>
      <c r="E90">
        <v>6.2040999999999999E-2</v>
      </c>
      <c r="F90">
        <v>90</v>
      </c>
      <c r="H90">
        <v>90</v>
      </c>
      <c r="I90">
        <v>-2.1360066999999998</v>
      </c>
      <c r="J90">
        <v>6.2878385000000003</v>
      </c>
      <c r="K90">
        <v>1.1963026999999999</v>
      </c>
      <c r="L90" t="s">
        <v>1</v>
      </c>
      <c r="M90">
        <v>7.0053935000000003</v>
      </c>
      <c r="O90">
        <v>7.0053935000000003</v>
      </c>
      <c r="P90">
        <v>6.2040999999999999E-2</v>
      </c>
    </row>
    <row r="91" spans="1:16" x14ac:dyDescent="0.25">
      <c r="A91">
        <v>0.35997499999999999</v>
      </c>
      <c r="B91">
        <v>0.54693800000000004</v>
      </c>
      <c r="C91">
        <v>6.6281000000000007E-2</v>
      </c>
      <c r="D91" t="s">
        <v>0</v>
      </c>
      <c r="E91">
        <v>0.65811600000000003</v>
      </c>
      <c r="F91">
        <v>91</v>
      </c>
      <c r="H91">
        <v>91</v>
      </c>
      <c r="I91">
        <v>2.8728468999999999</v>
      </c>
      <c r="J91">
        <v>2.1026139000000001</v>
      </c>
      <c r="K91">
        <v>3.8919087000000001</v>
      </c>
      <c r="L91" t="s">
        <v>1</v>
      </c>
      <c r="M91">
        <v>1.8695317</v>
      </c>
      <c r="O91">
        <v>1.8695317</v>
      </c>
      <c r="P91">
        <v>0.65811600000000003</v>
      </c>
    </row>
    <row r="92" spans="1:16" x14ac:dyDescent="0.25">
      <c r="A92">
        <v>2.3504000000000001E-2</v>
      </c>
      <c r="B92">
        <v>-1.4749E-2</v>
      </c>
      <c r="C92">
        <v>-2.3425000000000001E-2</v>
      </c>
      <c r="D92" t="s">
        <v>0</v>
      </c>
      <c r="E92">
        <v>3.6312999999999998E-2</v>
      </c>
      <c r="F92">
        <v>92</v>
      </c>
      <c r="H92">
        <v>92</v>
      </c>
      <c r="I92">
        <v>1.4714392999999999</v>
      </c>
      <c r="J92">
        <v>9.1802814000000001</v>
      </c>
      <c r="K92">
        <v>1.1987582999999999</v>
      </c>
      <c r="L92" t="s">
        <v>1</v>
      </c>
      <c r="M92">
        <v>5.4240808999999999</v>
      </c>
      <c r="O92">
        <v>5.4240808999999999</v>
      </c>
      <c r="P92">
        <v>3.6312999999999998E-2</v>
      </c>
    </row>
    <row r="93" spans="1:16" x14ac:dyDescent="0.25">
      <c r="A93">
        <v>1.627E-3</v>
      </c>
      <c r="B93">
        <v>2.3338999999999999E-2</v>
      </c>
      <c r="C93">
        <v>1.4324E-2</v>
      </c>
      <c r="D93" t="s">
        <v>0</v>
      </c>
      <c r="E93">
        <v>2.7432000000000002E-2</v>
      </c>
      <c r="F93">
        <v>93</v>
      </c>
      <c r="H93">
        <v>93</v>
      </c>
      <c r="I93">
        <v>-5.4051166999999998</v>
      </c>
      <c r="J93">
        <v>6.3161773999999999</v>
      </c>
      <c r="K93">
        <v>5.2415139999999996</v>
      </c>
      <c r="L93" t="s">
        <v>1</v>
      </c>
      <c r="M93">
        <v>5.7251056</v>
      </c>
      <c r="O93">
        <v>5.7251056</v>
      </c>
      <c r="P93">
        <v>2.7432000000000002E-2</v>
      </c>
    </row>
    <row r="94" spans="1:16" x14ac:dyDescent="0.25">
      <c r="A94">
        <v>-0.42244799999999999</v>
      </c>
      <c r="B94">
        <v>-0.50452200000000003</v>
      </c>
      <c r="C94">
        <v>9.2490000000000003E-3</v>
      </c>
      <c r="D94" t="s">
        <v>0</v>
      </c>
      <c r="E94">
        <v>0.65809600000000001</v>
      </c>
      <c r="F94">
        <v>94</v>
      </c>
      <c r="H94">
        <v>94</v>
      </c>
      <c r="I94">
        <v>0.49252689999999999</v>
      </c>
      <c r="J94">
        <v>-0.59629120000000002</v>
      </c>
      <c r="K94">
        <v>3.4376647</v>
      </c>
      <c r="L94" t="s">
        <v>1</v>
      </c>
      <c r="M94">
        <v>1.8695356000000001</v>
      </c>
      <c r="O94">
        <v>1.8695356000000001</v>
      </c>
      <c r="P94">
        <v>0.65809600000000001</v>
      </c>
    </row>
    <row r="95" spans="1:16" x14ac:dyDescent="0.25">
      <c r="A95">
        <v>4.7928999999999999E-2</v>
      </c>
      <c r="B95">
        <v>-8.2100000000000001E-4</v>
      </c>
      <c r="C95">
        <v>-3.9382E-2</v>
      </c>
      <c r="D95" t="s">
        <v>0</v>
      </c>
      <c r="E95">
        <v>6.2038999999999997E-2</v>
      </c>
      <c r="F95">
        <v>95</v>
      </c>
      <c r="H95">
        <v>95</v>
      </c>
      <c r="I95">
        <v>5.8198891000000001</v>
      </c>
      <c r="J95">
        <v>2.4729032000000002</v>
      </c>
      <c r="K95">
        <v>0.73595299999999997</v>
      </c>
      <c r="L95" t="s">
        <v>1</v>
      </c>
      <c r="M95">
        <v>5.6847329999999996</v>
      </c>
      <c r="O95">
        <v>5.6847329999999996</v>
      </c>
      <c r="P95">
        <v>6.2038999999999997E-2</v>
      </c>
    </row>
    <row r="96" spans="1:16" x14ac:dyDescent="0.25">
      <c r="A96">
        <v>0.41264499999999998</v>
      </c>
      <c r="B96">
        <v>-0.27999499999999999</v>
      </c>
      <c r="C96">
        <v>-0.49865300000000001</v>
      </c>
      <c r="D96" t="s">
        <v>0</v>
      </c>
      <c r="E96">
        <v>0.70521500000000004</v>
      </c>
      <c r="F96">
        <v>96</v>
      </c>
      <c r="H96">
        <v>96</v>
      </c>
      <c r="I96">
        <v>1.4170734</v>
      </c>
      <c r="J96">
        <v>0.93339970000000005</v>
      </c>
      <c r="K96">
        <v>3.9857732000000001</v>
      </c>
      <c r="L96" t="s">
        <v>1</v>
      </c>
      <c r="M96">
        <v>0</v>
      </c>
      <c r="O96">
        <v>0</v>
      </c>
      <c r="P96">
        <v>0.70521500000000004</v>
      </c>
    </row>
    <row r="97" spans="1:16" x14ac:dyDescent="0.25">
      <c r="A97" t="s">
        <v>6</v>
      </c>
      <c r="B97" t="s">
        <v>24</v>
      </c>
      <c r="C97" t="s">
        <v>24</v>
      </c>
      <c r="D97" t="s">
        <v>9</v>
      </c>
      <c r="E97" t="s">
        <v>8</v>
      </c>
      <c r="F97" t="s">
        <v>10</v>
      </c>
      <c r="P97" t="s">
        <v>8</v>
      </c>
    </row>
    <row r="98" spans="1:16" x14ac:dyDescent="0.25">
      <c r="A98" t="s">
        <v>11</v>
      </c>
      <c r="B98" t="s">
        <v>38</v>
      </c>
      <c r="C98" t="s">
        <v>48</v>
      </c>
      <c r="D98" t="s">
        <v>14</v>
      </c>
      <c r="E98" t="s">
        <v>49</v>
      </c>
      <c r="F98">
        <v>86</v>
      </c>
      <c r="P98" t="s">
        <v>49</v>
      </c>
    </row>
    <row r="99" spans="1:16" x14ac:dyDescent="0.25">
      <c r="B99" t="s">
        <v>41</v>
      </c>
      <c r="C99" t="s">
        <v>42</v>
      </c>
      <c r="D99">
        <v>0</v>
      </c>
      <c r="E99" t="s">
        <v>18</v>
      </c>
      <c r="F99">
        <v>0</v>
      </c>
      <c r="P99" t="s">
        <v>18</v>
      </c>
    </row>
    <row r="100" spans="1:16" x14ac:dyDescent="0.25">
      <c r="A100" t="s">
        <v>6</v>
      </c>
      <c r="B100" t="s">
        <v>24</v>
      </c>
      <c r="C100" t="s">
        <v>24</v>
      </c>
      <c r="D100" t="s">
        <v>9</v>
      </c>
      <c r="E100" t="s">
        <v>8</v>
      </c>
      <c r="F100" t="s">
        <v>10</v>
      </c>
      <c r="P100" t="s">
        <v>8</v>
      </c>
    </row>
  </sheetData>
  <sortState xmlns:xlrd2="http://schemas.microsoft.com/office/spreadsheetml/2017/richdata2" ref="H1:M100">
    <sortCondition ref="H1:H100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F7B80-88B0-4D3C-80AF-1F14E04F55A6}">
  <dimension ref="A1:N101"/>
  <sheetViews>
    <sheetView workbookViewId="0">
      <selection activeCell="K13" sqref="K13"/>
    </sheetView>
  </sheetViews>
  <sheetFormatPr defaultRowHeight="15" x14ac:dyDescent="0.25"/>
  <cols>
    <col min="12" max="12" width="9.5703125" bestFit="1" customWidth="1"/>
  </cols>
  <sheetData>
    <row r="1" spans="1:9" s="2" customFormat="1" x14ac:dyDescent="0.25">
      <c r="A1" s="2" t="s">
        <v>326</v>
      </c>
      <c r="D1" s="2" t="s">
        <v>325</v>
      </c>
      <c r="G1" s="2" t="s">
        <v>328</v>
      </c>
    </row>
    <row r="2" spans="1:9" x14ac:dyDescent="0.25">
      <c r="A2">
        <v>1</v>
      </c>
      <c r="B2">
        <v>4.3999999999999999E-5</v>
      </c>
      <c r="C2">
        <v>7.3404169000000001</v>
      </c>
      <c r="D2">
        <v>1</v>
      </c>
      <c r="E2">
        <v>4.5323000000000002E-2</v>
      </c>
      <c r="F2">
        <v>7.3404169000000001</v>
      </c>
      <c r="G2">
        <v>1</v>
      </c>
      <c r="H2">
        <v>3.0314000000000001E-2</v>
      </c>
      <c r="I2">
        <v>7.0785396</v>
      </c>
    </row>
    <row r="3" spans="1:9" x14ac:dyDescent="0.25">
      <c r="A3">
        <v>2</v>
      </c>
      <c r="B3">
        <v>4.0000000000000003E-5</v>
      </c>
      <c r="C3">
        <v>7.3404169000000001</v>
      </c>
      <c r="D3">
        <v>2</v>
      </c>
      <c r="E3">
        <v>4.9887000000000001E-2</v>
      </c>
      <c r="F3">
        <v>7.3404169000000001</v>
      </c>
      <c r="G3">
        <v>2</v>
      </c>
      <c r="H3">
        <v>1.2593999999999999E-2</v>
      </c>
      <c r="I3">
        <v>7.3379498999999999</v>
      </c>
    </row>
    <row r="4" spans="1:9" x14ac:dyDescent="0.25">
      <c r="A4">
        <v>3</v>
      </c>
      <c r="B4">
        <v>0.112126</v>
      </c>
      <c r="C4">
        <v>4.8535759000000001</v>
      </c>
      <c r="D4">
        <v>3</v>
      </c>
      <c r="E4">
        <v>3.0016000000000001E-2</v>
      </c>
      <c r="F4">
        <v>6.3508534000000001</v>
      </c>
      <c r="G4">
        <v>3</v>
      </c>
      <c r="H4">
        <v>1.2699E-2</v>
      </c>
      <c r="I4">
        <v>9.0477513999999992</v>
      </c>
    </row>
    <row r="5" spans="1:9" x14ac:dyDescent="0.25">
      <c r="A5">
        <v>4</v>
      </c>
      <c r="B5">
        <v>0.112151</v>
      </c>
      <c r="C5">
        <v>7.9931559999999999</v>
      </c>
      <c r="D5">
        <v>4</v>
      </c>
      <c r="E5">
        <v>9.2745999999999995E-2</v>
      </c>
      <c r="F5">
        <v>4.8535759000000001</v>
      </c>
      <c r="G5">
        <v>4</v>
      </c>
      <c r="H5">
        <v>3.3808999999999999E-2</v>
      </c>
      <c r="I5">
        <v>4.9529136999999999</v>
      </c>
    </row>
    <row r="6" spans="1:9" x14ac:dyDescent="0.25">
      <c r="A6">
        <v>5</v>
      </c>
      <c r="B6">
        <v>0.180702</v>
      </c>
      <c r="C6">
        <v>4.6464113999999999</v>
      </c>
      <c r="D6">
        <v>5</v>
      </c>
      <c r="E6">
        <v>6.9399000000000002E-2</v>
      </c>
      <c r="F6">
        <v>7.9931559999999999</v>
      </c>
      <c r="G6">
        <v>5</v>
      </c>
      <c r="H6">
        <v>7.0247000000000004E-2</v>
      </c>
      <c r="I6">
        <v>7.8897275000000002</v>
      </c>
    </row>
    <row r="7" spans="1:9" x14ac:dyDescent="0.25">
      <c r="A7">
        <v>6</v>
      </c>
      <c r="B7">
        <v>0.18070600000000001</v>
      </c>
      <c r="C7">
        <v>4.6464119999999998</v>
      </c>
      <c r="D7">
        <v>6</v>
      </c>
      <c r="E7">
        <v>7.0904999999999996E-2</v>
      </c>
      <c r="F7">
        <v>4.6464113999999999</v>
      </c>
      <c r="G7">
        <v>6</v>
      </c>
      <c r="H7">
        <v>5.6667000000000002E-2</v>
      </c>
      <c r="I7">
        <v>4.551939</v>
      </c>
    </row>
    <row r="8" spans="1:9" x14ac:dyDescent="0.25">
      <c r="A8">
        <v>7</v>
      </c>
      <c r="B8">
        <v>0.18074000000000001</v>
      </c>
      <c r="C8">
        <v>4.6464121</v>
      </c>
      <c r="D8">
        <v>7</v>
      </c>
      <c r="E8">
        <v>8.7027999999999994E-2</v>
      </c>
      <c r="F8">
        <v>4.6464119999999998</v>
      </c>
      <c r="G8">
        <v>7</v>
      </c>
      <c r="H8">
        <v>6.6037999999999999E-2</v>
      </c>
      <c r="I8">
        <v>4.6821270999999998</v>
      </c>
    </row>
    <row r="9" spans="1:9" x14ac:dyDescent="0.25">
      <c r="A9">
        <v>8</v>
      </c>
      <c r="B9">
        <v>0.180726</v>
      </c>
      <c r="C9">
        <v>4.6464119999999998</v>
      </c>
      <c r="D9">
        <v>8</v>
      </c>
      <c r="E9">
        <v>8.5672999999999999E-2</v>
      </c>
      <c r="F9">
        <v>4.6464121</v>
      </c>
      <c r="G9">
        <v>8</v>
      </c>
      <c r="H9">
        <v>0.113303</v>
      </c>
      <c r="I9">
        <v>4.7394689999999997</v>
      </c>
    </row>
    <row r="10" spans="1:9" x14ac:dyDescent="0.25">
      <c r="A10">
        <v>9</v>
      </c>
      <c r="B10">
        <v>0.11218400000000001</v>
      </c>
      <c r="C10">
        <v>4.8535759000000001</v>
      </c>
      <c r="D10">
        <v>9</v>
      </c>
      <c r="E10">
        <v>0.106721</v>
      </c>
      <c r="F10">
        <v>4.8535759000000001</v>
      </c>
      <c r="G10">
        <v>9</v>
      </c>
      <c r="H10">
        <v>0.47330800000000001</v>
      </c>
      <c r="I10">
        <v>4.0605852000000002</v>
      </c>
    </row>
    <row r="11" spans="1:9" x14ac:dyDescent="0.25">
      <c r="A11">
        <v>10</v>
      </c>
      <c r="B11">
        <v>0.112141</v>
      </c>
      <c r="C11">
        <v>4.8535754000000004</v>
      </c>
      <c r="D11">
        <v>10</v>
      </c>
      <c r="E11">
        <v>8.9091000000000004E-2</v>
      </c>
      <c r="F11">
        <v>4.8535754000000004</v>
      </c>
      <c r="G11">
        <v>10</v>
      </c>
      <c r="H11">
        <v>0.23041600000000001</v>
      </c>
      <c r="I11">
        <v>4.4603589000000001</v>
      </c>
    </row>
    <row r="12" spans="1:9" x14ac:dyDescent="0.25">
      <c r="A12">
        <v>11</v>
      </c>
      <c r="B12">
        <v>0.129995</v>
      </c>
      <c r="C12">
        <v>8.3030849</v>
      </c>
      <c r="D12">
        <v>11</v>
      </c>
      <c r="E12">
        <v>4.4270999999999998E-2</v>
      </c>
      <c r="F12">
        <v>8.3030849</v>
      </c>
      <c r="G12">
        <v>11</v>
      </c>
      <c r="H12">
        <v>7.3652999999999996E-2</v>
      </c>
      <c r="I12">
        <v>4.8115851999999997</v>
      </c>
    </row>
    <row r="13" spans="1:9" x14ac:dyDescent="0.25">
      <c r="A13">
        <v>12</v>
      </c>
      <c r="B13">
        <v>4.1723000000000003E-2</v>
      </c>
      <c r="C13">
        <v>7.2031027999999999</v>
      </c>
      <c r="D13">
        <v>12</v>
      </c>
      <c r="E13">
        <v>4.8729000000000001E-2</v>
      </c>
      <c r="F13">
        <v>7.2031027999999999</v>
      </c>
      <c r="G13">
        <v>12</v>
      </c>
      <c r="H13">
        <v>3.4015999999999998E-2</v>
      </c>
      <c r="I13">
        <v>8.3263780000000001</v>
      </c>
    </row>
    <row r="14" spans="1:9" x14ac:dyDescent="0.25">
      <c r="A14">
        <v>13</v>
      </c>
      <c r="B14">
        <v>0.395177</v>
      </c>
      <c r="C14">
        <v>7.1804841000000001</v>
      </c>
      <c r="D14">
        <v>13</v>
      </c>
      <c r="E14">
        <v>0.17533099999999999</v>
      </c>
      <c r="F14">
        <v>7.1804841000000001</v>
      </c>
      <c r="G14">
        <v>13</v>
      </c>
      <c r="H14">
        <v>5.4045999999999997E-2</v>
      </c>
      <c r="I14">
        <v>6.9899981999999996</v>
      </c>
    </row>
    <row r="15" spans="1:9" x14ac:dyDescent="0.25">
      <c r="A15">
        <v>14</v>
      </c>
      <c r="B15">
        <v>0.215951</v>
      </c>
      <c r="C15">
        <v>2.5556473999999998</v>
      </c>
      <c r="D15">
        <v>14</v>
      </c>
      <c r="E15">
        <v>0.17116300000000001</v>
      </c>
      <c r="F15">
        <v>2.5556473999999998</v>
      </c>
      <c r="G15">
        <v>14</v>
      </c>
      <c r="H15">
        <v>4.5034999999999999E-2</v>
      </c>
      <c r="I15">
        <v>7.2118690000000001</v>
      </c>
    </row>
    <row r="16" spans="1:9" x14ac:dyDescent="0.25">
      <c r="A16">
        <v>15</v>
      </c>
      <c r="B16">
        <v>0.21604400000000001</v>
      </c>
      <c r="C16">
        <v>2.5556371000000002</v>
      </c>
      <c r="D16">
        <v>15</v>
      </c>
      <c r="E16">
        <v>0.350582</v>
      </c>
      <c r="F16">
        <v>2.5556371000000002</v>
      </c>
      <c r="G16">
        <v>15</v>
      </c>
      <c r="H16">
        <v>0.20812900000000001</v>
      </c>
      <c r="I16">
        <v>2.7299980000000001</v>
      </c>
    </row>
    <row r="17" spans="1:12" x14ac:dyDescent="0.25">
      <c r="A17">
        <v>16</v>
      </c>
      <c r="B17">
        <v>0.39513100000000001</v>
      </c>
      <c r="C17">
        <v>5.9757493000000004</v>
      </c>
      <c r="D17">
        <v>16</v>
      </c>
      <c r="E17">
        <v>3.6242999999999997E-2</v>
      </c>
      <c r="F17">
        <v>5.9757493000000004</v>
      </c>
      <c r="G17">
        <v>16</v>
      </c>
      <c r="H17">
        <v>3.0769999999999999E-2</v>
      </c>
      <c r="I17">
        <v>5.9818791999999998</v>
      </c>
    </row>
    <row r="18" spans="1:12" x14ac:dyDescent="0.25">
      <c r="A18">
        <v>17</v>
      </c>
      <c r="B18">
        <v>4.1673000000000002E-2</v>
      </c>
      <c r="C18">
        <v>5.1354180999999999</v>
      </c>
      <c r="D18">
        <v>17</v>
      </c>
      <c r="E18">
        <v>3.5465000000000003E-2</v>
      </c>
      <c r="F18">
        <v>5.1354180999999999</v>
      </c>
      <c r="G18">
        <v>17</v>
      </c>
      <c r="H18">
        <v>6.2439000000000001E-2</v>
      </c>
      <c r="I18">
        <v>5.0997347</v>
      </c>
    </row>
    <row r="19" spans="1:12" x14ac:dyDescent="0.25">
      <c r="A19">
        <v>18</v>
      </c>
      <c r="B19">
        <v>0.12994600000000001</v>
      </c>
      <c r="C19">
        <v>6.3819714999999997</v>
      </c>
      <c r="D19">
        <v>18</v>
      </c>
      <c r="E19">
        <v>0.21343400000000001</v>
      </c>
      <c r="F19">
        <v>6.3819714999999997</v>
      </c>
      <c r="G19">
        <v>18</v>
      </c>
      <c r="H19">
        <v>8.1930000000000003E-2</v>
      </c>
      <c r="I19">
        <v>6.4260944000000002</v>
      </c>
    </row>
    <row r="20" spans="1:12" x14ac:dyDescent="0.25">
      <c r="A20">
        <v>19</v>
      </c>
      <c r="B20">
        <v>4.1718999999999999E-2</v>
      </c>
      <c r="C20">
        <v>5.1354109000000001</v>
      </c>
      <c r="D20">
        <v>19</v>
      </c>
      <c r="E20">
        <v>0.14202500000000001</v>
      </c>
      <c r="F20">
        <v>5.1354109000000001</v>
      </c>
      <c r="G20">
        <v>19</v>
      </c>
      <c r="H20">
        <v>9.0080999999999994E-2</v>
      </c>
      <c r="I20">
        <v>4.825348</v>
      </c>
    </row>
    <row r="21" spans="1:12" x14ac:dyDescent="0.25">
      <c r="A21">
        <v>20</v>
      </c>
      <c r="B21">
        <v>0.129944</v>
      </c>
      <c r="C21">
        <v>6.1259832000000003</v>
      </c>
      <c r="D21">
        <v>20</v>
      </c>
      <c r="E21">
        <v>3.5083999999999997E-2</v>
      </c>
      <c r="F21">
        <v>6.1259832000000003</v>
      </c>
      <c r="G21">
        <v>20</v>
      </c>
      <c r="H21">
        <v>2.1669000000000001E-2</v>
      </c>
      <c r="I21">
        <v>6.1323195999999998</v>
      </c>
    </row>
    <row r="22" spans="1:12" x14ac:dyDescent="0.25">
      <c r="A22">
        <v>21</v>
      </c>
      <c r="B22">
        <v>0.216</v>
      </c>
      <c r="C22">
        <v>2.5556429999999999</v>
      </c>
      <c r="D22">
        <v>21</v>
      </c>
      <c r="E22">
        <v>0.17202600000000001</v>
      </c>
      <c r="F22">
        <v>2.5556429999999999</v>
      </c>
      <c r="G22">
        <v>21</v>
      </c>
      <c r="H22">
        <v>0.178977</v>
      </c>
      <c r="I22">
        <v>2.7085127</v>
      </c>
    </row>
    <row r="23" spans="1:12" x14ac:dyDescent="0.25">
      <c r="A23">
        <v>22</v>
      </c>
      <c r="B23">
        <v>0.39516200000000001</v>
      </c>
      <c r="C23">
        <v>7.1804836999999999</v>
      </c>
      <c r="D23">
        <v>22</v>
      </c>
      <c r="E23">
        <v>1.9036000000000001E-2</v>
      </c>
      <c r="F23">
        <v>7.1804836999999999</v>
      </c>
      <c r="G23">
        <v>22</v>
      </c>
      <c r="H23">
        <v>5.7036000000000003E-2</v>
      </c>
      <c r="I23">
        <v>6.8605783000000002</v>
      </c>
    </row>
    <row r="24" spans="1:12" x14ac:dyDescent="0.25">
      <c r="A24">
        <v>23</v>
      </c>
      <c r="B24">
        <v>0.39514199999999999</v>
      </c>
      <c r="C24">
        <v>7.6170803999999999</v>
      </c>
      <c r="D24">
        <v>23</v>
      </c>
      <c r="E24">
        <v>2.5708999999999999E-2</v>
      </c>
      <c r="F24">
        <v>7.6170803999999999</v>
      </c>
      <c r="G24">
        <v>23</v>
      </c>
      <c r="H24">
        <v>2.5600000000000001E-2</v>
      </c>
      <c r="I24">
        <v>7.5148007999999997</v>
      </c>
    </row>
    <row r="25" spans="1:12" x14ac:dyDescent="0.25">
      <c r="A25">
        <v>24</v>
      </c>
      <c r="B25">
        <v>0.21601000000000001</v>
      </c>
      <c r="C25">
        <v>2.5556372999999999</v>
      </c>
      <c r="D25">
        <v>24</v>
      </c>
      <c r="E25">
        <v>0.14066600000000001</v>
      </c>
      <c r="F25">
        <v>2.5556372999999999</v>
      </c>
      <c r="G25">
        <v>24</v>
      </c>
      <c r="H25">
        <v>5.9737999999999999E-2</v>
      </c>
      <c r="I25">
        <v>2.7234357</v>
      </c>
    </row>
    <row r="26" spans="1:12" x14ac:dyDescent="0.25">
      <c r="A26">
        <v>25</v>
      </c>
      <c r="B26">
        <v>0.129941</v>
      </c>
      <c r="C26">
        <v>6.1259753999999997</v>
      </c>
      <c r="D26">
        <v>25</v>
      </c>
      <c r="E26">
        <v>1.8509000000000001E-2</v>
      </c>
      <c r="F26">
        <v>6.1259753999999997</v>
      </c>
      <c r="G26">
        <v>25</v>
      </c>
      <c r="H26">
        <v>8.5476999999999997E-2</v>
      </c>
      <c r="I26">
        <v>6.1549128</v>
      </c>
    </row>
    <row r="27" spans="1:12" x14ac:dyDescent="0.25">
      <c r="A27">
        <v>26</v>
      </c>
      <c r="B27">
        <v>4.1730999999999997E-2</v>
      </c>
      <c r="C27">
        <v>8.9496579999999994</v>
      </c>
      <c r="D27">
        <v>26</v>
      </c>
      <c r="E27">
        <v>3.4533000000000001E-2</v>
      </c>
      <c r="F27">
        <v>8.9496579999999994</v>
      </c>
      <c r="G27">
        <v>26</v>
      </c>
      <c r="H27">
        <v>5.4038000000000003E-2</v>
      </c>
      <c r="I27">
        <v>8.6293781999999997</v>
      </c>
      <c r="J27">
        <f>SUM(B2:B26)</f>
        <v>4.2611179999999997</v>
      </c>
      <c r="K27">
        <f>SUM(E2:E26)</f>
        <v>2.3550619999999998</v>
      </c>
      <c r="L27">
        <f>SUM(H2:H26)</f>
        <v>2.2079909999999994</v>
      </c>
    </row>
    <row r="28" spans="1:12" x14ac:dyDescent="0.25">
      <c r="A28">
        <v>27</v>
      </c>
      <c r="B28">
        <v>4.2110000000000003E-3</v>
      </c>
      <c r="C28">
        <v>6.6180345000000003</v>
      </c>
      <c r="D28">
        <v>27</v>
      </c>
      <c r="E28">
        <v>1.2151E-2</v>
      </c>
      <c r="F28">
        <v>6.6180345000000003</v>
      </c>
      <c r="G28">
        <v>27</v>
      </c>
      <c r="H28">
        <v>1.3462E-2</v>
      </c>
      <c r="I28">
        <v>6.3569369</v>
      </c>
      <c r="J28">
        <f>J27*-4.808</f>
        <v>-20.487455343999997</v>
      </c>
      <c r="K28">
        <f>K27*-4.808</f>
        <v>-11.323138095999999</v>
      </c>
      <c r="L28">
        <f>L27*-4.808</f>
        <v>-10.616020727999997</v>
      </c>
    </row>
    <row r="29" spans="1:12" x14ac:dyDescent="0.25">
      <c r="A29">
        <v>28</v>
      </c>
      <c r="B29">
        <v>4.202E-3</v>
      </c>
      <c r="C29">
        <v>6.6180345000000003</v>
      </c>
      <c r="D29">
        <v>28</v>
      </c>
      <c r="E29">
        <v>2.6998999999999999E-2</v>
      </c>
      <c r="F29">
        <v>6.6180345000000003</v>
      </c>
      <c r="G29">
        <v>28</v>
      </c>
      <c r="H29">
        <v>7.8309999999999994E-3</v>
      </c>
      <c r="I29">
        <v>8.9431776999999997</v>
      </c>
      <c r="J29">
        <f>J28/$J$99</f>
        <v>0.43613806104053621</v>
      </c>
      <c r="K29">
        <f>K28/$K$99</f>
        <v>0.29936714051501589</v>
      </c>
      <c r="L29">
        <f>L28/$L$99</f>
        <v>0.28880833832456287</v>
      </c>
    </row>
    <row r="30" spans="1:12" x14ac:dyDescent="0.25">
      <c r="A30">
        <v>29</v>
      </c>
      <c r="B30">
        <v>8.5680999999999993E-2</v>
      </c>
      <c r="C30">
        <v>3.1754267</v>
      </c>
      <c r="D30">
        <v>29</v>
      </c>
      <c r="E30">
        <v>6.1547999999999999E-2</v>
      </c>
      <c r="F30">
        <v>3.1754267</v>
      </c>
      <c r="G30">
        <v>29</v>
      </c>
      <c r="H30">
        <v>6.1120000000000001E-2</v>
      </c>
      <c r="I30">
        <v>3.2127699999999999</v>
      </c>
    </row>
    <row r="31" spans="1:12" x14ac:dyDescent="0.25">
      <c r="A31">
        <v>30</v>
      </c>
      <c r="B31">
        <v>8.5666999999999993E-2</v>
      </c>
      <c r="C31">
        <v>3.1754267</v>
      </c>
      <c r="D31">
        <v>30</v>
      </c>
      <c r="E31">
        <v>7.7865000000000004E-2</v>
      </c>
      <c r="F31">
        <v>3.1754267</v>
      </c>
      <c r="G31">
        <v>30</v>
      </c>
      <c r="H31">
        <v>6.5553E-2</v>
      </c>
      <c r="I31">
        <v>3.1773454000000001</v>
      </c>
    </row>
    <row r="32" spans="1:12" x14ac:dyDescent="0.25">
      <c r="A32">
        <v>31</v>
      </c>
      <c r="B32">
        <v>3.7821E-2</v>
      </c>
      <c r="C32">
        <v>4.0388878000000004</v>
      </c>
      <c r="D32">
        <v>31</v>
      </c>
      <c r="E32">
        <v>1.3152E-2</v>
      </c>
      <c r="F32">
        <v>4.0388878000000004</v>
      </c>
      <c r="G32">
        <v>31</v>
      </c>
      <c r="H32">
        <v>6.4634999999999998E-2</v>
      </c>
      <c r="I32">
        <v>3.8490970999999998</v>
      </c>
    </row>
    <row r="33" spans="1:12" x14ac:dyDescent="0.25">
      <c r="A33">
        <v>32</v>
      </c>
      <c r="B33">
        <v>3.1474000000000002E-2</v>
      </c>
      <c r="C33">
        <v>6.1478938000000003</v>
      </c>
      <c r="D33">
        <v>32</v>
      </c>
      <c r="E33">
        <v>9.0577000000000005E-2</v>
      </c>
      <c r="F33">
        <v>6.1478938000000003</v>
      </c>
      <c r="G33">
        <v>32</v>
      </c>
      <c r="H33">
        <v>1.5812E-2</v>
      </c>
      <c r="I33">
        <v>5.9336048000000003</v>
      </c>
    </row>
    <row r="34" spans="1:12" x14ac:dyDescent="0.25">
      <c r="A34">
        <v>33</v>
      </c>
      <c r="B34">
        <v>3.7822000000000001E-2</v>
      </c>
      <c r="C34">
        <v>4.0388878999999998</v>
      </c>
      <c r="D34">
        <v>33</v>
      </c>
      <c r="E34">
        <v>2.4028999999999998E-2</v>
      </c>
      <c r="F34">
        <v>4.0388878999999998</v>
      </c>
      <c r="G34">
        <v>33</v>
      </c>
      <c r="H34">
        <v>2.4608999999999999E-2</v>
      </c>
      <c r="I34">
        <v>3.8818961999999999</v>
      </c>
    </row>
    <row r="35" spans="1:12" x14ac:dyDescent="0.25">
      <c r="A35">
        <v>34</v>
      </c>
      <c r="B35">
        <v>3.1462999999999998E-2</v>
      </c>
      <c r="C35">
        <v>8.7642814999999992</v>
      </c>
      <c r="D35">
        <v>34</v>
      </c>
      <c r="E35">
        <v>1.9651999999999999E-2</v>
      </c>
      <c r="F35">
        <v>8.7642814999999992</v>
      </c>
      <c r="G35">
        <v>34</v>
      </c>
      <c r="H35">
        <v>2.6377000000000001E-2</v>
      </c>
      <c r="I35">
        <v>8.7021028999999999</v>
      </c>
    </row>
    <row r="36" spans="1:12" x14ac:dyDescent="0.25">
      <c r="A36">
        <v>35</v>
      </c>
      <c r="B36">
        <v>3.1468000000000003E-2</v>
      </c>
      <c r="C36">
        <v>6.1478938999999997</v>
      </c>
      <c r="D36">
        <v>35</v>
      </c>
      <c r="E36">
        <v>1.4814000000000001E-2</v>
      </c>
      <c r="F36">
        <v>6.1478938999999997</v>
      </c>
      <c r="G36">
        <v>35</v>
      </c>
      <c r="H36">
        <v>3.7212000000000002E-2</v>
      </c>
      <c r="I36">
        <v>6.2223958000000001</v>
      </c>
    </row>
    <row r="37" spans="1:12" x14ac:dyDescent="0.25">
      <c r="A37">
        <v>36</v>
      </c>
      <c r="B37">
        <v>3.7824000000000003E-2</v>
      </c>
      <c r="C37">
        <v>4.0388874000000001</v>
      </c>
      <c r="D37">
        <v>36</v>
      </c>
      <c r="E37">
        <v>3.7619E-2</v>
      </c>
      <c r="F37">
        <v>4.0388874000000001</v>
      </c>
      <c r="G37">
        <v>36</v>
      </c>
      <c r="H37">
        <v>1.8522E-2</v>
      </c>
      <c r="I37">
        <v>4.0743141999999999</v>
      </c>
    </row>
    <row r="38" spans="1:12" x14ac:dyDescent="0.25">
      <c r="A38">
        <v>37</v>
      </c>
      <c r="B38">
        <v>3.1463999999999999E-2</v>
      </c>
      <c r="C38">
        <v>6.0398085999999997</v>
      </c>
      <c r="D38">
        <v>37</v>
      </c>
      <c r="E38">
        <v>2.3355000000000001E-2</v>
      </c>
      <c r="F38">
        <v>6.0398085999999997</v>
      </c>
      <c r="G38">
        <v>37</v>
      </c>
      <c r="H38">
        <v>2.6539E-2</v>
      </c>
      <c r="I38">
        <v>5.9785339999999998</v>
      </c>
    </row>
    <row r="39" spans="1:12" x14ac:dyDescent="0.25">
      <c r="A39">
        <v>38</v>
      </c>
      <c r="B39">
        <v>3.7824000000000003E-2</v>
      </c>
      <c r="C39">
        <v>4.0388878000000004</v>
      </c>
      <c r="D39">
        <v>38</v>
      </c>
      <c r="E39">
        <v>0.107236</v>
      </c>
      <c r="F39">
        <v>4.0388878000000004</v>
      </c>
      <c r="G39">
        <v>38</v>
      </c>
      <c r="H39">
        <v>7.3081999999999994E-2</v>
      </c>
      <c r="I39">
        <v>4.1872227000000004</v>
      </c>
      <c r="J39">
        <f>SUM(B27:B38)</f>
        <v>0.46082800000000002</v>
      </c>
      <c r="K39">
        <f>SUM(E27:E38)</f>
        <v>0.43629400000000007</v>
      </c>
      <c r="L39">
        <f>SUM(H27:H38)</f>
        <v>0.41570999999999997</v>
      </c>
    </row>
    <row r="40" spans="1:12" x14ac:dyDescent="0.25">
      <c r="A40">
        <v>39</v>
      </c>
      <c r="B40">
        <v>3.6526999999999997E-2</v>
      </c>
      <c r="C40">
        <v>3.6702081</v>
      </c>
      <c r="D40">
        <v>39</v>
      </c>
      <c r="E40">
        <v>2.8159E-2</v>
      </c>
      <c r="F40">
        <v>3.6702081</v>
      </c>
      <c r="G40">
        <v>39</v>
      </c>
      <c r="H40">
        <v>3.7241000000000003E-2</v>
      </c>
      <c r="I40">
        <v>3.4922075000000001</v>
      </c>
      <c r="J40">
        <f>J39*-19.874</f>
        <v>-9.158495671999999</v>
      </c>
      <c r="K40">
        <f>K39*-19.874</f>
        <v>-8.6709069560000014</v>
      </c>
      <c r="L40">
        <f>L39*-19.874</f>
        <v>-8.2618205399999987</v>
      </c>
    </row>
    <row r="41" spans="1:12" x14ac:dyDescent="0.25">
      <c r="A41">
        <v>40</v>
      </c>
      <c r="B41">
        <v>3.4347999999999997E-2</v>
      </c>
      <c r="C41">
        <v>7.5676161999999998</v>
      </c>
      <c r="D41">
        <v>40</v>
      </c>
      <c r="E41">
        <v>1.3584000000000001E-2</v>
      </c>
      <c r="F41">
        <v>7.5676161999999998</v>
      </c>
      <c r="G41">
        <v>40</v>
      </c>
      <c r="H41">
        <v>2.2754E-2</v>
      </c>
      <c r="I41">
        <v>7.3607735999999999</v>
      </c>
      <c r="J41">
        <f>J40/$J$99</f>
        <v>0.19496655281808933</v>
      </c>
      <c r="K41">
        <f>K40/$K$99</f>
        <v>0.22924604461076611</v>
      </c>
      <c r="L41">
        <f>L40/$L$99</f>
        <v>0.22476243432718576</v>
      </c>
    </row>
    <row r="42" spans="1:12" x14ac:dyDescent="0.25">
      <c r="A42">
        <v>41</v>
      </c>
      <c r="B42">
        <v>3.4361999999999997E-2</v>
      </c>
      <c r="C42">
        <v>5.7997502000000001</v>
      </c>
      <c r="D42">
        <v>41</v>
      </c>
      <c r="E42">
        <v>2.4767999999999998E-2</v>
      </c>
      <c r="F42">
        <v>5.7997502000000001</v>
      </c>
      <c r="G42">
        <v>41</v>
      </c>
      <c r="H42">
        <v>1.2272E-2</v>
      </c>
      <c r="I42">
        <v>5.7058498999999996</v>
      </c>
    </row>
    <row r="43" spans="1:12" x14ac:dyDescent="0.25">
      <c r="A43">
        <v>42</v>
      </c>
      <c r="B43">
        <v>3.6521999999999999E-2</v>
      </c>
      <c r="C43">
        <v>3.6702081</v>
      </c>
      <c r="D43">
        <v>42</v>
      </c>
      <c r="E43">
        <v>3.1796999999999999E-2</v>
      </c>
      <c r="F43">
        <v>3.6702081</v>
      </c>
      <c r="G43">
        <v>42</v>
      </c>
      <c r="H43">
        <v>4.4743999999999999E-2</v>
      </c>
      <c r="I43">
        <v>3.5654919999999999</v>
      </c>
    </row>
    <row r="44" spans="1:12" x14ac:dyDescent="0.25">
      <c r="A44">
        <v>43</v>
      </c>
      <c r="B44">
        <v>3.4354999999999997E-2</v>
      </c>
      <c r="C44">
        <v>5.7997502000000001</v>
      </c>
      <c r="D44">
        <v>43</v>
      </c>
      <c r="E44">
        <v>2.4382000000000001E-2</v>
      </c>
      <c r="F44">
        <v>5.7997502000000001</v>
      </c>
      <c r="G44">
        <v>43</v>
      </c>
      <c r="H44">
        <v>4.1406999999999999E-2</v>
      </c>
      <c r="I44">
        <v>5.678617</v>
      </c>
    </row>
    <row r="45" spans="1:12" x14ac:dyDescent="0.25">
      <c r="A45">
        <v>44</v>
      </c>
      <c r="B45">
        <v>3.6527999999999998E-2</v>
      </c>
      <c r="C45">
        <v>3.6702083999999999</v>
      </c>
      <c r="D45">
        <v>44</v>
      </c>
      <c r="E45">
        <v>3.7873999999999998E-2</v>
      </c>
      <c r="F45">
        <v>3.6702083999999999</v>
      </c>
      <c r="G45">
        <v>44</v>
      </c>
      <c r="H45">
        <v>2.5343999999999998E-2</v>
      </c>
      <c r="I45">
        <v>3.7567328999999998</v>
      </c>
    </row>
    <row r="46" spans="1:12" x14ac:dyDescent="0.25">
      <c r="A46">
        <v>45</v>
      </c>
      <c r="B46">
        <v>3.6528999999999999E-2</v>
      </c>
      <c r="C46">
        <v>3.6702083999999999</v>
      </c>
      <c r="D46">
        <v>45</v>
      </c>
      <c r="E46">
        <v>5.0756999999999997E-2</v>
      </c>
      <c r="F46">
        <v>3.6702083999999999</v>
      </c>
      <c r="G46">
        <v>45</v>
      </c>
      <c r="H46">
        <v>4.5178000000000003E-2</v>
      </c>
      <c r="I46">
        <v>3.7470876</v>
      </c>
    </row>
    <row r="47" spans="1:12" x14ac:dyDescent="0.25">
      <c r="A47">
        <v>46</v>
      </c>
      <c r="B47">
        <v>3.4362999999999998E-2</v>
      </c>
      <c r="C47">
        <v>7.5676161999999998</v>
      </c>
      <c r="D47">
        <v>46</v>
      </c>
      <c r="E47">
        <v>1.7229999999999999E-2</v>
      </c>
      <c r="F47">
        <v>7.5676161999999998</v>
      </c>
      <c r="G47">
        <v>46</v>
      </c>
      <c r="H47">
        <v>3.3356999999999998E-2</v>
      </c>
      <c r="I47">
        <v>7.2516347999999997</v>
      </c>
      <c r="J47">
        <f>SUM(B39:B46)</f>
        <v>0.28699499999999994</v>
      </c>
      <c r="K47">
        <f>SUM(E39:E46)</f>
        <v>0.31855699999999998</v>
      </c>
      <c r="L47">
        <f>SUM(H39:H46)</f>
        <v>0.30202200000000001</v>
      </c>
    </row>
    <row r="48" spans="1:12" x14ac:dyDescent="0.25">
      <c r="A48">
        <v>47</v>
      </c>
      <c r="B48">
        <v>2.8191000000000001E-2</v>
      </c>
      <c r="C48">
        <v>4.0855708999999996</v>
      </c>
      <c r="D48">
        <v>47</v>
      </c>
      <c r="E48">
        <v>2.9895000000000001E-2</v>
      </c>
      <c r="F48">
        <v>4.0855708999999996</v>
      </c>
      <c r="G48">
        <v>47</v>
      </c>
      <c r="H48">
        <v>0.15121000000000001</v>
      </c>
      <c r="I48">
        <v>3.9723837999999998</v>
      </c>
      <c r="J48">
        <f>J47*-19.731</f>
        <v>-5.662698344999999</v>
      </c>
      <c r="K48">
        <f>K47*-19.731</f>
        <v>-6.2854481670000002</v>
      </c>
      <c r="L48">
        <f>L47*-19.731</f>
        <v>-5.9591960820000009</v>
      </c>
    </row>
    <row r="49" spans="1:12" x14ac:dyDescent="0.25">
      <c r="A49">
        <v>48</v>
      </c>
      <c r="B49">
        <v>5.0386E-2</v>
      </c>
      <c r="C49">
        <v>7.2383918999999999</v>
      </c>
      <c r="D49">
        <v>48</v>
      </c>
      <c r="E49">
        <v>3.0653E-2</v>
      </c>
      <c r="F49">
        <v>7.2383918999999999</v>
      </c>
      <c r="G49">
        <v>48</v>
      </c>
      <c r="H49">
        <v>1.83E-2</v>
      </c>
      <c r="I49">
        <v>7.2216692</v>
      </c>
      <c r="J49">
        <f>J48/$J$99</f>
        <v>0.12054782963414928</v>
      </c>
      <c r="K49">
        <f>K48/$K$99</f>
        <v>0.16617801784779526</v>
      </c>
      <c r="L49">
        <f>L48/$L$99</f>
        <v>0.16211964560820008</v>
      </c>
    </row>
    <row r="50" spans="1:12" x14ac:dyDescent="0.25">
      <c r="A50">
        <v>49</v>
      </c>
      <c r="B50">
        <v>3.9094999999999998E-2</v>
      </c>
      <c r="C50">
        <v>3.8392067000000001</v>
      </c>
      <c r="D50">
        <v>49</v>
      </c>
      <c r="E50">
        <v>4.7675000000000002E-2</v>
      </c>
      <c r="F50">
        <v>3.8392067000000001</v>
      </c>
      <c r="G50">
        <v>49</v>
      </c>
      <c r="H50">
        <v>5.8058999999999999E-2</v>
      </c>
      <c r="I50">
        <v>3.8192655000000002</v>
      </c>
    </row>
    <row r="51" spans="1:12" x14ac:dyDescent="0.25">
      <c r="A51">
        <v>50</v>
      </c>
      <c r="B51">
        <v>4.9165E-2</v>
      </c>
      <c r="C51">
        <v>4.4011836000000004</v>
      </c>
      <c r="D51">
        <v>50</v>
      </c>
      <c r="E51">
        <v>0.13705000000000001</v>
      </c>
      <c r="F51">
        <v>4.4011836000000004</v>
      </c>
      <c r="G51">
        <v>50</v>
      </c>
      <c r="H51">
        <v>6.1115999999999997E-2</v>
      </c>
      <c r="I51">
        <v>4.2350249</v>
      </c>
    </row>
    <row r="52" spans="1:12" x14ac:dyDescent="0.25">
      <c r="A52">
        <v>51</v>
      </c>
      <c r="B52">
        <v>4.9151E-2</v>
      </c>
      <c r="C52">
        <v>4.4011836000000004</v>
      </c>
      <c r="D52">
        <v>51</v>
      </c>
      <c r="E52">
        <v>3.3841000000000003E-2</v>
      </c>
      <c r="F52">
        <v>4.4011836000000004</v>
      </c>
      <c r="G52">
        <v>51</v>
      </c>
      <c r="H52">
        <v>1.558E-2</v>
      </c>
      <c r="I52">
        <v>4.2698095</v>
      </c>
    </row>
    <row r="53" spans="1:12" x14ac:dyDescent="0.25">
      <c r="A53">
        <v>52</v>
      </c>
      <c r="B53">
        <v>3.9093999999999997E-2</v>
      </c>
      <c r="C53">
        <v>3.8392065999999998</v>
      </c>
      <c r="D53">
        <v>52</v>
      </c>
      <c r="E53">
        <v>3.3651E-2</v>
      </c>
      <c r="F53">
        <v>3.8392065999999998</v>
      </c>
      <c r="G53">
        <v>52</v>
      </c>
      <c r="H53">
        <v>1.9740000000000001E-2</v>
      </c>
      <c r="I53">
        <v>3.8745086</v>
      </c>
    </row>
    <row r="54" spans="1:12" x14ac:dyDescent="0.25">
      <c r="A54">
        <v>53</v>
      </c>
      <c r="B54">
        <v>5.0389000000000003E-2</v>
      </c>
      <c r="C54">
        <v>6.6862183000000002</v>
      </c>
      <c r="D54">
        <v>53</v>
      </c>
      <c r="E54">
        <v>4.3126999999999999E-2</v>
      </c>
      <c r="F54">
        <v>6.6862183000000002</v>
      </c>
      <c r="G54">
        <v>53</v>
      </c>
      <c r="H54">
        <v>1.9189999999999999E-2</v>
      </c>
      <c r="I54">
        <v>6.7517769000000003</v>
      </c>
    </row>
    <row r="55" spans="1:12" x14ac:dyDescent="0.25">
      <c r="A55">
        <v>54</v>
      </c>
      <c r="B55">
        <v>2.8213999999999999E-2</v>
      </c>
      <c r="C55">
        <v>4.0855706999999999</v>
      </c>
      <c r="D55">
        <v>54</v>
      </c>
      <c r="E55">
        <v>3.4161999999999998E-2</v>
      </c>
      <c r="F55">
        <v>4.0855706999999999</v>
      </c>
      <c r="G55">
        <v>54</v>
      </c>
      <c r="H55">
        <v>2.3805E-2</v>
      </c>
      <c r="I55">
        <v>3.9992624000000001</v>
      </c>
    </row>
    <row r="56" spans="1:12" x14ac:dyDescent="0.25">
      <c r="A56">
        <v>55</v>
      </c>
      <c r="B56">
        <v>5.0396000000000003E-2</v>
      </c>
      <c r="C56">
        <v>7.8521428999999996</v>
      </c>
      <c r="D56">
        <v>55</v>
      </c>
      <c r="E56">
        <v>1.5970999999999999E-2</v>
      </c>
      <c r="F56">
        <v>7.8521428999999996</v>
      </c>
      <c r="G56">
        <v>55</v>
      </c>
      <c r="H56">
        <v>4.9453999999999998E-2</v>
      </c>
      <c r="I56">
        <v>7.7287913000000001</v>
      </c>
    </row>
    <row r="57" spans="1:12" x14ac:dyDescent="0.25">
      <c r="A57">
        <v>56</v>
      </c>
      <c r="B57">
        <v>2.8215E-2</v>
      </c>
      <c r="C57">
        <v>4.0855706999999999</v>
      </c>
      <c r="D57">
        <v>56</v>
      </c>
      <c r="E57">
        <v>2.6591E-2</v>
      </c>
      <c r="F57">
        <v>4.0855706999999999</v>
      </c>
      <c r="G57">
        <v>56</v>
      </c>
      <c r="H57">
        <v>1.0751E-2</v>
      </c>
      <c r="I57">
        <v>4.1756285000000002</v>
      </c>
    </row>
    <row r="58" spans="1:12" x14ac:dyDescent="0.25">
      <c r="A58">
        <v>57</v>
      </c>
      <c r="B58">
        <v>4.9154000000000003E-2</v>
      </c>
      <c r="C58">
        <v>4.4011838000000001</v>
      </c>
      <c r="D58">
        <v>57</v>
      </c>
      <c r="E58">
        <v>3.5097999999999997E-2</v>
      </c>
      <c r="F58">
        <v>4.4011838000000001</v>
      </c>
      <c r="G58">
        <v>57</v>
      </c>
      <c r="H58">
        <v>2.5654E-2</v>
      </c>
      <c r="I58">
        <v>4.4152617999999997</v>
      </c>
    </row>
    <row r="59" spans="1:12" x14ac:dyDescent="0.25">
      <c r="A59">
        <v>58</v>
      </c>
      <c r="B59">
        <v>3.9071000000000002E-2</v>
      </c>
      <c r="C59">
        <v>3.8392062</v>
      </c>
      <c r="D59">
        <v>58</v>
      </c>
      <c r="E59">
        <v>2.8740000000000002E-2</v>
      </c>
      <c r="F59">
        <v>3.8392062</v>
      </c>
      <c r="G59">
        <v>58</v>
      </c>
      <c r="H59">
        <v>4.2488999999999999E-2</v>
      </c>
      <c r="I59">
        <v>3.8572150999999999</v>
      </c>
    </row>
    <row r="60" spans="1:12" x14ac:dyDescent="0.25">
      <c r="A60">
        <v>59</v>
      </c>
      <c r="B60">
        <v>3.9079999999999997E-2</v>
      </c>
      <c r="C60">
        <v>3.8392065999999998</v>
      </c>
      <c r="D60">
        <v>59</v>
      </c>
      <c r="E60">
        <v>0.127887</v>
      </c>
      <c r="F60">
        <v>3.8392065999999998</v>
      </c>
      <c r="G60">
        <v>59</v>
      </c>
      <c r="H60">
        <v>0.108672</v>
      </c>
      <c r="I60">
        <v>3.7392327000000001</v>
      </c>
    </row>
    <row r="61" spans="1:12" x14ac:dyDescent="0.25">
      <c r="A61">
        <v>60</v>
      </c>
      <c r="B61">
        <v>4.9160000000000002E-2</v>
      </c>
      <c r="C61">
        <v>4.4011841</v>
      </c>
      <c r="D61">
        <v>60</v>
      </c>
      <c r="E61">
        <v>2.2166999999999999E-2</v>
      </c>
      <c r="F61">
        <v>4.4011841</v>
      </c>
      <c r="G61">
        <v>60</v>
      </c>
      <c r="H61">
        <v>1.9935999999999999E-2</v>
      </c>
      <c r="I61">
        <v>4.4222019000000001</v>
      </c>
    </row>
    <row r="62" spans="1:12" x14ac:dyDescent="0.25">
      <c r="A62">
        <v>61</v>
      </c>
      <c r="B62">
        <v>2.8209000000000001E-2</v>
      </c>
      <c r="C62">
        <v>4.0855708999999996</v>
      </c>
      <c r="D62">
        <v>61</v>
      </c>
      <c r="E62">
        <v>3.9285E-2</v>
      </c>
      <c r="F62">
        <v>4.0855708999999996</v>
      </c>
      <c r="G62">
        <v>61</v>
      </c>
      <c r="H62">
        <v>2.8146000000000001E-2</v>
      </c>
      <c r="I62">
        <v>4.1287080999999999</v>
      </c>
    </row>
    <row r="63" spans="1:12" x14ac:dyDescent="0.25">
      <c r="A63">
        <v>62</v>
      </c>
      <c r="B63">
        <v>5.0389000000000003E-2</v>
      </c>
      <c r="C63">
        <v>6.6862183000000002</v>
      </c>
      <c r="D63">
        <v>62</v>
      </c>
      <c r="E63">
        <v>2.8694999999999998E-2</v>
      </c>
      <c r="F63">
        <v>6.6862183000000002</v>
      </c>
      <c r="G63">
        <v>62</v>
      </c>
      <c r="H63">
        <v>2.6936000000000002E-2</v>
      </c>
      <c r="I63">
        <v>6.3895324000000002</v>
      </c>
    </row>
    <row r="64" spans="1:12" x14ac:dyDescent="0.25">
      <c r="A64">
        <v>63</v>
      </c>
      <c r="B64">
        <v>0.11410099999999999</v>
      </c>
      <c r="C64">
        <v>5.4221583000000004</v>
      </c>
      <c r="D64">
        <v>63</v>
      </c>
      <c r="E64">
        <v>4.1015999999999997E-2</v>
      </c>
      <c r="F64">
        <v>5.4221583000000004</v>
      </c>
      <c r="G64">
        <v>63</v>
      </c>
      <c r="H64">
        <v>3.5557999999999999E-2</v>
      </c>
      <c r="I64">
        <v>5.3635109999999999</v>
      </c>
    </row>
    <row r="65" spans="1:9" x14ac:dyDescent="0.25">
      <c r="A65">
        <v>64</v>
      </c>
      <c r="B65">
        <v>2.6610999999999999E-2</v>
      </c>
      <c r="C65">
        <v>1.9219963</v>
      </c>
      <c r="D65">
        <v>64</v>
      </c>
      <c r="E65">
        <v>2.0673E-2</v>
      </c>
      <c r="F65">
        <v>1.9219963</v>
      </c>
      <c r="G65">
        <v>64</v>
      </c>
      <c r="H65">
        <v>5.2514999999999999E-2</v>
      </c>
      <c r="I65">
        <v>1.9936335999999999</v>
      </c>
    </row>
    <row r="66" spans="1:9" x14ac:dyDescent="0.25">
      <c r="A66">
        <v>65</v>
      </c>
      <c r="B66">
        <v>2.8669E-2</v>
      </c>
      <c r="C66">
        <v>7.4337363999999999</v>
      </c>
      <c r="D66">
        <v>65</v>
      </c>
      <c r="E66">
        <v>6.7365999999999995E-2</v>
      </c>
      <c r="F66">
        <v>7.4337363999999999</v>
      </c>
      <c r="G66">
        <v>65</v>
      </c>
      <c r="H66">
        <v>1.6334999999999999E-2</v>
      </c>
      <c r="I66">
        <v>7.4521813000000003</v>
      </c>
    </row>
    <row r="67" spans="1:9" x14ac:dyDescent="0.25">
      <c r="A67">
        <v>66</v>
      </c>
      <c r="B67">
        <v>2.4471E-2</v>
      </c>
      <c r="C67">
        <v>6.8514413999999997</v>
      </c>
      <c r="D67">
        <v>66</v>
      </c>
      <c r="E67">
        <v>4.4727000000000003E-2</v>
      </c>
      <c r="F67">
        <v>6.8514413999999997</v>
      </c>
      <c r="G67">
        <v>66</v>
      </c>
      <c r="H67">
        <v>3.6458999999999998E-2</v>
      </c>
      <c r="I67">
        <v>6.7236037</v>
      </c>
    </row>
    <row r="68" spans="1:9" x14ac:dyDescent="0.25">
      <c r="A68">
        <v>67</v>
      </c>
      <c r="B68">
        <v>2.4482E-2</v>
      </c>
      <c r="C68">
        <v>6.8514412</v>
      </c>
      <c r="D68">
        <v>67</v>
      </c>
      <c r="E68">
        <v>6.4812999999999996E-2</v>
      </c>
      <c r="F68">
        <v>6.8514412</v>
      </c>
      <c r="G68">
        <v>67</v>
      </c>
      <c r="H68">
        <v>3.6294E-2</v>
      </c>
      <c r="I68">
        <v>6.6571945000000001</v>
      </c>
    </row>
    <row r="69" spans="1:9" x14ac:dyDescent="0.25">
      <c r="A69">
        <v>68</v>
      </c>
      <c r="B69">
        <v>2.8677999999999999E-2</v>
      </c>
      <c r="C69">
        <v>5.6845961000000003</v>
      </c>
      <c r="D69">
        <v>68</v>
      </c>
      <c r="E69">
        <v>3.2593999999999998E-2</v>
      </c>
      <c r="F69">
        <v>5.6845961000000003</v>
      </c>
      <c r="G69">
        <v>68</v>
      </c>
      <c r="H69">
        <v>1.1270000000000001E-2</v>
      </c>
      <c r="I69">
        <v>5.7195948000000003</v>
      </c>
    </row>
    <row r="70" spans="1:9" x14ac:dyDescent="0.25">
      <c r="A70">
        <v>69</v>
      </c>
      <c r="B70">
        <v>2.6610999999999999E-2</v>
      </c>
      <c r="C70">
        <v>1.9219959</v>
      </c>
      <c r="D70">
        <v>69</v>
      </c>
      <c r="E70">
        <v>1.5048000000000001E-2</v>
      </c>
      <c r="F70">
        <v>1.9219959</v>
      </c>
      <c r="G70">
        <v>69</v>
      </c>
      <c r="H70">
        <v>4.0760999999999999E-2</v>
      </c>
      <c r="I70">
        <v>1.9280434</v>
      </c>
    </row>
    <row r="71" spans="1:9" x14ac:dyDescent="0.25">
      <c r="A71">
        <v>70</v>
      </c>
      <c r="B71">
        <v>0.114118</v>
      </c>
      <c r="C71">
        <v>5.4221579000000002</v>
      </c>
      <c r="D71">
        <v>70</v>
      </c>
      <c r="E71">
        <v>7.1409E-2</v>
      </c>
      <c r="F71">
        <v>5.4221579000000002</v>
      </c>
      <c r="G71">
        <v>70</v>
      </c>
      <c r="H71">
        <v>4.1730999999999997E-2</v>
      </c>
      <c r="I71">
        <v>5.3062746000000001</v>
      </c>
    </row>
    <row r="72" spans="1:9" x14ac:dyDescent="0.25">
      <c r="A72">
        <v>71</v>
      </c>
      <c r="B72">
        <v>2.6627999999999999E-2</v>
      </c>
      <c r="C72">
        <v>1.9219961999999999</v>
      </c>
      <c r="D72">
        <v>71</v>
      </c>
      <c r="E72">
        <v>8.8456000000000007E-2</v>
      </c>
      <c r="F72">
        <v>1.9219961999999999</v>
      </c>
      <c r="G72">
        <v>71</v>
      </c>
      <c r="H72">
        <v>0.19156000000000001</v>
      </c>
      <c r="I72">
        <v>1.9002144999999999</v>
      </c>
    </row>
    <row r="73" spans="1:9" x14ac:dyDescent="0.25">
      <c r="A73">
        <v>72</v>
      </c>
      <c r="B73">
        <v>0.114094</v>
      </c>
      <c r="C73">
        <v>9.1089327000000004</v>
      </c>
      <c r="D73">
        <v>72</v>
      </c>
      <c r="E73">
        <v>4.2011E-2</v>
      </c>
      <c r="F73">
        <v>9.1089327000000004</v>
      </c>
      <c r="G73">
        <v>72</v>
      </c>
      <c r="H73">
        <v>3.5000999999999997E-2</v>
      </c>
      <c r="I73">
        <v>8.8697008999999998</v>
      </c>
    </row>
    <row r="74" spans="1:9" x14ac:dyDescent="0.25">
      <c r="A74">
        <v>73</v>
      </c>
      <c r="B74">
        <v>2.4469000000000001E-2</v>
      </c>
      <c r="C74">
        <v>7.738937</v>
      </c>
      <c r="D74">
        <v>73</v>
      </c>
      <c r="E74">
        <v>3.1074999999999998E-2</v>
      </c>
      <c r="F74">
        <v>7.738937</v>
      </c>
      <c r="G74">
        <v>73</v>
      </c>
      <c r="H74">
        <v>1.5053E-2</v>
      </c>
      <c r="I74">
        <v>7.4703993000000004</v>
      </c>
    </row>
    <row r="75" spans="1:9" x14ac:dyDescent="0.25">
      <c r="A75">
        <v>74</v>
      </c>
      <c r="B75">
        <v>2.8684000000000001E-2</v>
      </c>
      <c r="C75">
        <v>5.6845962999999999</v>
      </c>
      <c r="D75">
        <v>74</v>
      </c>
      <c r="E75">
        <v>3.4470000000000001E-2</v>
      </c>
      <c r="F75">
        <v>5.6845962999999999</v>
      </c>
      <c r="G75">
        <v>74</v>
      </c>
      <c r="H75">
        <v>2.4892999999999998E-2</v>
      </c>
      <c r="I75">
        <v>5.7176983000000003</v>
      </c>
    </row>
    <row r="76" spans="1:9" x14ac:dyDescent="0.25">
      <c r="A76">
        <v>75</v>
      </c>
      <c r="B76">
        <v>2.8686E-2</v>
      </c>
      <c r="C76">
        <v>8.6324248000000008</v>
      </c>
      <c r="D76">
        <v>75</v>
      </c>
      <c r="E76">
        <v>4.9079999999999999E-2</v>
      </c>
      <c r="F76">
        <v>8.6324248000000008</v>
      </c>
      <c r="G76">
        <v>75</v>
      </c>
      <c r="H76">
        <v>4.6989000000000003E-2</v>
      </c>
      <c r="I76">
        <v>8.6287313999999995</v>
      </c>
    </row>
    <row r="77" spans="1:9" x14ac:dyDescent="0.25">
      <c r="A77">
        <v>76</v>
      </c>
      <c r="B77">
        <v>2.4487999999999999E-2</v>
      </c>
      <c r="C77">
        <v>6.3743879000000003</v>
      </c>
      <c r="D77">
        <v>76</v>
      </c>
      <c r="E77">
        <v>2.9413999999999999E-2</v>
      </c>
      <c r="F77">
        <v>6.3743879000000003</v>
      </c>
      <c r="G77">
        <v>76</v>
      </c>
      <c r="H77">
        <v>3.6861999999999999E-2</v>
      </c>
      <c r="I77">
        <v>6.2352581000000002</v>
      </c>
    </row>
    <row r="78" spans="1:9" x14ac:dyDescent="0.25">
      <c r="A78">
        <v>77</v>
      </c>
      <c r="B78">
        <v>0.114107</v>
      </c>
      <c r="C78">
        <v>7.9821254000000001</v>
      </c>
      <c r="D78">
        <v>77</v>
      </c>
      <c r="E78">
        <v>4.3477000000000002E-2</v>
      </c>
      <c r="F78">
        <v>7.9821254000000001</v>
      </c>
      <c r="G78">
        <v>77</v>
      </c>
      <c r="H78">
        <v>3.8959000000000001E-2</v>
      </c>
      <c r="I78">
        <v>7.6624490999999999</v>
      </c>
    </row>
    <row r="79" spans="1:9" x14ac:dyDescent="0.25">
      <c r="A79">
        <v>78</v>
      </c>
      <c r="B79">
        <v>2.6617999999999999E-2</v>
      </c>
      <c r="C79">
        <v>1.9219963</v>
      </c>
      <c r="D79">
        <v>78</v>
      </c>
      <c r="E79">
        <v>4.0103E-2</v>
      </c>
      <c r="F79">
        <v>1.9219963</v>
      </c>
      <c r="G79">
        <v>78</v>
      </c>
      <c r="H79">
        <v>2.1602E-2</v>
      </c>
      <c r="I79">
        <v>1.9244475000000001</v>
      </c>
    </row>
    <row r="80" spans="1:9" x14ac:dyDescent="0.25">
      <c r="A80">
        <v>79</v>
      </c>
      <c r="B80">
        <v>4.4454E-2</v>
      </c>
      <c r="C80">
        <v>5.8355838000000002</v>
      </c>
      <c r="D80">
        <v>79</v>
      </c>
      <c r="E80">
        <v>3.2466000000000002E-2</v>
      </c>
      <c r="F80">
        <v>5.8355838000000002</v>
      </c>
      <c r="G80">
        <v>79</v>
      </c>
      <c r="H80">
        <v>4.1148999999999998E-2</v>
      </c>
      <c r="I80">
        <v>5.7342307000000003</v>
      </c>
    </row>
    <row r="81" spans="1:14" x14ac:dyDescent="0.25">
      <c r="A81">
        <v>80</v>
      </c>
      <c r="B81">
        <v>3.8822000000000002E-2</v>
      </c>
      <c r="C81">
        <v>4.7498728000000003</v>
      </c>
      <c r="D81">
        <v>80</v>
      </c>
      <c r="E81">
        <v>8.133E-2</v>
      </c>
      <c r="F81">
        <v>4.7498728000000003</v>
      </c>
      <c r="G81">
        <v>80</v>
      </c>
      <c r="H81">
        <v>5.2002E-2</v>
      </c>
      <c r="I81">
        <v>4.7857308999999999</v>
      </c>
    </row>
    <row r="82" spans="1:14" x14ac:dyDescent="0.25">
      <c r="A82">
        <v>81</v>
      </c>
      <c r="B82">
        <v>4.9858E-2</v>
      </c>
      <c r="C82">
        <v>3.6788409999999998</v>
      </c>
      <c r="D82">
        <v>81</v>
      </c>
      <c r="E82">
        <v>0.144152</v>
      </c>
      <c r="F82">
        <v>3.6788409999999998</v>
      </c>
      <c r="G82">
        <v>81</v>
      </c>
      <c r="H82">
        <v>3.2131E-2</v>
      </c>
      <c r="I82">
        <v>3.5068054000000002</v>
      </c>
    </row>
    <row r="83" spans="1:14" x14ac:dyDescent="0.25">
      <c r="A83">
        <v>82</v>
      </c>
      <c r="B83">
        <v>7.4688000000000004E-2</v>
      </c>
      <c r="C83">
        <v>6.5095679000000004</v>
      </c>
      <c r="D83">
        <v>82</v>
      </c>
      <c r="E83">
        <v>3.2299000000000001E-2</v>
      </c>
      <c r="F83">
        <v>6.5095679000000004</v>
      </c>
      <c r="G83">
        <v>82</v>
      </c>
      <c r="H83">
        <v>2.1031000000000001E-2</v>
      </c>
      <c r="I83">
        <v>6.4773838000000001</v>
      </c>
    </row>
    <row r="84" spans="1:14" x14ac:dyDescent="0.25">
      <c r="A84">
        <v>83</v>
      </c>
      <c r="B84">
        <v>7.4690999999999994E-2</v>
      </c>
      <c r="C84">
        <v>5.9665312000000004</v>
      </c>
      <c r="D84">
        <v>83</v>
      </c>
      <c r="E84">
        <v>0.136933</v>
      </c>
      <c r="F84">
        <v>5.9665312000000004</v>
      </c>
      <c r="G84">
        <v>83</v>
      </c>
      <c r="H84">
        <v>0.111553</v>
      </c>
      <c r="I84">
        <v>6.0476415000000001</v>
      </c>
    </row>
    <row r="85" spans="1:14" x14ac:dyDescent="0.25">
      <c r="A85">
        <v>84</v>
      </c>
      <c r="B85">
        <v>4.9854000000000002E-2</v>
      </c>
      <c r="C85">
        <v>3.6788411000000001</v>
      </c>
      <c r="D85">
        <v>84</v>
      </c>
      <c r="E85">
        <v>2.6848E-2</v>
      </c>
      <c r="F85">
        <v>3.6788411000000001</v>
      </c>
      <c r="G85">
        <v>84</v>
      </c>
      <c r="H85">
        <v>4.1204999999999999E-2</v>
      </c>
      <c r="I85">
        <v>3.7099899000000001</v>
      </c>
    </row>
    <row r="86" spans="1:14" x14ac:dyDescent="0.25">
      <c r="A86">
        <v>85</v>
      </c>
      <c r="B86">
        <v>3.8818999999999999E-2</v>
      </c>
      <c r="C86">
        <v>4.7498719999999999</v>
      </c>
      <c r="D86">
        <v>85</v>
      </c>
      <c r="E86">
        <v>3.5430999999999997E-2</v>
      </c>
      <c r="F86">
        <v>4.7498719999999999</v>
      </c>
      <c r="G86">
        <v>85</v>
      </c>
      <c r="H86">
        <v>1.9633999999999999E-2</v>
      </c>
      <c r="I86">
        <v>4.6704046000000004</v>
      </c>
    </row>
    <row r="87" spans="1:14" x14ac:dyDescent="0.25">
      <c r="A87">
        <v>86</v>
      </c>
      <c r="B87">
        <v>4.4456000000000002E-2</v>
      </c>
      <c r="C87">
        <v>5.8355835999999996</v>
      </c>
      <c r="D87">
        <v>86</v>
      </c>
      <c r="E87">
        <v>4.0543000000000003E-2</v>
      </c>
      <c r="F87">
        <v>5.8355835999999996</v>
      </c>
      <c r="G87">
        <v>86</v>
      </c>
      <c r="H87">
        <v>1.0473E-2</v>
      </c>
      <c r="I87">
        <v>5.6736237999999997</v>
      </c>
    </row>
    <row r="88" spans="1:14" x14ac:dyDescent="0.25">
      <c r="A88">
        <v>87</v>
      </c>
      <c r="B88">
        <v>3.8816000000000003E-2</v>
      </c>
      <c r="C88">
        <v>4.7498728999999997</v>
      </c>
      <c r="D88">
        <v>87</v>
      </c>
      <c r="E88">
        <v>4.3673999999999998E-2</v>
      </c>
      <c r="F88">
        <v>4.7498728999999997</v>
      </c>
      <c r="G88">
        <v>87</v>
      </c>
      <c r="H88">
        <v>3.6774000000000001E-2</v>
      </c>
      <c r="I88">
        <v>4.5260585999999998</v>
      </c>
    </row>
    <row r="89" spans="1:14" x14ac:dyDescent="0.25">
      <c r="A89">
        <v>88</v>
      </c>
      <c r="B89">
        <v>4.4444999999999998E-2</v>
      </c>
      <c r="C89">
        <v>9.3857569999999999</v>
      </c>
      <c r="D89">
        <v>88</v>
      </c>
      <c r="E89">
        <v>2.3529000000000001E-2</v>
      </c>
      <c r="F89">
        <v>9.3857569999999999</v>
      </c>
      <c r="G89">
        <v>88</v>
      </c>
      <c r="H89">
        <v>2.0455999999999998E-2</v>
      </c>
      <c r="I89">
        <v>9.1615660000000005</v>
      </c>
    </row>
    <row r="90" spans="1:14" x14ac:dyDescent="0.25">
      <c r="A90">
        <v>89</v>
      </c>
      <c r="B90">
        <v>7.4690999999999994E-2</v>
      </c>
      <c r="C90">
        <v>8.0845508000000006</v>
      </c>
      <c r="D90">
        <v>89</v>
      </c>
      <c r="E90">
        <v>2.1377E-2</v>
      </c>
      <c r="F90">
        <v>8.0845508000000006</v>
      </c>
      <c r="G90">
        <v>89</v>
      </c>
      <c r="H90">
        <v>3.1744000000000001E-2</v>
      </c>
      <c r="I90">
        <v>7.9941192000000001</v>
      </c>
    </row>
    <row r="91" spans="1:14" x14ac:dyDescent="0.25">
      <c r="A91">
        <v>90</v>
      </c>
      <c r="B91">
        <v>4.9847000000000002E-2</v>
      </c>
      <c r="C91">
        <v>3.6788411999999999</v>
      </c>
      <c r="D91">
        <v>90</v>
      </c>
      <c r="E91">
        <v>3.8220999999999998E-2</v>
      </c>
      <c r="F91">
        <v>3.6788411999999999</v>
      </c>
      <c r="G91">
        <v>90</v>
      </c>
      <c r="H91">
        <v>2.5224E-2</v>
      </c>
      <c r="I91">
        <v>3.7599585000000002</v>
      </c>
    </row>
    <row r="92" spans="1:14" x14ac:dyDescent="0.25">
      <c r="A92">
        <v>91</v>
      </c>
      <c r="B92">
        <v>4.9848000000000003E-2</v>
      </c>
      <c r="C92">
        <v>3.6788405000000002</v>
      </c>
      <c r="D92">
        <v>91</v>
      </c>
      <c r="E92">
        <v>3.7386999999999997E-2</v>
      </c>
      <c r="F92">
        <v>3.6788405000000002</v>
      </c>
      <c r="G92">
        <v>91</v>
      </c>
      <c r="H92">
        <v>5.1570999999999999E-2</v>
      </c>
      <c r="I92">
        <v>3.5037422999999999</v>
      </c>
    </row>
    <row r="93" spans="1:14" x14ac:dyDescent="0.25">
      <c r="A93">
        <v>92</v>
      </c>
      <c r="B93">
        <v>7.4682999999999999E-2</v>
      </c>
      <c r="C93">
        <v>5.9665314</v>
      </c>
      <c r="D93">
        <v>92</v>
      </c>
      <c r="E93">
        <v>2.8625999999999999E-2</v>
      </c>
      <c r="F93">
        <v>5.9665314</v>
      </c>
      <c r="G93">
        <v>92</v>
      </c>
      <c r="H93">
        <v>4.7537000000000003E-2</v>
      </c>
      <c r="I93">
        <v>5.7692009999999998</v>
      </c>
    </row>
    <row r="94" spans="1:14" x14ac:dyDescent="0.25">
      <c r="A94">
        <v>93</v>
      </c>
      <c r="B94">
        <v>4.4450999999999997E-2</v>
      </c>
      <c r="C94">
        <v>5.9368346000000001</v>
      </c>
      <c r="D94">
        <v>93</v>
      </c>
      <c r="E94">
        <v>7.5665999999999997E-2</v>
      </c>
      <c r="F94">
        <v>5.9368346000000001</v>
      </c>
      <c r="G94">
        <v>93</v>
      </c>
      <c r="H94">
        <v>7.7451000000000006E-2</v>
      </c>
      <c r="I94">
        <v>5.6179683000000002</v>
      </c>
    </row>
    <row r="95" spans="1:14" x14ac:dyDescent="0.25">
      <c r="A95">
        <v>94</v>
      </c>
      <c r="B95">
        <v>3.882E-2</v>
      </c>
      <c r="C95">
        <v>4.7498727000000001</v>
      </c>
      <c r="D95">
        <v>94</v>
      </c>
      <c r="E95">
        <v>2.8850000000000001E-2</v>
      </c>
      <c r="F95">
        <v>4.7498727000000001</v>
      </c>
      <c r="G95">
        <v>94</v>
      </c>
      <c r="H95">
        <v>9.0299999999999998E-3</v>
      </c>
      <c r="I95">
        <v>4.7019311000000004</v>
      </c>
      <c r="J95">
        <f>SUM(B47:B94)</f>
        <v>2.2696600000000005</v>
      </c>
      <c r="K95">
        <f>SUM(E47:E94)</f>
        <v>2.2459320000000007</v>
      </c>
      <c r="L95">
        <f>SUM(H47:H94)</f>
        <v>2.0141719999999999</v>
      </c>
    </row>
    <row r="96" spans="1:14" x14ac:dyDescent="0.25">
      <c r="A96">
        <v>95</v>
      </c>
      <c r="B96">
        <v>2.6999999999999999E-5</v>
      </c>
      <c r="C96">
        <v>0</v>
      </c>
      <c r="D96">
        <v>95</v>
      </c>
      <c r="E96">
        <v>3.4918999999999999E-2</v>
      </c>
      <c r="F96">
        <v>0</v>
      </c>
      <c r="G96">
        <v>95</v>
      </c>
      <c r="H96">
        <v>0.16881599999999999</v>
      </c>
      <c r="I96">
        <v>0</v>
      </c>
      <c r="J96">
        <f>J95*-5.14</f>
        <v>-11.666052400000002</v>
      </c>
      <c r="K96">
        <f>K95*-5.14</f>
        <v>-11.544090480000003</v>
      </c>
      <c r="L96">
        <f>L95*-5.14</f>
        <v>-10.352844079999999</v>
      </c>
      <c r="N96">
        <f>H96*-9.289</f>
        <v>-1.568131824</v>
      </c>
    </row>
    <row r="97" spans="2:14" x14ac:dyDescent="0.25">
      <c r="B97" t="s">
        <v>8</v>
      </c>
      <c r="E97" t="s">
        <v>8</v>
      </c>
      <c r="H97" t="s">
        <v>8</v>
      </c>
      <c r="J97">
        <f>J96/$J$99</f>
        <v>0.24834755650722531</v>
      </c>
      <c r="K97">
        <f>K96/$K$99</f>
        <v>0.30520879702642273</v>
      </c>
      <c r="L97">
        <f>L96/$L$99</f>
        <v>0.28164863014932956</v>
      </c>
      <c r="N97">
        <f>N96/$L$99</f>
        <v>4.2660951590721682E-2</v>
      </c>
    </row>
    <row r="98" spans="2:14" x14ac:dyDescent="0.25">
      <c r="B98" t="s">
        <v>327</v>
      </c>
      <c r="E98" t="s">
        <v>324</v>
      </c>
      <c r="H98" t="s">
        <v>26</v>
      </c>
      <c r="J98">
        <f>SUM(B2:B94)</f>
        <v>7.2786009999999965</v>
      </c>
      <c r="K98">
        <f>SUM(E2:E94)</f>
        <v>5.3558449999999995</v>
      </c>
      <c r="L98">
        <f>SUM(H2:H94)</f>
        <v>4.9398949999999973</v>
      </c>
    </row>
    <row r="99" spans="2:14" x14ac:dyDescent="0.25">
      <c r="B99" t="s">
        <v>18</v>
      </c>
      <c r="E99" t="s">
        <v>18</v>
      </c>
      <c r="H99" t="s">
        <v>21</v>
      </c>
      <c r="J99">
        <f>J28+J40+J48+J96</f>
        <v>-46.974701760999992</v>
      </c>
      <c r="K99">
        <f>K28+K40+K48+K96</f>
        <v>-37.823583699000004</v>
      </c>
      <c r="L99">
        <f>L28+L40+L48+L96+N96</f>
        <v>-36.758013253999998</v>
      </c>
    </row>
    <row r="101" spans="2:14" x14ac:dyDescent="0.25">
      <c r="J101">
        <f>SUM(J29,J41,J49,J97)</f>
        <v>1.0000000000000002</v>
      </c>
      <c r="K101">
        <f>SUM(K29,K41,K49,K97)</f>
        <v>1</v>
      </c>
      <c r="L101" s="10">
        <f>SUM(L29,L41,L49,L97,N97)</f>
        <v>1</v>
      </c>
    </row>
  </sheetData>
  <sortState xmlns:xlrd2="http://schemas.microsoft.com/office/spreadsheetml/2017/richdata2" ref="G2:I96">
    <sortCondition ref="G2:G96"/>
  </sortState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73155-0A4A-48B4-9822-826F6A2212F9}">
  <dimension ref="A1:L100"/>
  <sheetViews>
    <sheetView workbookViewId="0">
      <selection activeCell="Z61" sqref="Z61"/>
    </sheetView>
  </sheetViews>
  <sheetFormatPr defaultRowHeight="15" x14ac:dyDescent="0.25"/>
  <sheetData>
    <row r="1" spans="1:11" s="2" customFormat="1" x14ac:dyDescent="0.25">
      <c r="A1" s="2" t="s">
        <v>326</v>
      </c>
      <c r="D1" s="2" t="s">
        <v>329</v>
      </c>
      <c r="G1" s="2" t="s">
        <v>330</v>
      </c>
    </row>
    <row r="2" spans="1:11" x14ac:dyDescent="0.25">
      <c r="A2">
        <v>1</v>
      </c>
      <c r="B2">
        <v>4.3999999999999999E-5</v>
      </c>
      <c r="C2">
        <v>7.3404169000000001</v>
      </c>
      <c r="D2">
        <v>1</v>
      </c>
      <c r="E2">
        <v>4.1999999999999998E-5</v>
      </c>
      <c r="F2">
        <v>7.3404169000000001</v>
      </c>
      <c r="G2">
        <v>1</v>
      </c>
      <c r="H2">
        <v>4.5000000000000003E-5</v>
      </c>
      <c r="I2">
        <v>7.3404169000000001</v>
      </c>
    </row>
    <row r="3" spans="1:11" x14ac:dyDescent="0.25">
      <c r="A3">
        <v>2</v>
      </c>
      <c r="B3">
        <v>4.0000000000000003E-5</v>
      </c>
      <c r="C3">
        <v>7.3404169000000001</v>
      </c>
      <c r="D3">
        <v>2</v>
      </c>
      <c r="E3">
        <v>4.3999999999999999E-5</v>
      </c>
      <c r="F3">
        <v>6.3508534000000001</v>
      </c>
      <c r="G3">
        <v>2</v>
      </c>
      <c r="H3">
        <v>5.1E-5</v>
      </c>
      <c r="I3">
        <v>6.3508534000000001</v>
      </c>
    </row>
    <row r="4" spans="1:11" x14ac:dyDescent="0.25">
      <c r="A4">
        <v>3</v>
      </c>
      <c r="B4">
        <v>0.112126</v>
      </c>
      <c r="C4">
        <v>4.8535759000000001</v>
      </c>
      <c r="D4">
        <v>3</v>
      </c>
      <c r="E4">
        <v>0.120577</v>
      </c>
      <c r="F4">
        <v>4.8535759000000001</v>
      </c>
      <c r="G4">
        <v>3</v>
      </c>
      <c r="H4">
        <v>0.20977999999999999</v>
      </c>
      <c r="I4">
        <v>4.8535759000000001</v>
      </c>
    </row>
    <row r="5" spans="1:11" x14ac:dyDescent="0.25">
      <c r="A5">
        <v>4</v>
      </c>
      <c r="B5">
        <v>0.112151</v>
      </c>
      <c r="C5">
        <v>7.9931559999999999</v>
      </c>
      <c r="D5">
        <v>4</v>
      </c>
      <c r="E5">
        <v>0.120577</v>
      </c>
      <c r="F5">
        <v>7.9931559999999999</v>
      </c>
      <c r="G5">
        <v>4</v>
      </c>
      <c r="H5">
        <v>0.20982100000000001</v>
      </c>
      <c r="I5">
        <v>7.9931559999999999</v>
      </c>
    </row>
    <row r="6" spans="1:11" ht="18" x14ac:dyDescent="0.35">
      <c r="A6">
        <v>5</v>
      </c>
      <c r="B6">
        <v>0.180702</v>
      </c>
      <c r="C6">
        <v>4.6464113999999999</v>
      </c>
      <c r="D6">
        <v>5</v>
      </c>
      <c r="E6">
        <v>5.9532000000000002E-2</v>
      </c>
      <c r="F6">
        <v>4.6464113999999999</v>
      </c>
      <c r="G6">
        <v>5</v>
      </c>
      <c r="H6">
        <v>0.13708100000000001</v>
      </c>
      <c r="I6">
        <v>4.6464113999999999</v>
      </c>
      <c r="K6" t="s">
        <v>441</v>
      </c>
    </row>
    <row r="7" spans="1:11" x14ac:dyDescent="0.25">
      <c r="A7">
        <v>6</v>
      </c>
      <c r="B7">
        <v>0.18070600000000001</v>
      </c>
      <c r="C7">
        <v>4.6464119999999998</v>
      </c>
      <c r="D7">
        <v>6</v>
      </c>
      <c r="E7">
        <v>5.9532000000000002E-2</v>
      </c>
      <c r="F7">
        <v>4.6464119999999998</v>
      </c>
      <c r="G7">
        <v>6</v>
      </c>
      <c r="H7">
        <v>0.137101</v>
      </c>
      <c r="I7">
        <v>4.6464119999999998</v>
      </c>
    </row>
    <row r="8" spans="1:11" x14ac:dyDescent="0.25">
      <c r="A8">
        <v>7</v>
      </c>
      <c r="B8">
        <v>0.18074000000000001</v>
      </c>
      <c r="C8">
        <v>4.6464121</v>
      </c>
      <c r="D8">
        <v>7</v>
      </c>
      <c r="E8">
        <v>5.9542999999999999E-2</v>
      </c>
      <c r="F8">
        <v>4.6464121</v>
      </c>
      <c r="G8">
        <v>7</v>
      </c>
      <c r="H8">
        <v>0.13714299999999999</v>
      </c>
      <c r="I8">
        <v>4.6464121</v>
      </c>
    </row>
    <row r="9" spans="1:11" x14ac:dyDescent="0.25">
      <c r="A9">
        <v>8</v>
      </c>
      <c r="B9">
        <v>0.180726</v>
      </c>
      <c r="C9">
        <v>4.6464119999999998</v>
      </c>
      <c r="D9">
        <v>8</v>
      </c>
      <c r="E9">
        <v>5.9539000000000002E-2</v>
      </c>
      <c r="F9">
        <v>4.6464119999999998</v>
      </c>
      <c r="G9">
        <v>8</v>
      </c>
      <c r="H9">
        <v>0.13711400000000001</v>
      </c>
      <c r="I9">
        <v>4.6464119999999998</v>
      </c>
    </row>
    <row r="10" spans="1:11" x14ac:dyDescent="0.25">
      <c r="A10">
        <v>9</v>
      </c>
      <c r="B10">
        <v>0.11218400000000001</v>
      </c>
      <c r="C10">
        <v>4.8535759000000001</v>
      </c>
      <c r="D10">
        <v>9</v>
      </c>
      <c r="E10">
        <v>0.120555</v>
      </c>
      <c r="F10">
        <v>4.8535759000000001</v>
      </c>
      <c r="G10">
        <v>9</v>
      </c>
      <c r="H10">
        <v>0.209844</v>
      </c>
      <c r="I10">
        <v>4.8535759000000001</v>
      </c>
    </row>
    <row r="11" spans="1:11" x14ac:dyDescent="0.25">
      <c r="A11">
        <v>10</v>
      </c>
      <c r="B11">
        <v>0.112141</v>
      </c>
      <c r="C11">
        <v>4.8535754000000004</v>
      </c>
      <c r="D11">
        <v>10</v>
      </c>
      <c r="E11">
        <v>0.120557</v>
      </c>
      <c r="F11">
        <v>4.8535754000000004</v>
      </c>
      <c r="G11">
        <v>10</v>
      </c>
      <c r="H11">
        <v>0.20980799999999999</v>
      </c>
      <c r="I11">
        <v>4.8535754000000004</v>
      </c>
    </row>
    <row r="12" spans="1:11" x14ac:dyDescent="0.25">
      <c r="A12">
        <v>11</v>
      </c>
      <c r="B12">
        <v>0.129995</v>
      </c>
      <c r="C12">
        <v>8.3030849</v>
      </c>
      <c r="D12">
        <v>11</v>
      </c>
      <c r="E12">
        <v>4.9082000000000001E-2</v>
      </c>
      <c r="F12">
        <v>8.3030849</v>
      </c>
      <c r="G12">
        <v>11</v>
      </c>
      <c r="H12">
        <v>0.46346500000000002</v>
      </c>
      <c r="I12">
        <v>8.3030849</v>
      </c>
    </row>
    <row r="13" spans="1:11" x14ac:dyDescent="0.25">
      <c r="A13">
        <v>12</v>
      </c>
      <c r="B13">
        <v>4.1723000000000003E-2</v>
      </c>
      <c r="C13">
        <v>7.2031027999999999</v>
      </c>
      <c r="D13">
        <v>12</v>
      </c>
      <c r="E13">
        <v>0.42289100000000002</v>
      </c>
      <c r="F13">
        <v>7.2031027999999999</v>
      </c>
      <c r="G13">
        <v>12</v>
      </c>
      <c r="H13">
        <v>6.2105E-2</v>
      </c>
      <c r="I13">
        <v>7.2031027999999999</v>
      </c>
    </row>
    <row r="14" spans="1:11" x14ac:dyDescent="0.25">
      <c r="A14">
        <v>13</v>
      </c>
      <c r="B14">
        <v>0.395177</v>
      </c>
      <c r="C14">
        <v>7.1804841000000001</v>
      </c>
      <c r="D14">
        <v>13</v>
      </c>
      <c r="E14">
        <v>2.2023999999999998E-2</v>
      </c>
      <c r="F14">
        <v>7.1804841000000001</v>
      </c>
      <c r="G14">
        <v>13</v>
      </c>
      <c r="H14">
        <v>0.126226</v>
      </c>
      <c r="I14">
        <v>7.1804841000000001</v>
      </c>
    </row>
    <row r="15" spans="1:11" x14ac:dyDescent="0.25">
      <c r="A15">
        <v>14</v>
      </c>
      <c r="B15">
        <v>0.215951</v>
      </c>
      <c r="C15">
        <v>2.5556473999999998</v>
      </c>
      <c r="D15">
        <v>14</v>
      </c>
      <c r="E15">
        <v>0.29144999999999999</v>
      </c>
      <c r="F15">
        <v>2.5556473999999998</v>
      </c>
      <c r="G15">
        <v>14</v>
      </c>
      <c r="H15">
        <v>0.23585700000000001</v>
      </c>
      <c r="I15">
        <v>2.5556473999999998</v>
      </c>
    </row>
    <row r="16" spans="1:11" x14ac:dyDescent="0.25">
      <c r="A16">
        <v>15</v>
      </c>
      <c r="B16">
        <v>0.21604400000000001</v>
      </c>
      <c r="C16">
        <v>2.5556371000000002</v>
      </c>
      <c r="D16">
        <v>15</v>
      </c>
      <c r="E16">
        <v>0.291518</v>
      </c>
      <c r="F16">
        <v>2.5556371000000002</v>
      </c>
      <c r="G16">
        <v>15</v>
      </c>
      <c r="H16">
        <v>0.235952</v>
      </c>
      <c r="I16">
        <v>2.5556371000000002</v>
      </c>
    </row>
    <row r="17" spans="1:12" x14ac:dyDescent="0.25">
      <c r="A17">
        <v>16</v>
      </c>
      <c r="B17">
        <v>0.39513100000000001</v>
      </c>
      <c r="C17">
        <v>5.9757493000000004</v>
      </c>
      <c r="D17">
        <v>16</v>
      </c>
      <c r="E17">
        <v>2.2006000000000001E-2</v>
      </c>
      <c r="F17">
        <v>5.9757493000000004</v>
      </c>
      <c r="G17">
        <v>16</v>
      </c>
      <c r="H17">
        <v>0.12618499999999999</v>
      </c>
      <c r="I17">
        <v>5.9757493000000004</v>
      </c>
    </row>
    <row r="18" spans="1:12" x14ac:dyDescent="0.25">
      <c r="A18">
        <v>17</v>
      </c>
      <c r="B18">
        <v>4.1673000000000002E-2</v>
      </c>
      <c r="C18">
        <v>5.1354180999999999</v>
      </c>
      <c r="D18">
        <v>17</v>
      </c>
      <c r="E18">
        <v>0.42292600000000002</v>
      </c>
      <c r="F18">
        <v>5.1354180999999999</v>
      </c>
      <c r="G18">
        <v>17</v>
      </c>
      <c r="H18">
        <v>6.2118E-2</v>
      </c>
      <c r="I18">
        <v>5.1354180999999999</v>
      </c>
    </row>
    <row r="19" spans="1:12" x14ac:dyDescent="0.25">
      <c r="A19">
        <v>18</v>
      </c>
      <c r="B19">
        <v>0.12994600000000001</v>
      </c>
      <c r="C19">
        <v>6.3819714999999997</v>
      </c>
      <c r="D19">
        <v>18</v>
      </c>
      <c r="E19">
        <v>4.9055000000000001E-2</v>
      </c>
      <c r="F19">
        <v>6.3819714999999997</v>
      </c>
      <c r="G19">
        <v>18</v>
      </c>
      <c r="H19">
        <v>0.463397</v>
      </c>
      <c r="I19">
        <v>6.3819714999999997</v>
      </c>
    </row>
    <row r="20" spans="1:12" x14ac:dyDescent="0.25">
      <c r="A20">
        <v>19</v>
      </c>
      <c r="B20">
        <v>4.1718999999999999E-2</v>
      </c>
      <c r="C20">
        <v>5.1354109000000001</v>
      </c>
      <c r="D20">
        <v>19</v>
      </c>
      <c r="E20">
        <v>0.422904</v>
      </c>
      <c r="F20">
        <v>5.1354109000000001</v>
      </c>
      <c r="G20">
        <v>19</v>
      </c>
      <c r="H20">
        <v>6.2130999999999999E-2</v>
      </c>
      <c r="I20">
        <v>5.1354109000000001</v>
      </c>
    </row>
    <row r="21" spans="1:12" x14ac:dyDescent="0.25">
      <c r="A21">
        <v>20</v>
      </c>
      <c r="B21">
        <v>0.129944</v>
      </c>
      <c r="C21">
        <v>6.1259832000000003</v>
      </c>
      <c r="D21">
        <v>20</v>
      </c>
      <c r="E21">
        <v>4.9067E-2</v>
      </c>
      <c r="F21">
        <v>6.1259832000000003</v>
      </c>
      <c r="G21">
        <v>20</v>
      </c>
      <c r="H21">
        <v>0.463447</v>
      </c>
      <c r="I21">
        <v>6.1259832000000003</v>
      </c>
    </row>
    <row r="22" spans="1:12" x14ac:dyDescent="0.25">
      <c r="A22">
        <v>21</v>
      </c>
      <c r="B22">
        <v>0.216</v>
      </c>
      <c r="C22">
        <v>2.5556429999999999</v>
      </c>
      <c r="D22">
        <v>21</v>
      </c>
      <c r="E22">
        <v>0.29147699999999999</v>
      </c>
      <c r="F22">
        <v>2.5556429999999999</v>
      </c>
      <c r="G22">
        <v>21</v>
      </c>
      <c r="H22">
        <v>0.2359</v>
      </c>
      <c r="I22">
        <v>2.5556429999999999</v>
      </c>
    </row>
    <row r="23" spans="1:12" x14ac:dyDescent="0.25">
      <c r="A23">
        <v>22</v>
      </c>
      <c r="B23">
        <v>0.39516200000000001</v>
      </c>
      <c r="C23">
        <v>7.1804836999999999</v>
      </c>
      <c r="D23">
        <v>22</v>
      </c>
      <c r="E23">
        <v>2.1988000000000001E-2</v>
      </c>
      <c r="F23">
        <v>7.1804836999999999</v>
      </c>
      <c r="G23">
        <v>22</v>
      </c>
      <c r="H23">
        <v>0.12615999999999999</v>
      </c>
      <c r="I23">
        <v>7.1804836999999999</v>
      </c>
    </row>
    <row r="24" spans="1:12" x14ac:dyDescent="0.25">
      <c r="A24">
        <v>23</v>
      </c>
      <c r="B24">
        <v>0.39514199999999999</v>
      </c>
      <c r="C24">
        <v>7.6170803999999999</v>
      </c>
      <c r="D24">
        <v>23</v>
      </c>
      <c r="E24">
        <v>2.1984E-2</v>
      </c>
      <c r="F24">
        <v>7.6170803999999999</v>
      </c>
      <c r="G24">
        <v>23</v>
      </c>
      <c r="H24">
        <v>0.12618299999999999</v>
      </c>
      <c r="I24">
        <v>7.6170803999999999</v>
      </c>
    </row>
    <row r="25" spans="1:12" x14ac:dyDescent="0.25">
      <c r="A25">
        <v>24</v>
      </c>
      <c r="B25">
        <v>0.21601000000000001</v>
      </c>
      <c r="C25">
        <v>2.5556372999999999</v>
      </c>
      <c r="D25">
        <v>24</v>
      </c>
      <c r="E25">
        <v>0.29148499999999999</v>
      </c>
      <c r="F25">
        <v>2.5556372999999999</v>
      </c>
      <c r="G25">
        <v>24</v>
      </c>
      <c r="H25">
        <v>0.235934</v>
      </c>
      <c r="I25">
        <v>2.5556372999999999</v>
      </c>
    </row>
    <row r="26" spans="1:12" x14ac:dyDescent="0.25">
      <c r="A26">
        <v>25</v>
      </c>
      <c r="B26">
        <v>0.129941</v>
      </c>
      <c r="C26">
        <v>6.1259753999999997</v>
      </c>
      <c r="D26">
        <v>25</v>
      </c>
      <c r="E26">
        <v>4.9036000000000003E-2</v>
      </c>
      <c r="F26">
        <v>6.1259753999999997</v>
      </c>
      <c r="G26">
        <v>25</v>
      </c>
      <c r="H26">
        <v>0.46339999999999998</v>
      </c>
      <c r="I26">
        <v>6.1259753999999997</v>
      </c>
    </row>
    <row r="27" spans="1:12" x14ac:dyDescent="0.25">
      <c r="A27">
        <v>26</v>
      </c>
      <c r="B27">
        <v>4.1730999999999997E-2</v>
      </c>
      <c r="C27">
        <v>8.9496579999999994</v>
      </c>
      <c r="D27">
        <v>26</v>
      </c>
      <c r="E27">
        <v>0.42289900000000002</v>
      </c>
      <c r="F27">
        <v>8.9496579999999994</v>
      </c>
      <c r="G27">
        <v>26</v>
      </c>
      <c r="H27">
        <v>6.2154000000000001E-2</v>
      </c>
      <c r="I27">
        <v>8.9496579999999994</v>
      </c>
      <c r="J27">
        <f>SUM(B2:B26)</f>
        <v>4.2611179999999997</v>
      </c>
      <c r="K27">
        <f>SUM(E2:E26)</f>
        <v>3.4393909999999996</v>
      </c>
      <c r="L27">
        <f>SUM(H2:H26)</f>
        <v>4.8762480000000004</v>
      </c>
    </row>
    <row r="28" spans="1:12" x14ac:dyDescent="0.25">
      <c r="A28">
        <v>27</v>
      </c>
      <c r="B28">
        <v>4.2110000000000003E-3</v>
      </c>
      <c r="C28">
        <v>6.6180345000000003</v>
      </c>
      <c r="D28">
        <v>27</v>
      </c>
      <c r="E28">
        <v>3.7700999999999998E-2</v>
      </c>
      <c r="F28">
        <v>6.6180345000000003</v>
      </c>
      <c r="G28">
        <v>27</v>
      </c>
      <c r="H28">
        <v>3.2100000000000002E-3</v>
      </c>
      <c r="I28">
        <v>6.6180345000000003</v>
      </c>
      <c r="J28">
        <f>J27*-4.808</f>
        <v>-20.487455343999997</v>
      </c>
      <c r="K28">
        <f>K27*-4.808</f>
        <v>-16.536591927999996</v>
      </c>
      <c r="L28">
        <f>L27*-4.808</f>
        <v>-23.445000384</v>
      </c>
    </row>
    <row r="29" spans="1:12" x14ac:dyDescent="0.25">
      <c r="A29">
        <v>28</v>
      </c>
      <c r="B29">
        <v>4.202E-3</v>
      </c>
      <c r="C29">
        <v>6.6180345000000003</v>
      </c>
      <c r="D29">
        <v>28</v>
      </c>
      <c r="E29">
        <v>3.7699000000000003E-2</v>
      </c>
      <c r="F29">
        <v>6.6180345000000003</v>
      </c>
      <c r="G29">
        <v>28</v>
      </c>
      <c r="H29">
        <v>3.2239999999999999E-3</v>
      </c>
      <c r="I29">
        <v>6.6180345000000003</v>
      </c>
      <c r="J29">
        <f>J28/$J$99</f>
        <v>0.43613806104053621</v>
      </c>
      <c r="K29">
        <f>K28/$K$99</f>
        <v>0.32879842049053992</v>
      </c>
      <c r="L29">
        <f>L28/$L$99</f>
        <v>0.49953597038070197</v>
      </c>
    </row>
    <row r="30" spans="1:12" x14ac:dyDescent="0.25">
      <c r="A30">
        <v>29</v>
      </c>
      <c r="B30">
        <v>8.5680999999999993E-2</v>
      </c>
      <c r="C30">
        <v>3.1754267</v>
      </c>
      <c r="D30">
        <v>29</v>
      </c>
      <c r="E30">
        <v>4.845E-2</v>
      </c>
      <c r="F30">
        <v>3.1754267</v>
      </c>
      <c r="G30">
        <v>29</v>
      </c>
      <c r="H30">
        <v>8.0001000000000003E-2</v>
      </c>
      <c r="I30">
        <v>3.1754267</v>
      </c>
    </row>
    <row r="31" spans="1:12" x14ac:dyDescent="0.25">
      <c r="A31">
        <v>30</v>
      </c>
      <c r="B31">
        <v>8.5666999999999993E-2</v>
      </c>
      <c r="C31">
        <v>3.1754267</v>
      </c>
      <c r="D31">
        <v>30</v>
      </c>
      <c r="E31">
        <v>4.8444000000000001E-2</v>
      </c>
      <c r="F31">
        <v>3.1754267</v>
      </c>
      <c r="G31">
        <v>30</v>
      </c>
      <c r="H31">
        <v>7.9989000000000005E-2</v>
      </c>
      <c r="I31">
        <v>3.1754267</v>
      </c>
    </row>
    <row r="32" spans="1:12" x14ac:dyDescent="0.25">
      <c r="A32">
        <v>31</v>
      </c>
      <c r="B32">
        <v>3.7821E-2</v>
      </c>
      <c r="C32">
        <v>4.0388878000000004</v>
      </c>
      <c r="D32">
        <v>31</v>
      </c>
      <c r="E32">
        <v>3.2903000000000002E-2</v>
      </c>
      <c r="F32">
        <v>4.0388878000000004</v>
      </c>
      <c r="G32">
        <v>31</v>
      </c>
      <c r="H32">
        <v>2.103E-2</v>
      </c>
      <c r="I32">
        <v>4.0388878000000004</v>
      </c>
    </row>
    <row r="33" spans="1:12" x14ac:dyDescent="0.25">
      <c r="A33">
        <v>32</v>
      </c>
      <c r="B33">
        <v>3.1474000000000002E-2</v>
      </c>
      <c r="C33">
        <v>6.1478938000000003</v>
      </c>
      <c r="D33">
        <v>32</v>
      </c>
      <c r="E33">
        <v>3.5666000000000003E-2</v>
      </c>
      <c r="F33">
        <v>6.1478938000000003</v>
      </c>
      <c r="G33">
        <v>32</v>
      </c>
      <c r="H33">
        <v>1.3828E-2</v>
      </c>
      <c r="I33">
        <v>6.1478938000000003</v>
      </c>
    </row>
    <row r="34" spans="1:12" x14ac:dyDescent="0.25">
      <c r="A34">
        <v>33</v>
      </c>
      <c r="B34">
        <v>3.7822000000000001E-2</v>
      </c>
      <c r="C34">
        <v>4.0388878999999998</v>
      </c>
      <c r="D34">
        <v>33</v>
      </c>
      <c r="E34">
        <v>3.2902000000000001E-2</v>
      </c>
      <c r="F34">
        <v>4.0388878999999998</v>
      </c>
      <c r="G34">
        <v>33</v>
      </c>
      <c r="H34">
        <v>2.102E-2</v>
      </c>
      <c r="I34">
        <v>4.0388878999999998</v>
      </c>
    </row>
    <row r="35" spans="1:12" x14ac:dyDescent="0.25">
      <c r="A35">
        <v>34</v>
      </c>
      <c r="B35">
        <v>3.1462999999999998E-2</v>
      </c>
      <c r="C35">
        <v>8.7642814999999992</v>
      </c>
      <c r="D35">
        <v>34</v>
      </c>
      <c r="E35">
        <v>3.5661999999999999E-2</v>
      </c>
      <c r="F35">
        <v>8.7642814999999992</v>
      </c>
      <c r="G35">
        <v>34</v>
      </c>
      <c r="H35">
        <v>1.3831E-2</v>
      </c>
      <c r="I35">
        <v>8.7642814999999992</v>
      </c>
    </row>
    <row r="36" spans="1:12" x14ac:dyDescent="0.25">
      <c r="A36">
        <v>35</v>
      </c>
      <c r="B36">
        <v>3.1468000000000003E-2</v>
      </c>
      <c r="C36">
        <v>6.1478938999999997</v>
      </c>
      <c r="D36">
        <v>35</v>
      </c>
      <c r="E36">
        <v>3.5665000000000002E-2</v>
      </c>
      <c r="F36">
        <v>6.1478938999999997</v>
      </c>
      <c r="G36">
        <v>35</v>
      </c>
      <c r="H36">
        <v>1.3821999999999999E-2</v>
      </c>
      <c r="I36">
        <v>6.1478938999999997</v>
      </c>
    </row>
    <row r="37" spans="1:12" x14ac:dyDescent="0.25">
      <c r="A37">
        <v>36</v>
      </c>
      <c r="B37">
        <v>3.7824000000000003E-2</v>
      </c>
      <c r="C37">
        <v>4.0388874000000001</v>
      </c>
      <c r="D37">
        <v>36</v>
      </c>
      <c r="E37">
        <v>3.2908E-2</v>
      </c>
      <c r="F37">
        <v>4.0388874000000001</v>
      </c>
      <c r="G37">
        <v>36</v>
      </c>
      <c r="H37">
        <v>2.104E-2</v>
      </c>
      <c r="I37">
        <v>4.0388874000000001</v>
      </c>
    </row>
    <row r="38" spans="1:12" x14ac:dyDescent="0.25">
      <c r="A38">
        <v>37</v>
      </c>
      <c r="B38">
        <v>3.1463999999999999E-2</v>
      </c>
      <c r="C38">
        <v>6.0398085999999997</v>
      </c>
      <c r="D38">
        <v>37</v>
      </c>
      <c r="E38">
        <v>3.5660999999999998E-2</v>
      </c>
      <c r="F38">
        <v>6.0398085999999997</v>
      </c>
      <c r="G38">
        <v>37</v>
      </c>
      <c r="H38">
        <v>1.384E-2</v>
      </c>
      <c r="I38">
        <v>6.0398085999999997</v>
      </c>
    </row>
    <row r="39" spans="1:12" x14ac:dyDescent="0.25">
      <c r="A39">
        <v>38</v>
      </c>
      <c r="B39">
        <v>3.7824000000000003E-2</v>
      </c>
      <c r="C39">
        <v>4.0388878000000004</v>
      </c>
      <c r="D39">
        <v>38</v>
      </c>
      <c r="E39">
        <v>3.2897999999999997E-2</v>
      </c>
      <c r="F39">
        <v>4.0388878000000004</v>
      </c>
      <c r="G39">
        <v>38</v>
      </c>
      <c r="H39">
        <v>2.1031000000000001E-2</v>
      </c>
      <c r="I39">
        <v>4.0388878000000004</v>
      </c>
      <c r="J39">
        <f>SUM(B27:B38)</f>
        <v>0.46082800000000002</v>
      </c>
      <c r="K39">
        <f>SUM(E27:E38)</f>
        <v>0.83656000000000019</v>
      </c>
      <c r="L39">
        <f>SUM(H27:H38)</f>
        <v>0.34698899999999999</v>
      </c>
    </row>
    <row r="40" spans="1:12" x14ac:dyDescent="0.25">
      <c r="A40">
        <v>39</v>
      </c>
      <c r="B40">
        <v>3.6526999999999997E-2</v>
      </c>
      <c r="C40">
        <v>3.6702081</v>
      </c>
      <c r="D40">
        <v>39</v>
      </c>
      <c r="E40">
        <v>4.5809000000000002E-2</v>
      </c>
      <c r="F40">
        <v>3.6702081</v>
      </c>
      <c r="G40">
        <v>39</v>
      </c>
      <c r="H40">
        <v>4.9987999999999998E-2</v>
      </c>
      <c r="I40">
        <v>3.6702081</v>
      </c>
      <c r="J40">
        <f>J39*-19.874</f>
        <v>-9.158495671999999</v>
      </c>
      <c r="K40">
        <f>K39*-19.874</f>
        <v>-16.625793440000002</v>
      </c>
      <c r="L40">
        <f>L39*-19.874</f>
        <v>-6.8960593859999992</v>
      </c>
    </row>
    <row r="41" spans="1:12" x14ac:dyDescent="0.25">
      <c r="A41">
        <v>40</v>
      </c>
      <c r="B41">
        <v>3.4347999999999997E-2</v>
      </c>
      <c r="C41">
        <v>7.5676161999999998</v>
      </c>
      <c r="D41">
        <v>40</v>
      </c>
      <c r="E41">
        <v>3.4296E-2</v>
      </c>
      <c r="F41">
        <v>7.5676161999999998</v>
      </c>
      <c r="G41">
        <v>40</v>
      </c>
      <c r="H41">
        <v>1.3231E-2</v>
      </c>
      <c r="I41">
        <v>7.5676161999999998</v>
      </c>
      <c r="J41">
        <f>J40/$J$99</f>
        <v>0.19496655281808933</v>
      </c>
      <c r="K41">
        <f>K40/$K$99</f>
        <v>0.33057202150692039</v>
      </c>
      <c r="L41">
        <f>L40/$L$99</f>
        <v>0.14693238049760818</v>
      </c>
    </row>
    <row r="42" spans="1:12" x14ac:dyDescent="0.25">
      <c r="A42">
        <v>41</v>
      </c>
      <c r="B42">
        <v>3.4361999999999997E-2</v>
      </c>
      <c r="C42">
        <v>5.7997502000000001</v>
      </c>
      <c r="D42">
        <v>41</v>
      </c>
      <c r="E42">
        <v>3.4314999999999998E-2</v>
      </c>
      <c r="F42">
        <v>5.7997502000000001</v>
      </c>
      <c r="G42">
        <v>41</v>
      </c>
      <c r="H42">
        <v>1.3223E-2</v>
      </c>
      <c r="I42">
        <v>5.7997502000000001</v>
      </c>
    </row>
    <row r="43" spans="1:12" x14ac:dyDescent="0.25">
      <c r="A43">
        <v>42</v>
      </c>
      <c r="B43">
        <v>3.6521999999999999E-2</v>
      </c>
      <c r="C43">
        <v>3.6702081</v>
      </c>
      <c r="D43">
        <v>42</v>
      </c>
      <c r="E43">
        <v>4.5815000000000002E-2</v>
      </c>
      <c r="F43">
        <v>3.6702081</v>
      </c>
      <c r="G43">
        <v>42</v>
      </c>
      <c r="H43">
        <v>4.9994999999999998E-2</v>
      </c>
      <c r="I43">
        <v>3.6702081</v>
      </c>
    </row>
    <row r="44" spans="1:12" x14ac:dyDescent="0.25">
      <c r="A44">
        <v>43</v>
      </c>
      <c r="B44">
        <v>3.4354999999999997E-2</v>
      </c>
      <c r="C44">
        <v>5.7997502000000001</v>
      </c>
      <c r="D44">
        <v>43</v>
      </c>
      <c r="E44">
        <v>3.4313000000000003E-2</v>
      </c>
      <c r="F44">
        <v>5.7997502000000001</v>
      </c>
      <c r="G44">
        <v>43</v>
      </c>
      <c r="H44">
        <v>1.3228999999999999E-2</v>
      </c>
      <c r="I44">
        <v>5.7997502000000001</v>
      </c>
    </row>
    <row r="45" spans="1:12" x14ac:dyDescent="0.25">
      <c r="A45">
        <v>44</v>
      </c>
      <c r="B45">
        <v>3.6527999999999998E-2</v>
      </c>
      <c r="C45">
        <v>3.6702083999999999</v>
      </c>
      <c r="D45">
        <v>44</v>
      </c>
      <c r="E45">
        <v>4.5809000000000002E-2</v>
      </c>
      <c r="F45">
        <v>3.6702083999999999</v>
      </c>
      <c r="G45">
        <v>44</v>
      </c>
      <c r="H45">
        <v>4.9991000000000001E-2</v>
      </c>
      <c r="I45">
        <v>3.6702083999999999</v>
      </c>
    </row>
    <row r="46" spans="1:12" x14ac:dyDescent="0.25">
      <c r="A46">
        <v>45</v>
      </c>
      <c r="B46">
        <v>3.6528999999999999E-2</v>
      </c>
      <c r="C46">
        <v>3.6702083999999999</v>
      </c>
      <c r="D46">
        <v>45</v>
      </c>
      <c r="E46">
        <v>4.5813E-2</v>
      </c>
      <c r="F46">
        <v>3.6702083999999999</v>
      </c>
      <c r="G46">
        <v>45</v>
      </c>
      <c r="H46">
        <v>4.9992000000000002E-2</v>
      </c>
      <c r="I46">
        <v>3.6702083999999999</v>
      </c>
    </row>
    <row r="47" spans="1:12" x14ac:dyDescent="0.25">
      <c r="A47">
        <v>46</v>
      </c>
      <c r="B47">
        <v>3.4362999999999998E-2</v>
      </c>
      <c r="C47">
        <v>7.5676161999999998</v>
      </c>
      <c r="D47">
        <v>46</v>
      </c>
      <c r="E47">
        <v>3.4306000000000003E-2</v>
      </c>
      <c r="F47">
        <v>7.5676161999999998</v>
      </c>
      <c r="G47">
        <v>46</v>
      </c>
      <c r="H47">
        <v>1.3228E-2</v>
      </c>
      <c r="I47">
        <v>7.5676161999999998</v>
      </c>
      <c r="J47">
        <f>SUM(B39:B46)</f>
        <v>0.28699499999999994</v>
      </c>
      <c r="K47">
        <f>SUM(E39:E46)</f>
        <v>0.31906800000000002</v>
      </c>
      <c r="L47">
        <f>SUM(H39:H46)</f>
        <v>0.26067999999999997</v>
      </c>
    </row>
    <row r="48" spans="1:12" x14ac:dyDescent="0.25">
      <c r="A48">
        <v>47</v>
      </c>
      <c r="B48">
        <v>2.8191000000000001E-2</v>
      </c>
      <c r="C48">
        <v>4.0855708999999996</v>
      </c>
      <c r="D48">
        <v>47</v>
      </c>
      <c r="E48">
        <v>5.2812999999999999E-2</v>
      </c>
      <c r="F48">
        <v>4.0855708999999996</v>
      </c>
      <c r="G48">
        <v>47</v>
      </c>
      <c r="H48">
        <v>3.3695000000000003E-2</v>
      </c>
      <c r="I48">
        <v>4.0855708999999996</v>
      </c>
      <c r="J48">
        <f>J47*-19.731</f>
        <v>-5.662698344999999</v>
      </c>
      <c r="K48">
        <f>K47*-19.731</f>
        <v>-6.2955307080000011</v>
      </c>
      <c r="L48">
        <f>L47*-19.731</f>
        <v>-5.1434770799999994</v>
      </c>
    </row>
    <row r="49" spans="1:12" x14ac:dyDescent="0.25">
      <c r="A49">
        <v>48</v>
      </c>
      <c r="B49">
        <v>5.0386E-2</v>
      </c>
      <c r="C49">
        <v>7.2383918999999999</v>
      </c>
      <c r="D49">
        <v>48</v>
      </c>
      <c r="E49">
        <v>4.4566000000000001E-2</v>
      </c>
      <c r="F49">
        <v>7.2383918999999999</v>
      </c>
      <c r="G49">
        <v>48</v>
      </c>
      <c r="H49">
        <v>6.2107000000000002E-2</v>
      </c>
      <c r="I49">
        <v>7.2383918999999999</v>
      </c>
      <c r="J49">
        <f>J48/$J$99</f>
        <v>0.12054782963414928</v>
      </c>
      <c r="K49">
        <f>K48/$K$99</f>
        <v>0.12517455603625338</v>
      </c>
      <c r="L49">
        <f>L48/$L$99</f>
        <v>0.10959060662000027</v>
      </c>
    </row>
    <row r="50" spans="1:12" x14ac:dyDescent="0.25">
      <c r="A50">
        <v>49</v>
      </c>
      <c r="B50">
        <v>3.9094999999999998E-2</v>
      </c>
      <c r="C50">
        <v>3.8392067000000001</v>
      </c>
      <c r="D50">
        <v>49</v>
      </c>
      <c r="E50">
        <v>4.4170000000000001E-2</v>
      </c>
      <c r="F50">
        <v>3.8392067000000001</v>
      </c>
      <c r="G50">
        <v>49</v>
      </c>
      <c r="H50">
        <v>2.8733000000000002E-2</v>
      </c>
      <c r="I50">
        <v>3.8392067000000001</v>
      </c>
    </row>
    <row r="51" spans="1:12" x14ac:dyDescent="0.25">
      <c r="A51">
        <v>50</v>
      </c>
      <c r="B51">
        <v>4.9165E-2</v>
      </c>
      <c r="C51">
        <v>4.4011836000000004</v>
      </c>
      <c r="D51">
        <v>50</v>
      </c>
      <c r="E51">
        <v>1.4827999999999999E-2</v>
      </c>
      <c r="F51">
        <v>4.4011836000000004</v>
      </c>
      <c r="G51">
        <v>50</v>
      </c>
      <c r="H51">
        <v>4.6497999999999998E-2</v>
      </c>
      <c r="I51">
        <v>4.4011836000000004</v>
      </c>
    </row>
    <row r="52" spans="1:12" x14ac:dyDescent="0.25">
      <c r="A52">
        <v>51</v>
      </c>
      <c r="B52">
        <v>4.9151E-2</v>
      </c>
      <c r="C52">
        <v>4.4011836000000004</v>
      </c>
      <c r="D52">
        <v>51</v>
      </c>
      <c r="E52">
        <v>1.4821000000000001E-2</v>
      </c>
      <c r="F52">
        <v>4.4011836000000004</v>
      </c>
      <c r="G52">
        <v>51</v>
      </c>
      <c r="H52">
        <v>4.6503000000000003E-2</v>
      </c>
      <c r="I52">
        <v>4.4011836000000004</v>
      </c>
    </row>
    <row r="53" spans="1:12" x14ac:dyDescent="0.25">
      <c r="A53">
        <v>52</v>
      </c>
      <c r="B53">
        <v>3.9093999999999997E-2</v>
      </c>
      <c r="C53">
        <v>3.8392065999999998</v>
      </c>
      <c r="D53">
        <v>52</v>
      </c>
      <c r="E53">
        <v>4.4167999999999999E-2</v>
      </c>
      <c r="F53">
        <v>3.8392065999999998</v>
      </c>
      <c r="G53">
        <v>52</v>
      </c>
      <c r="H53">
        <v>2.8724E-2</v>
      </c>
      <c r="I53">
        <v>3.8392065999999998</v>
      </c>
    </row>
    <row r="54" spans="1:12" x14ac:dyDescent="0.25">
      <c r="A54">
        <v>53</v>
      </c>
      <c r="B54">
        <v>5.0389000000000003E-2</v>
      </c>
      <c r="C54">
        <v>6.6862183000000002</v>
      </c>
      <c r="D54">
        <v>53</v>
      </c>
      <c r="E54">
        <v>4.4567000000000002E-2</v>
      </c>
      <c r="F54">
        <v>6.6862183000000002</v>
      </c>
      <c r="G54">
        <v>53</v>
      </c>
      <c r="H54">
        <v>6.2102999999999998E-2</v>
      </c>
      <c r="I54">
        <v>6.6862183000000002</v>
      </c>
    </row>
    <row r="55" spans="1:12" x14ac:dyDescent="0.25">
      <c r="A55">
        <v>54</v>
      </c>
      <c r="B55">
        <v>2.8213999999999999E-2</v>
      </c>
      <c r="C55">
        <v>4.0855706999999999</v>
      </c>
      <c r="D55">
        <v>54</v>
      </c>
      <c r="E55">
        <v>5.2839999999999998E-2</v>
      </c>
      <c r="F55">
        <v>4.0855706999999999</v>
      </c>
      <c r="G55">
        <v>54</v>
      </c>
      <c r="H55">
        <v>3.3724999999999998E-2</v>
      </c>
      <c r="I55">
        <v>4.0855706999999999</v>
      </c>
    </row>
    <row r="56" spans="1:12" x14ac:dyDescent="0.25">
      <c r="A56">
        <v>55</v>
      </c>
      <c r="B56">
        <v>5.0396000000000003E-2</v>
      </c>
      <c r="C56">
        <v>7.8521428999999996</v>
      </c>
      <c r="D56">
        <v>55</v>
      </c>
      <c r="E56">
        <v>4.4561000000000003E-2</v>
      </c>
      <c r="F56">
        <v>7.8521428999999996</v>
      </c>
      <c r="G56">
        <v>55</v>
      </c>
      <c r="H56">
        <v>6.2122999999999998E-2</v>
      </c>
      <c r="I56">
        <v>7.8521428999999996</v>
      </c>
    </row>
    <row r="57" spans="1:12" x14ac:dyDescent="0.25">
      <c r="A57">
        <v>56</v>
      </c>
      <c r="B57">
        <v>2.8215E-2</v>
      </c>
      <c r="C57">
        <v>4.0855706999999999</v>
      </c>
      <c r="D57">
        <v>56</v>
      </c>
      <c r="E57">
        <v>5.2831000000000003E-2</v>
      </c>
      <c r="F57">
        <v>4.0855706999999999</v>
      </c>
      <c r="G57">
        <v>56</v>
      </c>
      <c r="H57">
        <v>3.3723000000000003E-2</v>
      </c>
      <c r="I57">
        <v>4.0855706999999999</v>
      </c>
    </row>
    <row r="58" spans="1:12" x14ac:dyDescent="0.25">
      <c r="A58">
        <v>57</v>
      </c>
      <c r="B58">
        <v>4.9154000000000003E-2</v>
      </c>
      <c r="C58">
        <v>4.4011838000000001</v>
      </c>
      <c r="D58">
        <v>57</v>
      </c>
      <c r="E58">
        <v>1.4829E-2</v>
      </c>
      <c r="F58">
        <v>4.4011838000000001</v>
      </c>
      <c r="G58">
        <v>57</v>
      </c>
      <c r="H58">
        <v>4.6490999999999998E-2</v>
      </c>
      <c r="I58">
        <v>4.4011838000000001</v>
      </c>
    </row>
    <row r="59" spans="1:12" x14ac:dyDescent="0.25">
      <c r="A59">
        <v>58</v>
      </c>
      <c r="B59">
        <v>3.9071000000000002E-2</v>
      </c>
      <c r="C59">
        <v>3.8392062</v>
      </c>
      <c r="D59">
        <v>58</v>
      </c>
      <c r="E59">
        <v>4.4163000000000001E-2</v>
      </c>
      <c r="F59">
        <v>3.8392062</v>
      </c>
      <c r="G59">
        <v>58</v>
      </c>
      <c r="H59">
        <v>2.8702999999999999E-2</v>
      </c>
      <c r="I59">
        <v>3.8392062</v>
      </c>
    </row>
    <row r="60" spans="1:12" x14ac:dyDescent="0.25">
      <c r="A60">
        <v>59</v>
      </c>
      <c r="B60">
        <v>3.9079999999999997E-2</v>
      </c>
      <c r="C60">
        <v>3.8392065999999998</v>
      </c>
      <c r="D60">
        <v>59</v>
      </c>
      <c r="E60">
        <v>4.4179999999999997E-2</v>
      </c>
      <c r="F60">
        <v>3.8392065999999998</v>
      </c>
      <c r="G60">
        <v>59</v>
      </c>
      <c r="H60">
        <v>2.8716999999999999E-2</v>
      </c>
      <c r="I60">
        <v>3.8392065999999998</v>
      </c>
    </row>
    <row r="61" spans="1:12" x14ac:dyDescent="0.25">
      <c r="A61">
        <v>60</v>
      </c>
      <c r="B61">
        <v>4.9160000000000002E-2</v>
      </c>
      <c r="C61">
        <v>4.4011841</v>
      </c>
      <c r="D61">
        <v>60</v>
      </c>
      <c r="E61">
        <v>1.4833000000000001E-2</v>
      </c>
      <c r="F61">
        <v>4.4011841</v>
      </c>
      <c r="G61">
        <v>60</v>
      </c>
      <c r="H61">
        <v>4.6507E-2</v>
      </c>
      <c r="I61">
        <v>4.4011841</v>
      </c>
    </row>
    <row r="62" spans="1:12" x14ac:dyDescent="0.25">
      <c r="A62">
        <v>61</v>
      </c>
      <c r="B62">
        <v>2.8209000000000001E-2</v>
      </c>
      <c r="C62">
        <v>4.0855708999999996</v>
      </c>
      <c r="D62">
        <v>61</v>
      </c>
      <c r="E62">
        <v>5.2825999999999998E-2</v>
      </c>
      <c r="F62">
        <v>4.0855708999999996</v>
      </c>
      <c r="G62">
        <v>61</v>
      </c>
      <c r="H62">
        <v>3.372E-2</v>
      </c>
      <c r="I62">
        <v>4.0855708999999996</v>
      </c>
    </row>
    <row r="63" spans="1:12" x14ac:dyDescent="0.25">
      <c r="A63">
        <v>62</v>
      </c>
      <c r="B63">
        <v>5.0389000000000003E-2</v>
      </c>
      <c r="C63">
        <v>6.6862183000000002</v>
      </c>
      <c r="D63">
        <v>62</v>
      </c>
      <c r="E63">
        <v>4.4554000000000003E-2</v>
      </c>
      <c r="F63">
        <v>6.6862183000000002</v>
      </c>
      <c r="G63">
        <v>62</v>
      </c>
      <c r="H63">
        <v>6.2111E-2</v>
      </c>
      <c r="I63">
        <v>6.6862183000000002</v>
      </c>
    </row>
    <row r="64" spans="1:12" x14ac:dyDescent="0.25">
      <c r="A64">
        <v>63</v>
      </c>
      <c r="B64">
        <v>0.11410099999999999</v>
      </c>
      <c r="C64">
        <v>5.4221583000000004</v>
      </c>
      <c r="D64">
        <v>63</v>
      </c>
      <c r="E64">
        <v>3.4122E-2</v>
      </c>
      <c r="F64">
        <v>5.4221583000000004</v>
      </c>
      <c r="G64">
        <v>63</v>
      </c>
      <c r="H64">
        <v>3.1753000000000003E-2</v>
      </c>
      <c r="I64">
        <v>5.4221583000000004</v>
      </c>
    </row>
    <row r="65" spans="1:9" x14ac:dyDescent="0.25">
      <c r="A65">
        <v>64</v>
      </c>
      <c r="B65">
        <v>2.6610999999999999E-2</v>
      </c>
      <c r="C65">
        <v>1.9219963</v>
      </c>
      <c r="D65">
        <v>64</v>
      </c>
      <c r="E65">
        <v>2.9430999999999999E-2</v>
      </c>
      <c r="F65">
        <v>1.9219963</v>
      </c>
      <c r="G65">
        <v>64</v>
      </c>
      <c r="H65">
        <v>4.5684000000000002E-2</v>
      </c>
      <c r="I65">
        <v>1.9219963</v>
      </c>
    </row>
    <row r="66" spans="1:9" x14ac:dyDescent="0.25">
      <c r="A66">
        <v>65</v>
      </c>
      <c r="B66">
        <v>2.8669E-2</v>
      </c>
      <c r="C66">
        <v>7.4337363999999999</v>
      </c>
      <c r="D66">
        <v>65</v>
      </c>
      <c r="E66">
        <v>2.1786E-2</v>
      </c>
      <c r="F66">
        <v>7.4337363999999999</v>
      </c>
      <c r="G66">
        <v>65</v>
      </c>
      <c r="H66">
        <v>9.3218999999999996E-2</v>
      </c>
      <c r="I66">
        <v>7.4337363999999999</v>
      </c>
    </row>
    <row r="67" spans="1:9" x14ac:dyDescent="0.25">
      <c r="A67">
        <v>66</v>
      </c>
      <c r="B67">
        <v>2.4471E-2</v>
      </c>
      <c r="C67">
        <v>6.8514413999999997</v>
      </c>
      <c r="D67">
        <v>66</v>
      </c>
      <c r="E67">
        <v>0.10792599999999999</v>
      </c>
      <c r="F67">
        <v>6.8514413999999997</v>
      </c>
      <c r="G67">
        <v>66</v>
      </c>
      <c r="H67">
        <v>2.7074999999999998E-2</v>
      </c>
      <c r="I67">
        <v>6.8514413999999997</v>
      </c>
    </row>
    <row r="68" spans="1:9" x14ac:dyDescent="0.25">
      <c r="A68">
        <v>67</v>
      </c>
      <c r="B68">
        <v>2.4482E-2</v>
      </c>
      <c r="C68">
        <v>6.8514412</v>
      </c>
      <c r="D68">
        <v>67</v>
      </c>
      <c r="E68">
        <v>0.107917</v>
      </c>
      <c r="F68">
        <v>6.8514412</v>
      </c>
      <c r="G68">
        <v>67</v>
      </c>
      <c r="H68">
        <v>2.7101E-2</v>
      </c>
      <c r="I68">
        <v>6.8514412</v>
      </c>
    </row>
    <row r="69" spans="1:9" x14ac:dyDescent="0.25">
      <c r="A69">
        <v>68</v>
      </c>
      <c r="B69">
        <v>2.8677999999999999E-2</v>
      </c>
      <c r="C69">
        <v>5.6845961000000003</v>
      </c>
      <c r="D69">
        <v>68</v>
      </c>
      <c r="E69">
        <v>2.1793E-2</v>
      </c>
      <c r="F69">
        <v>5.6845961000000003</v>
      </c>
      <c r="G69">
        <v>68</v>
      </c>
      <c r="H69">
        <v>9.3230999999999994E-2</v>
      </c>
      <c r="I69">
        <v>5.6845961000000003</v>
      </c>
    </row>
    <row r="70" spans="1:9" x14ac:dyDescent="0.25">
      <c r="A70">
        <v>69</v>
      </c>
      <c r="B70">
        <v>2.6610999999999999E-2</v>
      </c>
      <c r="C70">
        <v>1.9219959</v>
      </c>
      <c r="D70">
        <v>69</v>
      </c>
      <c r="E70">
        <v>2.9423000000000001E-2</v>
      </c>
      <c r="F70">
        <v>1.9219959</v>
      </c>
      <c r="G70">
        <v>69</v>
      </c>
      <c r="H70">
        <v>4.5665999999999998E-2</v>
      </c>
      <c r="I70">
        <v>1.9219959</v>
      </c>
    </row>
    <row r="71" spans="1:9" x14ac:dyDescent="0.25">
      <c r="A71">
        <v>70</v>
      </c>
      <c r="B71">
        <v>0.114118</v>
      </c>
      <c r="C71">
        <v>5.4221579000000002</v>
      </c>
      <c r="D71">
        <v>70</v>
      </c>
      <c r="E71">
        <v>3.4114999999999999E-2</v>
      </c>
      <c r="F71">
        <v>5.4221579000000002</v>
      </c>
      <c r="G71">
        <v>70</v>
      </c>
      <c r="H71">
        <v>3.175E-2</v>
      </c>
      <c r="I71">
        <v>5.4221579000000002</v>
      </c>
    </row>
    <row r="72" spans="1:9" x14ac:dyDescent="0.25">
      <c r="A72">
        <v>71</v>
      </c>
      <c r="B72">
        <v>2.6627999999999999E-2</v>
      </c>
      <c r="C72">
        <v>1.9219961999999999</v>
      </c>
      <c r="D72">
        <v>71</v>
      </c>
      <c r="E72">
        <v>2.9443E-2</v>
      </c>
      <c r="F72">
        <v>1.9219961999999999</v>
      </c>
      <c r="G72">
        <v>71</v>
      </c>
      <c r="H72">
        <v>4.5711000000000002E-2</v>
      </c>
      <c r="I72">
        <v>1.9219961999999999</v>
      </c>
    </row>
    <row r="73" spans="1:9" x14ac:dyDescent="0.25">
      <c r="A73">
        <v>72</v>
      </c>
      <c r="B73">
        <v>0.114094</v>
      </c>
      <c r="C73">
        <v>9.1089327000000004</v>
      </c>
      <c r="D73">
        <v>72</v>
      </c>
      <c r="E73">
        <v>3.4126999999999998E-2</v>
      </c>
      <c r="F73">
        <v>9.1089327000000004</v>
      </c>
      <c r="G73">
        <v>72</v>
      </c>
      <c r="H73">
        <v>3.1784E-2</v>
      </c>
      <c r="I73">
        <v>9.1089327000000004</v>
      </c>
    </row>
    <row r="74" spans="1:9" x14ac:dyDescent="0.25">
      <c r="A74">
        <v>73</v>
      </c>
      <c r="B74">
        <v>2.4469000000000001E-2</v>
      </c>
      <c r="C74">
        <v>7.738937</v>
      </c>
      <c r="D74">
        <v>73</v>
      </c>
      <c r="E74">
        <v>0.107916</v>
      </c>
      <c r="F74">
        <v>7.738937</v>
      </c>
      <c r="G74">
        <v>73</v>
      </c>
      <c r="H74">
        <v>2.7102999999999999E-2</v>
      </c>
      <c r="I74">
        <v>7.738937</v>
      </c>
    </row>
    <row r="75" spans="1:9" x14ac:dyDescent="0.25">
      <c r="A75">
        <v>74</v>
      </c>
      <c r="B75">
        <v>2.8684000000000001E-2</v>
      </c>
      <c r="C75">
        <v>5.6845962999999999</v>
      </c>
      <c r="D75">
        <v>74</v>
      </c>
      <c r="E75">
        <v>2.1784000000000001E-2</v>
      </c>
      <c r="F75">
        <v>5.6845962999999999</v>
      </c>
      <c r="G75">
        <v>74</v>
      </c>
      <c r="H75">
        <v>9.3206999999999998E-2</v>
      </c>
      <c r="I75">
        <v>5.6845962999999999</v>
      </c>
    </row>
    <row r="76" spans="1:9" x14ac:dyDescent="0.25">
      <c r="A76">
        <v>75</v>
      </c>
      <c r="B76">
        <v>2.8686E-2</v>
      </c>
      <c r="C76">
        <v>8.6324248000000008</v>
      </c>
      <c r="D76">
        <v>75</v>
      </c>
      <c r="E76">
        <v>2.1786E-2</v>
      </c>
      <c r="F76">
        <v>8.6324248000000008</v>
      </c>
      <c r="G76">
        <v>75</v>
      </c>
      <c r="H76">
        <v>9.3232999999999996E-2</v>
      </c>
      <c r="I76">
        <v>8.6324248000000008</v>
      </c>
    </row>
    <row r="77" spans="1:9" x14ac:dyDescent="0.25">
      <c r="A77">
        <v>76</v>
      </c>
      <c r="B77">
        <v>2.4487999999999999E-2</v>
      </c>
      <c r="C77">
        <v>6.3743879000000003</v>
      </c>
      <c r="D77">
        <v>76</v>
      </c>
      <c r="E77">
        <v>0.107901</v>
      </c>
      <c r="F77">
        <v>6.3743879000000003</v>
      </c>
      <c r="G77">
        <v>76</v>
      </c>
      <c r="H77">
        <v>2.7092000000000001E-2</v>
      </c>
      <c r="I77">
        <v>6.3743879000000003</v>
      </c>
    </row>
    <row r="78" spans="1:9" x14ac:dyDescent="0.25">
      <c r="A78">
        <v>77</v>
      </c>
      <c r="B78">
        <v>0.114107</v>
      </c>
      <c r="C78">
        <v>7.9821254000000001</v>
      </c>
      <c r="D78">
        <v>77</v>
      </c>
      <c r="E78">
        <v>3.4104000000000002E-2</v>
      </c>
      <c r="F78">
        <v>7.9821254000000001</v>
      </c>
      <c r="G78">
        <v>77</v>
      </c>
      <c r="H78">
        <v>3.1741999999999999E-2</v>
      </c>
      <c r="I78">
        <v>7.9821254000000001</v>
      </c>
    </row>
    <row r="79" spans="1:9" x14ac:dyDescent="0.25">
      <c r="A79">
        <v>78</v>
      </c>
      <c r="B79">
        <v>2.6617999999999999E-2</v>
      </c>
      <c r="C79">
        <v>1.9219963</v>
      </c>
      <c r="D79">
        <v>78</v>
      </c>
      <c r="E79">
        <v>2.9430000000000001E-2</v>
      </c>
      <c r="F79">
        <v>1.9219963</v>
      </c>
      <c r="G79">
        <v>78</v>
      </c>
      <c r="H79">
        <v>4.5670000000000002E-2</v>
      </c>
      <c r="I79">
        <v>1.9219963</v>
      </c>
    </row>
    <row r="80" spans="1:9" x14ac:dyDescent="0.25">
      <c r="A80">
        <v>79</v>
      </c>
      <c r="B80">
        <v>4.4454E-2</v>
      </c>
      <c r="C80">
        <v>5.8355838000000002</v>
      </c>
      <c r="D80">
        <v>79</v>
      </c>
      <c r="E80">
        <v>7.2027999999999995E-2</v>
      </c>
      <c r="F80">
        <v>5.8355838000000002</v>
      </c>
      <c r="G80">
        <v>79</v>
      </c>
      <c r="H80">
        <v>4.7113000000000002E-2</v>
      </c>
      <c r="I80">
        <v>5.8355838000000002</v>
      </c>
    </row>
    <row r="81" spans="1:12" x14ac:dyDescent="0.25">
      <c r="A81">
        <v>80</v>
      </c>
      <c r="B81">
        <v>3.8822000000000002E-2</v>
      </c>
      <c r="C81">
        <v>4.7498728000000003</v>
      </c>
      <c r="D81">
        <v>80</v>
      </c>
      <c r="E81">
        <v>2.3215E-2</v>
      </c>
      <c r="F81">
        <v>4.7498728000000003</v>
      </c>
      <c r="G81">
        <v>80</v>
      </c>
      <c r="H81">
        <v>8.4048999999999999E-2</v>
      </c>
      <c r="I81">
        <v>4.7498728000000003</v>
      </c>
    </row>
    <row r="82" spans="1:12" x14ac:dyDescent="0.25">
      <c r="A82">
        <v>81</v>
      </c>
      <c r="B82">
        <v>4.9858E-2</v>
      </c>
      <c r="C82">
        <v>3.6788409999999998</v>
      </c>
      <c r="D82">
        <v>81</v>
      </c>
      <c r="E82">
        <v>3.6075000000000003E-2</v>
      </c>
      <c r="F82">
        <v>3.6788409999999998</v>
      </c>
      <c r="G82">
        <v>81</v>
      </c>
      <c r="H82">
        <v>3.2356999999999997E-2</v>
      </c>
      <c r="I82">
        <v>3.6788409999999998</v>
      </c>
    </row>
    <row r="83" spans="1:12" x14ac:dyDescent="0.25">
      <c r="A83">
        <v>82</v>
      </c>
      <c r="B83">
        <v>7.4688000000000004E-2</v>
      </c>
      <c r="C83">
        <v>6.5095679000000004</v>
      </c>
      <c r="D83">
        <v>82</v>
      </c>
      <c r="E83">
        <v>4.3336E-2</v>
      </c>
      <c r="F83">
        <v>6.5095679000000004</v>
      </c>
      <c r="G83">
        <v>82</v>
      </c>
      <c r="H83">
        <v>4.2250000000000003E-2</v>
      </c>
      <c r="I83">
        <v>6.5095679000000004</v>
      </c>
    </row>
    <row r="84" spans="1:12" x14ac:dyDescent="0.25">
      <c r="A84">
        <v>83</v>
      </c>
      <c r="B84">
        <v>7.4690999999999994E-2</v>
      </c>
      <c r="C84">
        <v>5.9665312000000004</v>
      </c>
      <c r="D84">
        <v>83</v>
      </c>
      <c r="E84">
        <v>4.3340999999999998E-2</v>
      </c>
      <c r="F84">
        <v>5.9665312000000004</v>
      </c>
      <c r="G84">
        <v>83</v>
      </c>
      <c r="H84">
        <v>4.2243000000000003E-2</v>
      </c>
      <c r="I84">
        <v>5.9665312000000004</v>
      </c>
    </row>
    <row r="85" spans="1:12" x14ac:dyDescent="0.25">
      <c r="A85">
        <v>84</v>
      </c>
      <c r="B85">
        <v>4.9854000000000002E-2</v>
      </c>
      <c r="C85">
        <v>3.6788411000000001</v>
      </c>
      <c r="D85">
        <v>84</v>
      </c>
      <c r="E85">
        <v>3.6069999999999998E-2</v>
      </c>
      <c r="F85">
        <v>3.6788411000000001</v>
      </c>
      <c r="G85">
        <v>84</v>
      </c>
      <c r="H85">
        <v>3.236E-2</v>
      </c>
      <c r="I85">
        <v>3.6788411000000001</v>
      </c>
    </row>
    <row r="86" spans="1:12" x14ac:dyDescent="0.25">
      <c r="A86">
        <v>85</v>
      </c>
      <c r="B86">
        <v>3.8818999999999999E-2</v>
      </c>
      <c r="C86">
        <v>4.7498719999999999</v>
      </c>
      <c r="D86">
        <v>85</v>
      </c>
      <c r="E86">
        <v>2.3203000000000001E-2</v>
      </c>
      <c r="F86">
        <v>4.7498719999999999</v>
      </c>
      <c r="G86">
        <v>85</v>
      </c>
      <c r="H86">
        <v>8.4057999999999994E-2</v>
      </c>
      <c r="I86">
        <v>4.7498719999999999</v>
      </c>
    </row>
    <row r="87" spans="1:12" x14ac:dyDescent="0.25">
      <c r="A87">
        <v>86</v>
      </c>
      <c r="B87">
        <v>4.4456000000000002E-2</v>
      </c>
      <c r="C87">
        <v>5.8355835999999996</v>
      </c>
      <c r="D87">
        <v>86</v>
      </c>
      <c r="E87">
        <v>7.2025000000000006E-2</v>
      </c>
      <c r="F87">
        <v>5.8355835999999996</v>
      </c>
      <c r="G87">
        <v>86</v>
      </c>
      <c r="H87">
        <v>4.7107000000000003E-2</v>
      </c>
      <c r="I87">
        <v>5.8355835999999996</v>
      </c>
    </row>
    <row r="88" spans="1:12" x14ac:dyDescent="0.25">
      <c r="A88">
        <v>87</v>
      </c>
      <c r="B88">
        <v>3.8816000000000003E-2</v>
      </c>
      <c r="C88">
        <v>4.7498728999999997</v>
      </c>
      <c r="D88">
        <v>87</v>
      </c>
      <c r="E88">
        <v>2.3205E-2</v>
      </c>
      <c r="F88">
        <v>4.7498728999999997</v>
      </c>
      <c r="G88">
        <v>87</v>
      </c>
      <c r="H88">
        <v>8.405E-2</v>
      </c>
      <c r="I88">
        <v>4.7498728999999997</v>
      </c>
    </row>
    <row r="89" spans="1:12" x14ac:dyDescent="0.25">
      <c r="A89">
        <v>88</v>
      </c>
      <c r="B89">
        <v>4.4444999999999998E-2</v>
      </c>
      <c r="C89">
        <v>9.3857569999999999</v>
      </c>
      <c r="D89">
        <v>88</v>
      </c>
      <c r="E89">
        <v>7.2019E-2</v>
      </c>
      <c r="F89">
        <v>9.3857569999999999</v>
      </c>
      <c r="G89">
        <v>88</v>
      </c>
      <c r="H89">
        <v>4.7107000000000003E-2</v>
      </c>
      <c r="I89">
        <v>9.3857569999999999</v>
      </c>
    </row>
    <row r="90" spans="1:12" x14ac:dyDescent="0.25">
      <c r="A90">
        <v>89</v>
      </c>
      <c r="B90">
        <v>7.4690999999999994E-2</v>
      </c>
      <c r="C90">
        <v>8.0845508000000006</v>
      </c>
      <c r="D90">
        <v>89</v>
      </c>
      <c r="E90">
        <v>4.3332000000000002E-2</v>
      </c>
      <c r="F90">
        <v>8.0845508000000006</v>
      </c>
      <c r="G90">
        <v>89</v>
      </c>
      <c r="H90">
        <v>4.2241000000000001E-2</v>
      </c>
      <c r="I90">
        <v>8.0845508000000006</v>
      </c>
    </row>
    <row r="91" spans="1:12" x14ac:dyDescent="0.25">
      <c r="A91">
        <v>90</v>
      </c>
      <c r="B91">
        <v>4.9847000000000002E-2</v>
      </c>
      <c r="C91">
        <v>3.6788411999999999</v>
      </c>
      <c r="D91">
        <v>90</v>
      </c>
      <c r="E91">
        <v>3.6072E-2</v>
      </c>
      <c r="F91">
        <v>3.6788411999999999</v>
      </c>
      <c r="G91">
        <v>90</v>
      </c>
      <c r="H91">
        <v>3.2344999999999999E-2</v>
      </c>
      <c r="I91">
        <v>3.6788411999999999</v>
      </c>
    </row>
    <row r="92" spans="1:12" x14ac:dyDescent="0.25">
      <c r="A92">
        <v>91</v>
      </c>
      <c r="B92">
        <v>4.9848000000000003E-2</v>
      </c>
      <c r="C92">
        <v>3.6788405000000002</v>
      </c>
      <c r="D92">
        <v>91</v>
      </c>
      <c r="E92">
        <v>3.6065E-2</v>
      </c>
      <c r="F92">
        <v>3.6788405000000002</v>
      </c>
      <c r="G92">
        <v>91</v>
      </c>
      <c r="H92">
        <v>3.2350999999999998E-2</v>
      </c>
      <c r="I92">
        <v>3.6788405000000002</v>
      </c>
    </row>
    <row r="93" spans="1:12" x14ac:dyDescent="0.25">
      <c r="A93">
        <v>92</v>
      </c>
      <c r="B93">
        <v>7.4682999999999999E-2</v>
      </c>
      <c r="C93">
        <v>5.9665314</v>
      </c>
      <c r="D93">
        <v>92</v>
      </c>
      <c r="E93">
        <v>4.3326000000000003E-2</v>
      </c>
      <c r="F93">
        <v>5.9665314</v>
      </c>
      <c r="G93">
        <v>92</v>
      </c>
      <c r="H93">
        <v>4.2252999999999999E-2</v>
      </c>
      <c r="I93">
        <v>5.9665314</v>
      </c>
    </row>
    <row r="94" spans="1:12" x14ac:dyDescent="0.25">
      <c r="A94">
        <v>93</v>
      </c>
      <c r="B94">
        <v>4.4450999999999997E-2</v>
      </c>
      <c r="C94">
        <v>5.9368346000000001</v>
      </c>
      <c r="D94">
        <v>93</v>
      </c>
      <c r="E94">
        <v>7.2017999999999999E-2</v>
      </c>
      <c r="F94">
        <v>5.9368346000000001</v>
      </c>
      <c r="G94">
        <v>93</v>
      </c>
      <c r="H94">
        <v>4.7120000000000002E-2</v>
      </c>
      <c r="I94">
        <v>5.9368346000000001</v>
      </c>
    </row>
    <row r="95" spans="1:12" x14ac:dyDescent="0.25">
      <c r="A95">
        <v>94</v>
      </c>
      <c r="B95">
        <v>3.882E-2</v>
      </c>
      <c r="C95">
        <v>4.7498727000000001</v>
      </c>
      <c r="D95">
        <v>94</v>
      </c>
      <c r="E95">
        <v>2.3200999999999999E-2</v>
      </c>
      <c r="F95">
        <v>4.7498727000000001</v>
      </c>
      <c r="G95">
        <v>94</v>
      </c>
      <c r="H95">
        <v>8.4046999999999997E-2</v>
      </c>
      <c r="I95">
        <v>4.7498727000000001</v>
      </c>
      <c r="J95">
        <f>SUM(B47:B94)</f>
        <v>2.2696600000000005</v>
      </c>
      <c r="K95">
        <f>SUM(E47:E94)</f>
        <v>2.1081900000000005</v>
      </c>
      <c r="L95">
        <f>SUM(H47:H94)</f>
        <v>2.2274359999999995</v>
      </c>
    </row>
    <row r="96" spans="1:12" x14ac:dyDescent="0.25">
      <c r="A96">
        <v>95</v>
      </c>
      <c r="B96">
        <v>2.6999999999999999E-5</v>
      </c>
      <c r="C96">
        <v>0</v>
      </c>
      <c r="D96">
        <v>95</v>
      </c>
      <c r="E96">
        <v>2.0999999999999999E-5</v>
      </c>
      <c r="F96">
        <v>0</v>
      </c>
      <c r="G96">
        <v>95</v>
      </c>
      <c r="H96">
        <v>2.4000000000000001E-5</v>
      </c>
      <c r="I96">
        <v>0</v>
      </c>
      <c r="J96">
        <f>J95*-5.14</f>
        <v>-11.666052400000002</v>
      </c>
      <c r="K96">
        <f>K95*-5.14</f>
        <v>-10.836096600000001</v>
      </c>
      <c r="L96">
        <f>L95*-5.14</f>
        <v>-11.449021039999996</v>
      </c>
    </row>
    <row r="97" spans="2:12" x14ac:dyDescent="0.25">
      <c r="B97" t="s">
        <v>8</v>
      </c>
      <c r="E97" t="s">
        <v>8</v>
      </c>
      <c r="H97" t="s">
        <v>8</v>
      </c>
      <c r="J97">
        <f>J96/$J$99</f>
        <v>0.24834755650722531</v>
      </c>
      <c r="K97">
        <f>K96/$K$99</f>
        <v>0.21545500196628611</v>
      </c>
      <c r="L97">
        <f>L96/$L$99</f>
        <v>0.24394104250168955</v>
      </c>
    </row>
    <row r="98" spans="2:12" x14ac:dyDescent="0.25">
      <c r="B98" t="s">
        <v>327</v>
      </c>
      <c r="E98" t="s">
        <v>331</v>
      </c>
      <c r="H98" t="s">
        <v>332</v>
      </c>
      <c r="J98">
        <f>SUM(B2:B94)</f>
        <v>7.2786009999999965</v>
      </c>
      <c r="K98">
        <f>SUM(E2:E94)</f>
        <v>6.7032090000000002</v>
      </c>
      <c r="L98">
        <f>SUM(H2:H94)</f>
        <v>7.711352999999999</v>
      </c>
    </row>
    <row r="99" spans="2:12" x14ac:dyDescent="0.25">
      <c r="B99" t="s">
        <v>18</v>
      </c>
      <c r="E99" t="s">
        <v>18</v>
      </c>
      <c r="H99" t="s">
        <v>18</v>
      </c>
      <c r="J99">
        <f>J28+J40+J48+J96</f>
        <v>-46.974701760999992</v>
      </c>
      <c r="K99">
        <f>K28+K40+K48+K96</f>
        <v>-50.294012676000008</v>
      </c>
      <c r="L99">
        <f>L28+L40+L48+L96</f>
        <v>-46.933557889999996</v>
      </c>
    </row>
    <row r="100" spans="2:12" x14ac:dyDescent="0.25">
      <c r="E100" t="s">
        <v>8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7B51C-D57D-4AE6-9433-54CF51276AA2}">
  <dimension ref="A1:CC148"/>
  <sheetViews>
    <sheetView tabSelected="1" topLeftCell="S121" workbookViewId="0">
      <selection activeCell="T121" sqref="T121:T147"/>
    </sheetView>
  </sheetViews>
  <sheetFormatPr defaultRowHeight="15" x14ac:dyDescent="0.25"/>
  <cols>
    <col min="1" max="1" width="12.7109375" customWidth="1"/>
    <col min="2" max="2" width="9.42578125" customWidth="1"/>
    <col min="19" max="19" width="15.140625" customWidth="1"/>
    <col min="20" max="20" width="13.28515625" customWidth="1"/>
  </cols>
  <sheetData>
    <row r="1" spans="1:81" s="2" customFormat="1" x14ac:dyDescent="0.25">
      <c r="A1" s="2" t="s">
        <v>329</v>
      </c>
      <c r="D1" s="2" t="s">
        <v>330</v>
      </c>
      <c r="G1" s="2" t="s">
        <v>326</v>
      </c>
      <c r="J1" s="2" t="s">
        <v>337</v>
      </c>
      <c r="M1" s="2" t="s">
        <v>338</v>
      </c>
      <c r="P1" s="2" t="s">
        <v>339</v>
      </c>
      <c r="S1" s="2" t="s">
        <v>340</v>
      </c>
      <c r="V1" s="2" t="s">
        <v>341</v>
      </c>
      <c r="Y1" s="2" t="s">
        <v>325</v>
      </c>
      <c r="AB1" s="2" t="s">
        <v>342</v>
      </c>
      <c r="AE1" s="2" t="s">
        <v>343</v>
      </c>
      <c r="AH1" s="2" t="s">
        <v>344</v>
      </c>
      <c r="AK1" s="2" t="s">
        <v>345</v>
      </c>
      <c r="AN1" s="2" t="s">
        <v>346</v>
      </c>
      <c r="AQ1" s="2" t="s">
        <v>328</v>
      </c>
      <c r="AT1" s="2" t="s">
        <v>347</v>
      </c>
      <c r="AW1" s="2" t="s">
        <v>348</v>
      </c>
      <c r="AZ1" s="2" t="s">
        <v>349</v>
      </c>
      <c r="BC1" s="2" t="s">
        <v>350</v>
      </c>
      <c r="BF1" s="2" t="s">
        <v>351</v>
      </c>
      <c r="BI1" s="2" t="s">
        <v>352</v>
      </c>
      <c r="BL1" s="2" t="s">
        <v>353</v>
      </c>
      <c r="BO1" s="2" t="s">
        <v>354</v>
      </c>
      <c r="BR1" s="2" t="s">
        <v>355</v>
      </c>
      <c r="BU1" s="2" t="s">
        <v>356</v>
      </c>
      <c r="BX1" s="2" t="s">
        <v>357</v>
      </c>
      <c r="CA1" s="2" t="s">
        <v>358</v>
      </c>
    </row>
    <row r="2" spans="1:81" x14ac:dyDescent="0.25">
      <c r="A2">
        <v>1</v>
      </c>
      <c r="B2">
        <v>4.1999999999999998E-5</v>
      </c>
      <c r="C2">
        <v>7.3404169000000001</v>
      </c>
      <c r="D2">
        <v>1</v>
      </c>
      <c r="E2">
        <v>4.5000000000000003E-5</v>
      </c>
      <c r="F2">
        <v>7.3404169000000001</v>
      </c>
      <c r="G2">
        <v>1</v>
      </c>
      <c r="H2">
        <v>4.3999999999999999E-5</v>
      </c>
      <c r="I2">
        <v>7.3404169000000001</v>
      </c>
      <c r="K2">
        <v>2.4369999999999999E-2</v>
      </c>
      <c r="L2">
        <v>7.3404169000000001</v>
      </c>
      <c r="N2">
        <v>2.4355000000000002E-2</v>
      </c>
      <c r="O2">
        <v>7.3404169000000001</v>
      </c>
      <c r="Q2">
        <v>4.5314E-2</v>
      </c>
      <c r="R2">
        <v>7.3404169000000001</v>
      </c>
      <c r="T2">
        <v>4.5282999999999997E-2</v>
      </c>
      <c r="U2">
        <v>7.3404169000000001</v>
      </c>
      <c r="W2">
        <v>4.5379000000000003E-2</v>
      </c>
      <c r="X2">
        <v>7.3404169000000001</v>
      </c>
      <c r="Y2">
        <v>1</v>
      </c>
      <c r="Z2">
        <v>4.5323000000000002E-2</v>
      </c>
      <c r="AA2">
        <v>7.3404169000000001</v>
      </c>
      <c r="AC2">
        <v>2.4403000000000001E-2</v>
      </c>
      <c r="AD2">
        <v>7.3404169000000001</v>
      </c>
      <c r="AF2">
        <v>2.4368999999999998E-2</v>
      </c>
      <c r="AG2">
        <v>7.3404169000000001</v>
      </c>
      <c r="AI2">
        <v>8.6400000000000001E-3</v>
      </c>
      <c r="AJ2">
        <v>7.3404169000000001</v>
      </c>
      <c r="AL2">
        <v>0.19370999999999999</v>
      </c>
      <c r="AM2">
        <v>7.3404169000000001</v>
      </c>
      <c r="AO2">
        <v>1.9314999999999999E-2</v>
      </c>
      <c r="AP2">
        <v>7.3404169000000001</v>
      </c>
      <c r="AQ2">
        <v>1</v>
      </c>
      <c r="AR2">
        <v>3.0314000000000001E-2</v>
      </c>
      <c r="AS2">
        <v>7.0785396</v>
      </c>
      <c r="AU2">
        <v>2.8951999999999999E-2</v>
      </c>
      <c r="AV2">
        <v>7.3404169000000001</v>
      </c>
      <c r="AX2">
        <v>1.9342000000000002E-2</v>
      </c>
      <c r="AY2">
        <v>7.3404169000000001</v>
      </c>
      <c r="BA2">
        <v>0.193717</v>
      </c>
      <c r="BB2">
        <v>7.3404169000000001</v>
      </c>
      <c r="BD2">
        <v>8.6409999999999994E-3</v>
      </c>
      <c r="BE2">
        <v>7.3404169000000001</v>
      </c>
      <c r="BG2">
        <v>0.19367300000000001</v>
      </c>
      <c r="BH2">
        <v>7.3404169000000001</v>
      </c>
      <c r="BJ2">
        <v>8.6280000000000003E-3</v>
      </c>
      <c r="BK2">
        <v>7.3404169000000001</v>
      </c>
      <c r="BM2">
        <v>2.8899999999999999E-2</v>
      </c>
      <c r="BN2">
        <v>7.3404169000000001</v>
      </c>
      <c r="BP2">
        <v>8.2290000000000002E-3</v>
      </c>
      <c r="BQ2">
        <v>7.3403684</v>
      </c>
      <c r="BS2">
        <v>1.9376000000000001E-2</v>
      </c>
      <c r="BT2">
        <v>7.3404169000000001</v>
      </c>
      <c r="BV2">
        <v>2.8908E-2</v>
      </c>
      <c r="BW2">
        <v>7.3404169000000001</v>
      </c>
      <c r="BY2">
        <v>8.5349999999999992E-3</v>
      </c>
      <c r="BZ2">
        <v>7.3404169000000001</v>
      </c>
      <c r="CB2">
        <v>0.19373499999999999</v>
      </c>
      <c r="CC2">
        <v>7.3404169000000001</v>
      </c>
    </row>
    <row r="3" spans="1:81" x14ac:dyDescent="0.25">
      <c r="A3">
        <v>2</v>
      </c>
      <c r="B3">
        <v>4.3999999999999999E-5</v>
      </c>
      <c r="C3">
        <v>6.3508534000000001</v>
      </c>
      <c r="D3">
        <v>2</v>
      </c>
      <c r="E3">
        <v>5.1E-5</v>
      </c>
      <c r="F3">
        <v>6.3508534000000001</v>
      </c>
      <c r="G3">
        <v>2</v>
      </c>
      <c r="H3">
        <v>4.0000000000000003E-5</v>
      </c>
      <c r="I3">
        <v>7.3404169000000001</v>
      </c>
      <c r="K3">
        <v>2.9797000000000001E-2</v>
      </c>
      <c r="L3">
        <v>7.3404169000000001</v>
      </c>
      <c r="N3">
        <v>2.9727E-2</v>
      </c>
      <c r="O3">
        <v>7.3404169000000001</v>
      </c>
      <c r="Q3">
        <v>4.9866000000000001E-2</v>
      </c>
      <c r="R3">
        <v>7.3404169000000001</v>
      </c>
      <c r="T3">
        <v>4.9868999999999997E-2</v>
      </c>
      <c r="U3">
        <v>7.3404169000000001</v>
      </c>
      <c r="W3">
        <v>4.9873000000000001E-2</v>
      </c>
      <c r="X3">
        <v>7.3404169000000001</v>
      </c>
      <c r="Y3">
        <v>2</v>
      </c>
      <c r="Z3">
        <v>4.9887000000000001E-2</v>
      </c>
      <c r="AA3">
        <v>7.3404169000000001</v>
      </c>
      <c r="AC3">
        <v>2.9729999999999999E-2</v>
      </c>
      <c r="AD3">
        <v>7.3404169000000001</v>
      </c>
      <c r="AF3">
        <v>2.9765E-2</v>
      </c>
      <c r="AG3">
        <v>7.3404169000000001</v>
      </c>
      <c r="AI3">
        <v>0.17931800000000001</v>
      </c>
      <c r="AJ3">
        <v>7.3404169000000001</v>
      </c>
      <c r="AL3">
        <v>1.0696000000000001E-2</v>
      </c>
      <c r="AM3">
        <v>7.3404169000000001</v>
      </c>
      <c r="AO3">
        <v>2.5794999999999998E-2</v>
      </c>
      <c r="AP3">
        <v>7.3404169000000001</v>
      </c>
      <c r="AQ3">
        <v>2</v>
      </c>
      <c r="AR3">
        <v>1.2593999999999999E-2</v>
      </c>
      <c r="AS3">
        <v>7.3379498999999999</v>
      </c>
      <c r="AU3">
        <v>1.8176000000000001E-2</v>
      </c>
      <c r="AV3">
        <v>7.3404169000000001</v>
      </c>
      <c r="AX3">
        <v>2.5749000000000001E-2</v>
      </c>
      <c r="AY3">
        <v>7.3404169000000001</v>
      </c>
      <c r="BA3">
        <v>1.0755000000000001E-2</v>
      </c>
      <c r="BB3">
        <v>7.3404169000000001</v>
      </c>
      <c r="BD3">
        <v>0.17934600000000001</v>
      </c>
      <c r="BE3">
        <v>7.3404169000000001</v>
      </c>
      <c r="BG3">
        <v>1.0777E-2</v>
      </c>
      <c r="BH3">
        <v>7.3404169000000001</v>
      </c>
      <c r="BJ3">
        <v>0.17935400000000001</v>
      </c>
      <c r="BK3">
        <v>7.3404169000000001</v>
      </c>
      <c r="BM3">
        <v>1.8214000000000001E-2</v>
      </c>
      <c r="BN3">
        <v>7.3404169000000001</v>
      </c>
      <c r="BP3">
        <v>4.1750000000000002E-2</v>
      </c>
      <c r="BQ3">
        <v>7.3404334000000002</v>
      </c>
      <c r="BS3">
        <v>2.5773999999999998E-2</v>
      </c>
      <c r="BT3">
        <v>7.3404169000000001</v>
      </c>
      <c r="BV3">
        <v>1.8185E-2</v>
      </c>
      <c r="BW3">
        <v>7.3404169000000001</v>
      </c>
      <c r="BY3">
        <v>0.17918799999999999</v>
      </c>
      <c r="BZ3">
        <v>7.3404169000000001</v>
      </c>
      <c r="CB3">
        <v>1.0736000000000001E-2</v>
      </c>
      <c r="CC3">
        <v>7.3404169000000001</v>
      </c>
    </row>
    <row r="4" spans="1:81" x14ac:dyDescent="0.25">
      <c r="A4">
        <v>3</v>
      </c>
      <c r="B4">
        <v>0.120577</v>
      </c>
      <c r="C4">
        <v>4.8535759000000001</v>
      </c>
      <c r="D4">
        <v>3</v>
      </c>
      <c r="E4">
        <v>0.20977999999999999</v>
      </c>
      <c r="F4">
        <v>4.8535759000000001</v>
      </c>
      <c r="G4">
        <v>3</v>
      </c>
      <c r="H4">
        <v>0.112126</v>
      </c>
      <c r="I4">
        <v>4.8535759000000001</v>
      </c>
      <c r="K4">
        <v>4.6932000000000001E-2</v>
      </c>
      <c r="L4">
        <v>6.3508534000000001</v>
      </c>
      <c r="N4">
        <v>4.6907999999999998E-2</v>
      </c>
      <c r="O4">
        <v>6.3508534000000001</v>
      </c>
      <c r="Q4">
        <v>3.0036E-2</v>
      </c>
      <c r="R4">
        <v>6.3508534000000001</v>
      </c>
      <c r="T4">
        <v>3.0030000000000001E-2</v>
      </c>
      <c r="U4">
        <v>6.3508534000000001</v>
      </c>
      <c r="W4">
        <v>2.9978000000000001E-2</v>
      </c>
      <c r="X4">
        <v>6.3508534000000001</v>
      </c>
      <c r="Y4">
        <v>3</v>
      </c>
      <c r="Z4">
        <v>3.0016000000000001E-2</v>
      </c>
      <c r="AA4">
        <v>6.3508534000000001</v>
      </c>
      <c r="AC4">
        <v>4.6906000000000003E-2</v>
      </c>
      <c r="AD4">
        <v>6.3508534000000001</v>
      </c>
      <c r="AF4">
        <v>4.6877000000000002E-2</v>
      </c>
      <c r="AG4">
        <v>6.3508534000000001</v>
      </c>
      <c r="AI4">
        <v>2.9960000000000001E-2</v>
      </c>
      <c r="AJ4">
        <v>6.3508534000000001</v>
      </c>
      <c r="AL4">
        <v>1.5004E-2</v>
      </c>
      <c r="AM4">
        <v>6.3508534000000001</v>
      </c>
      <c r="AO4">
        <v>0.18779899999999999</v>
      </c>
      <c r="AP4">
        <v>6.3508534000000001</v>
      </c>
      <c r="AQ4">
        <v>3</v>
      </c>
      <c r="AR4">
        <v>1.2699E-2</v>
      </c>
      <c r="AS4">
        <v>9.0477513999999992</v>
      </c>
      <c r="AU4">
        <v>1.116E-2</v>
      </c>
      <c r="AV4">
        <v>6.3508534000000001</v>
      </c>
      <c r="AX4">
        <v>0.187776</v>
      </c>
      <c r="AY4">
        <v>6.3508534000000001</v>
      </c>
      <c r="BA4">
        <v>1.4982000000000001E-2</v>
      </c>
      <c r="BB4">
        <v>6.3508534000000001</v>
      </c>
      <c r="BD4">
        <v>2.9944999999999999E-2</v>
      </c>
      <c r="BE4">
        <v>6.3508534000000001</v>
      </c>
      <c r="BG4">
        <v>1.5027E-2</v>
      </c>
      <c r="BH4">
        <v>6.3508534000000001</v>
      </c>
      <c r="BJ4">
        <v>2.9968000000000002E-2</v>
      </c>
      <c r="BK4">
        <v>6.3508534000000001</v>
      </c>
      <c r="BM4">
        <v>1.1127E-2</v>
      </c>
      <c r="BN4">
        <v>6.3508534000000001</v>
      </c>
      <c r="BP4">
        <v>2.9169E-2</v>
      </c>
      <c r="BQ4">
        <v>9.1578143000000001</v>
      </c>
      <c r="BS4">
        <v>0.18779999999999999</v>
      </c>
      <c r="BT4">
        <v>6.3508534000000001</v>
      </c>
      <c r="BV4">
        <v>1.1157E-2</v>
      </c>
      <c r="BW4">
        <v>6.3508534000000001</v>
      </c>
      <c r="BY4">
        <v>2.9835E-2</v>
      </c>
      <c r="BZ4">
        <v>6.3508534000000001</v>
      </c>
      <c r="CB4">
        <v>1.4989000000000001E-2</v>
      </c>
      <c r="CC4">
        <v>6.3508534000000001</v>
      </c>
    </row>
    <row r="5" spans="1:81" x14ac:dyDescent="0.25">
      <c r="A5">
        <v>4</v>
      </c>
      <c r="B5">
        <v>0.120577</v>
      </c>
      <c r="C5">
        <v>7.9931559999999999</v>
      </c>
      <c r="D5">
        <v>4</v>
      </c>
      <c r="E5">
        <v>0.20982100000000001</v>
      </c>
      <c r="F5">
        <v>7.9931559999999999</v>
      </c>
      <c r="G5">
        <v>4</v>
      </c>
      <c r="H5">
        <v>0.112151</v>
      </c>
      <c r="I5">
        <v>7.9931559999999999</v>
      </c>
      <c r="K5">
        <v>8.4241999999999997E-2</v>
      </c>
      <c r="L5">
        <v>7.9931559999999999</v>
      </c>
      <c r="N5">
        <v>7.7918000000000001E-2</v>
      </c>
      <c r="O5">
        <v>4.8535759000000001</v>
      </c>
      <c r="Q5">
        <v>8.9096999999999996E-2</v>
      </c>
      <c r="R5">
        <v>4.8535759000000001</v>
      </c>
      <c r="T5">
        <v>0.10668</v>
      </c>
      <c r="U5">
        <v>4.8535759000000001</v>
      </c>
      <c r="W5">
        <v>6.9345000000000004E-2</v>
      </c>
      <c r="X5">
        <v>4.8535759000000001</v>
      </c>
      <c r="Y5">
        <v>4</v>
      </c>
      <c r="Z5">
        <v>9.2745999999999995E-2</v>
      </c>
      <c r="AA5">
        <v>4.8535759000000001</v>
      </c>
      <c r="AC5">
        <v>8.9391999999999999E-2</v>
      </c>
      <c r="AD5">
        <v>4.8535759000000001</v>
      </c>
      <c r="AF5">
        <v>8.4185999999999997E-2</v>
      </c>
      <c r="AG5">
        <v>4.8535759000000001</v>
      </c>
      <c r="AI5">
        <v>5.0034000000000002E-2</v>
      </c>
      <c r="AJ5">
        <v>4.8535759000000001</v>
      </c>
      <c r="AL5">
        <v>0.40615400000000002</v>
      </c>
      <c r="AM5">
        <v>4.8535759000000001</v>
      </c>
      <c r="AO5">
        <v>0.21367</v>
      </c>
      <c r="AP5">
        <v>4.8535759000000001</v>
      </c>
      <c r="AQ5">
        <v>4</v>
      </c>
      <c r="AR5">
        <v>3.3808999999999999E-2</v>
      </c>
      <c r="AS5">
        <v>4.9529136999999999</v>
      </c>
      <c r="AU5">
        <v>8.0835000000000004E-2</v>
      </c>
      <c r="AV5">
        <v>4.8535759000000001</v>
      </c>
      <c r="AX5">
        <v>9.3098E-2</v>
      </c>
      <c r="AY5">
        <v>4.8535759000000001</v>
      </c>
      <c r="BA5">
        <v>9.5602000000000006E-2</v>
      </c>
      <c r="BB5">
        <v>4.8535759000000001</v>
      </c>
      <c r="BD5">
        <v>0.56253500000000001</v>
      </c>
      <c r="BE5">
        <v>4.8535759000000001</v>
      </c>
      <c r="BG5">
        <v>0.114717</v>
      </c>
      <c r="BH5">
        <v>4.8535759000000001</v>
      </c>
      <c r="BJ5">
        <v>0.119245</v>
      </c>
      <c r="BK5">
        <v>4.8535759000000001</v>
      </c>
      <c r="BM5">
        <v>8.3645999999999998E-2</v>
      </c>
      <c r="BN5">
        <v>4.8535759000000001</v>
      </c>
      <c r="BP5">
        <v>0.11459800000000001</v>
      </c>
      <c r="BQ5">
        <v>4.9097928</v>
      </c>
      <c r="BS5">
        <v>7.7315999999999996E-2</v>
      </c>
      <c r="BT5">
        <v>4.8535759000000001</v>
      </c>
      <c r="BV5">
        <v>0.19645499999999999</v>
      </c>
      <c r="BW5">
        <v>4.8535759000000001</v>
      </c>
      <c r="BY5">
        <v>0.12846099999999999</v>
      </c>
      <c r="BZ5">
        <v>4.8535759000000001</v>
      </c>
      <c r="CB5">
        <v>7.9856999999999997E-2</v>
      </c>
      <c r="CC5">
        <v>4.8535759000000001</v>
      </c>
    </row>
    <row r="6" spans="1:81" x14ac:dyDescent="0.25">
      <c r="A6">
        <v>5</v>
      </c>
      <c r="B6">
        <v>5.9532000000000002E-2</v>
      </c>
      <c r="C6">
        <v>4.6464113999999999</v>
      </c>
      <c r="D6">
        <v>5</v>
      </c>
      <c r="E6">
        <v>0.13708100000000001</v>
      </c>
      <c r="F6">
        <v>4.6464113999999999</v>
      </c>
      <c r="G6">
        <v>5</v>
      </c>
      <c r="H6">
        <v>0.180702</v>
      </c>
      <c r="I6">
        <v>4.6464113999999999</v>
      </c>
      <c r="K6">
        <v>8.3158999999999997E-2</v>
      </c>
      <c r="L6">
        <v>4.6464113999999999</v>
      </c>
      <c r="N6">
        <v>7.6966999999999994E-2</v>
      </c>
      <c r="O6">
        <v>4.6464113999999999</v>
      </c>
      <c r="Q6">
        <v>9.2737E-2</v>
      </c>
      <c r="R6">
        <v>7.9931559999999999</v>
      </c>
      <c r="T6">
        <v>8.9119000000000004E-2</v>
      </c>
      <c r="U6">
        <v>7.9931559999999999</v>
      </c>
      <c r="W6">
        <v>0.10671600000000001</v>
      </c>
      <c r="X6">
        <v>7.9931559999999999</v>
      </c>
      <c r="Y6">
        <v>5</v>
      </c>
      <c r="Z6">
        <v>6.9399000000000002E-2</v>
      </c>
      <c r="AA6">
        <v>7.9931559999999999</v>
      </c>
      <c r="AC6">
        <v>7.7931E-2</v>
      </c>
      <c r="AD6">
        <v>7.9931559999999999</v>
      </c>
      <c r="AF6">
        <v>8.9404999999999998E-2</v>
      </c>
      <c r="AG6">
        <v>7.9931559999999999</v>
      </c>
      <c r="AI6">
        <v>0.56286400000000003</v>
      </c>
      <c r="AJ6">
        <v>7.9931559999999999</v>
      </c>
      <c r="AL6">
        <v>7.9849000000000003E-2</v>
      </c>
      <c r="AM6">
        <v>7.9931559999999999</v>
      </c>
      <c r="AO6">
        <v>9.3126E-2</v>
      </c>
      <c r="AP6">
        <v>7.9931559999999999</v>
      </c>
      <c r="AQ6">
        <v>5</v>
      </c>
      <c r="AR6">
        <v>7.0247000000000004E-2</v>
      </c>
      <c r="AS6">
        <v>7.8897275000000002</v>
      </c>
      <c r="AU6">
        <v>9.2358999999999997E-2</v>
      </c>
      <c r="AV6">
        <v>7.9931559999999999</v>
      </c>
      <c r="AX6">
        <v>0.107961</v>
      </c>
      <c r="AY6">
        <v>7.9931559999999999</v>
      </c>
      <c r="BA6">
        <v>0.40638099999999999</v>
      </c>
      <c r="BB6">
        <v>7.9931559999999999</v>
      </c>
      <c r="BD6">
        <v>0.11926200000000001</v>
      </c>
      <c r="BE6">
        <v>7.9931559999999999</v>
      </c>
      <c r="BG6">
        <v>9.5600000000000004E-2</v>
      </c>
      <c r="BH6">
        <v>7.9931559999999999</v>
      </c>
      <c r="BJ6">
        <v>0.12889100000000001</v>
      </c>
      <c r="BK6">
        <v>7.9931559999999999</v>
      </c>
      <c r="BM6">
        <v>8.0820000000000003E-2</v>
      </c>
      <c r="BN6">
        <v>7.9931559999999999</v>
      </c>
      <c r="BP6">
        <v>5.0435000000000001E-2</v>
      </c>
      <c r="BQ6">
        <v>7.9653371999999996</v>
      </c>
      <c r="BS6">
        <v>0.213725</v>
      </c>
      <c r="BT6">
        <v>7.9931559999999999</v>
      </c>
      <c r="BV6">
        <v>8.3693000000000004E-2</v>
      </c>
      <c r="BW6">
        <v>7.9931559999999999</v>
      </c>
      <c r="BY6">
        <v>4.9945000000000003E-2</v>
      </c>
      <c r="BZ6">
        <v>7.9931559999999999</v>
      </c>
      <c r="CB6">
        <v>0.114804</v>
      </c>
      <c r="CC6">
        <v>7.9931559999999999</v>
      </c>
    </row>
    <row r="7" spans="1:81" x14ac:dyDescent="0.25">
      <c r="A7">
        <v>6</v>
      </c>
      <c r="B7">
        <v>5.9532000000000002E-2</v>
      </c>
      <c r="C7">
        <v>4.6464119999999998</v>
      </c>
      <c r="D7">
        <v>6</v>
      </c>
      <c r="E7">
        <v>0.137101</v>
      </c>
      <c r="F7">
        <v>4.6464119999999998</v>
      </c>
      <c r="G7">
        <v>6</v>
      </c>
      <c r="H7">
        <v>0.18070600000000001</v>
      </c>
      <c r="I7">
        <v>4.6464119999999998</v>
      </c>
      <c r="K7">
        <v>0.106158</v>
      </c>
      <c r="L7">
        <v>4.6464119999999998</v>
      </c>
      <c r="N7">
        <v>8.3109000000000002E-2</v>
      </c>
      <c r="O7">
        <v>4.6464119999999998</v>
      </c>
      <c r="Q7">
        <v>7.0905999999999997E-2</v>
      </c>
      <c r="R7">
        <v>4.6464119999999998</v>
      </c>
      <c r="T7">
        <v>8.5653000000000007E-2</v>
      </c>
      <c r="U7">
        <v>4.6464113999999999</v>
      </c>
      <c r="W7">
        <v>8.7069999999999995E-2</v>
      </c>
      <c r="X7">
        <v>4.6464113999999999</v>
      </c>
      <c r="Y7">
        <v>6</v>
      </c>
      <c r="Z7">
        <v>7.0904999999999996E-2</v>
      </c>
      <c r="AA7">
        <v>4.6464113999999999</v>
      </c>
      <c r="AC7">
        <v>6.2798999999999994E-2</v>
      </c>
      <c r="AD7">
        <v>4.6464113999999999</v>
      </c>
      <c r="AF7">
        <v>0.10611</v>
      </c>
      <c r="AG7">
        <v>4.6464113999999999</v>
      </c>
      <c r="AI7">
        <v>0.216443</v>
      </c>
      <c r="AJ7">
        <v>4.6464113999999999</v>
      </c>
      <c r="AL7">
        <v>8.6483000000000004E-2</v>
      </c>
      <c r="AM7">
        <v>4.6464113999999999</v>
      </c>
      <c r="AO7">
        <v>1.9082999999999999E-2</v>
      </c>
      <c r="AP7">
        <v>4.6464113999999999</v>
      </c>
      <c r="AQ7">
        <v>6</v>
      </c>
      <c r="AR7">
        <v>5.6667000000000002E-2</v>
      </c>
      <c r="AS7">
        <v>4.551939</v>
      </c>
      <c r="AU7">
        <v>9.9149000000000001E-2</v>
      </c>
      <c r="AV7">
        <v>4.6464113999999999</v>
      </c>
      <c r="AX7">
        <v>0.11119900000000001</v>
      </c>
      <c r="AY7">
        <v>4.6464113999999999</v>
      </c>
      <c r="BA7">
        <v>6.4980999999999997E-2</v>
      </c>
      <c r="BB7">
        <v>4.6464113999999999</v>
      </c>
      <c r="BD7">
        <v>5.5791E-2</v>
      </c>
      <c r="BE7">
        <v>4.6464113999999999</v>
      </c>
      <c r="BG7">
        <v>9.0365000000000001E-2</v>
      </c>
      <c r="BH7">
        <v>4.6464113999999999</v>
      </c>
      <c r="BJ7">
        <v>0.111003</v>
      </c>
      <c r="BK7">
        <v>4.6464113999999999</v>
      </c>
      <c r="BM7">
        <v>0.539628</v>
      </c>
      <c r="BN7">
        <v>4.6464113999999999</v>
      </c>
      <c r="BP7">
        <v>0.11219</v>
      </c>
      <c r="BQ7">
        <v>4.6632457</v>
      </c>
      <c r="BS7">
        <v>0.53386900000000004</v>
      </c>
      <c r="BT7">
        <v>4.6464113999999999</v>
      </c>
      <c r="BV7">
        <v>0.106554</v>
      </c>
      <c r="BW7">
        <v>4.6464113999999999</v>
      </c>
      <c r="BY7">
        <v>8.0546999999999994E-2</v>
      </c>
      <c r="BZ7">
        <v>4.6464113999999999</v>
      </c>
      <c r="CB7">
        <v>9.9049999999999999E-2</v>
      </c>
      <c r="CC7">
        <v>4.6464113999999999</v>
      </c>
    </row>
    <row r="8" spans="1:81" x14ac:dyDescent="0.25">
      <c r="A8">
        <v>7</v>
      </c>
      <c r="B8">
        <v>5.9542999999999999E-2</v>
      </c>
      <c r="C8">
        <v>4.6464121</v>
      </c>
      <c r="D8">
        <v>7</v>
      </c>
      <c r="E8">
        <v>0.13714299999999999</v>
      </c>
      <c r="F8">
        <v>4.6464121</v>
      </c>
      <c r="G8">
        <v>7</v>
      </c>
      <c r="H8">
        <v>0.18074000000000001</v>
      </c>
      <c r="I8">
        <v>4.6464121</v>
      </c>
      <c r="K8">
        <v>6.2802999999999998E-2</v>
      </c>
      <c r="L8">
        <v>4.6464121</v>
      </c>
      <c r="N8">
        <v>0.106143</v>
      </c>
      <c r="O8">
        <v>4.6464121</v>
      </c>
      <c r="Q8">
        <v>8.7055999999999994E-2</v>
      </c>
      <c r="R8">
        <v>4.6464121</v>
      </c>
      <c r="T8">
        <v>7.0904999999999996E-2</v>
      </c>
      <c r="U8">
        <v>4.6464121</v>
      </c>
      <c r="W8">
        <v>8.5612999999999995E-2</v>
      </c>
      <c r="X8">
        <v>4.6464119999999998</v>
      </c>
      <c r="Y8">
        <v>7</v>
      </c>
      <c r="Z8">
        <v>8.7027999999999994E-2</v>
      </c>
      <c r="AA8">
        <v>4.6464119999999998</v>
      </c>
      <c r="AC8">
        <v>7.6937000000000005E-2</v>
      </c>
      <c r="AD8">
        <v>4.6464119999999998</v>
      </c>
      <c r="AF8">
        <v>6.2778E-2</v>
      </c>
      <c r="AG8">
        <v>4.6464119999999998</v>
      </c>
      <c r="AI8">
        <v>5.5745999999999997E-2</v>
      </c>
      <c r="AJ8">
        <v>4.6464119999999998</v>
      </c>
      <c r="AL8">
        <v>9.9025000000000002E-2</v>
      </c>
      <c r="AM8">
        <v>4.6464119999999998</v>
      </c>
      <c r="AO8">
        <v>0.111194</v>
      </c>
      <c r="AP8">
        <v>4.6464119999999998</v>
      </c>
      <c r="AQ8">
        <v>7</v>
      </c>
      <c r="AR8">
        <v>6.6037999999999999E-2</v>
      </c>
      <c r="AS8">
        <v>4.6821270999999998</v>
      </c>
      <c r="AU8">
        <v>0.118253</v>
      </c>
      <c r="AV8">
        <v>4.6464119999999998</v>
      </c>
      <c r="AX8">
        <v>0.104092</v>
      </c>
      <c r="AY8">
        <v>4.6464119999999998</v>
      </c>
      <c r="BA8">
        <v>8.6503999999999998E-2</v>
      </c>
      <c r="BB8">
        <v>4.6464119999999998</v>
      </c>
      <c r="BD8">
        <v>0.110985</v>
      </c>
      <c r="BE8">
        <v>4.6464119999999998</v>
      </c>
      <c r="BG8">
        <v>6.4984E-2</v>
      </c>
      <c r="BH8">
        <v>4.6464119999999998</v>
      </c>
      <c r="BJ8">
        <v>8.0625000000000002E-2</v>
      </c>
      <c r="BK8">
        <v>4.6464119999999998</v>
      </c>
      <c r="BM8">
        <v>9.9124000000000004E-2</v>
      </c>
      <c r="BN8">
        <v>4.6464119999999998</v>
      </c>
      <c r="BP8">
        <v>0.21468200000000001</v>
      </c>
      <c r="BQ8">
        <v>4.8962085999999996</v>
      </c>
      <c r="BS8">
        <v>1.9030999999999999E-2</v>
      </c>
      <c r="BT8">
        <v>4.6464119999999998</v>
      </c>
      <c r="BV8">
        <v>0.53967500000000002</v>
      </c>
      <c r="BW8">
        <v>4.6464119999999998</v>
      </c>
      <c r="BY8">
        <v>0.21574199999999999</v>
      </c>
      <c r="BZ8">
        <v>4.6464119999999998</v>
      </c>
      <c r="CB8">
        <v>9.0387999999999996E-2</v>
      </c>
      <c r="CC8">
        <v>4.6464119999999998</v>
      </c>
    </row>
    <row r="9" spans="1:81" x14ac:dyDescent="0.25">
      <c r="A9">
        <v>8</v>
      </c>
      <c r="B9">
        <v>5.9539000000000002E-2</v>
      </c>
      <c r="C9">
        <v>4.6464119999999998</v>
      </c>
      <c r="D9">
        <v>8</v>
      </c>
      <c r="E9">
        <v>0.13711400000000001</v>
      </c>
      <c r="F9">
        <v>4.6464119999999998</v>
      </c>
      <c r="G9">
        <v>8</v>
      </c>
      <c r="H9">
        <v>0.180726</v>
      </c>
      <c r="I9">
        <v>4.6464119999999998</v>
      </c>
      <c r="K9">
        <v>7.6998999999999998E-2</v>
      </c>
      <c r="L9">
        <v>4.6464119999999998</v>
      </c>
      <c r="N9">
        <v>6.2806000000000001E-2</v>
      </c>
      <c r="O9">
        <v>4.6464119999999998</v>
      </c>
      <c r="Q9">
        <v>8.5667999999999994E-2</v>
      </c>
      <c r="R9">
        <v>4.6464119999999998</v>
      </c>
      <c r="T9">
        <v>8.7054000000000006E-2</v>
      </c>
      <c r="U9">
        <v>4.6464119999999998</v>
      </c>
      <c r="W9">
        <v>7.0999999999999994E-2</v>
      </c>
      <c r="X9">
        <v>4.6464119999999998</v>
      </c>
      <c r="Y9">
        <v>8</v>
      </c>
      <c r="Z9">
        <v>8.5672999999999999E-2</v>
      </c>
      <c r="AA9">
        <v>4.6464121</v>
      </c>
      <c r="AC9">
        <v>8.3132999999999999E-2</v>
      </c>
      <c r="AD9">
        <v>4.6464121</v>
      </c>
      <c r="AF9">
        <v>7.6937000000000005E-2</v>
      </c>
      <c r="AG9">
        <v>4.6464121</v>
      </c>
      <c r="AI9">
        <v>0.111057</v>
      </c>
      <c r="AJ9">
        <v>4.6464121</v>
      </c>
      <c r="AL9">
        <v>9.0403999999999998E-2</v>
      </c>
      <c r="AM9">
        <v>4.6464121</v>
      </c>
      <c r="AO9">
        <v>0.104133</v>
      </c>
      <c r="AP9">
        <v>4.6464121</v>
      </c>
      <c r="AQ9">
        <v>8</v>
      </c>
      <c r="AR9">
        <v>0.113303</v>
      </c>
      <c r="AS9">
        <v>4.7394689999999997</v>
      </c>
      <c r="AU9">
        <v>0.10663300000000001</v>
      </c>
      <c r="AV9">
        <v>4.6464121</v>
      </c>
      <c r="AX9">
        <v>0.533524</v>
      </c>
      <c r="AY9">
        <v>4.6464121</v>
      </c>
      <c r="BA9">
        <v>9.9004999999999996E-2</v>
      </c>
      <c r="BB9">
        <v>4.6464121</v>
      </c>
      <c r="BD9">
        <v>8.0643000000000006E-2</v>
      </c>
      <c r="BE9">
        <v>4.6464121</v>
      </c>
      <c r="BG9">
        <v>8.6490999999999998E-2</v>
      </c>
      <c r="BH9">
        <v>4.6464121</v>
      </c>
      <c r="BJ9">
        <v>0.21642600000000001</v>
      </c>
      <c r="BK9">
        <v>4.6464121</v>
      </c>
      <c r="BM9">
        <v>0.118253</v>
      </c>
      <c r="BN9">
        <v>4.6464121</v>
      </c>
      <c r="BP9">
        <v>7.2332999999999995E-2</v>
      </c>
      <c r="BQ9">
        <v>4.6725719000000003</v>
      </c>
      <c r="BS9">
        <v>0.111235</v>
      </c>
      <c r="BT9">
        <v>4.6464121</v>
      </c>
      <c r="BV9">
        <v>9.9150000000000002E-2</v>
      </c>
      <c r="BW9">
        <v>4.6464121</v>
      </c>
      <c r="BY9">
        <v>5.577E-2</v>
      </c>
      <c r="BZ9">
        <v>4.6464121</v>
      </c>
      <c r="CB9">
        <v>6.5061999999999995E-2</v>
      </c>
      <c r="CC9">
        <v>4.6464121</v>
      </c>
    </row>
    <row r="10" spans="1:81" x14ac:dyDescent="0.25">
      <c r="A10">
        <v>9</v>
      </c>
      <c r="B10">
        <v>0.120555</v>
      </c>
      <c r="C10">
        <v>4.8535759000000001</v>
      </c>
      <c r="D10">
        <v>9</v>
      </c>
      <c r="E10">
        <v>0.209844</v>
      </c>
      <c r="F10">
        <v>4.8535759000000001</v>
      </c>
      <c r="G10">
        <v>9</v>
      </c>
      <c r="H10">
        <v>0.11218400000000001</v>
      </c>
      <c r="I10">
        <v>4.8535759000000001</v>
      </c>
      <c r="K10">
        <v>8.9427999999999994E-2</v>
      </c>
      <c r="L10">
        <v>4.8535759000000001</v>
      </c>
      <c r="N10">
        <v>8.4203E-2</v>
      </c>
      <c r="O10">
        <v>4.8535759000000001</v>
      </c>
      <c r="Q10">
        <v>6.9389000000000006E-2</v>
      </c>
      <c r="R10">
        <v>4.8535759000000001</v>
      </c>
      <c r="T10">
        <v>9.2716999999999994E-2</v>
      </c>
      <c r="U10">
        <v>4.8535759000000001</v>
      </c>
      <c r="W10">
        <v>8.9094000000000007E-2</v>
      </c>
      <c r="X10">
        <v>4.8535759000000001</v>
      </c>
      <c r="Y10">
        <v>9</v>
      </c>
      <c r="Z10">
        <v>0.106721</v>
      </c>
      <c r="AA10">
        <v>4.8535759000000001</v>
      </c>
      <c r="AC10">
        <v>0.10613300000000001</v>
      </c>
      <c r="AD10">
        <v>4.6464119999999998</v>
      </c>
      <c r="AF10">
        <v>8.3128999999999995E-2</v>
      </c>
      <c r="AG10">
        <v>4.6464119999999998</v>
      </c>
      <c r="AI10">
        <v>8.0656000000000005E-2</v>
      </c>
      <c r="AJ10">
        <v>4.6464119999999998</v>
      </c>
      <c r="AL10">
        <v>6.5046000000000007E-2</v>
      </c>
      <c r="AM10">
        <v>4.6464119999999998</v>
      </c>
      <c r="AO10">
        <v>0.53354000000000001</v>
      </c>
      <c r="AP10">
        <v>4.6464119999999998</v>
      </c>
      <c r="AQ10">
        <v>9</v>
      </c>
      <c r="AR10">
        <v>0.47330800000000001</v>
      </c>
      <c r="AS10">
        <v>4.0605852000000002</v>
      </c>
      <c r="AU10">
        <v>0.53984699999999997</v>
      </c>
      <c r="AV10">
        <v>4.6464119999999998</v>
      </c>
      <c r="AX10">
        <v>1.9078999999999999E-2</v>
      </c>
      <c r="AY10">
        <v>4.6464119999999998</v>
      </c>
      <c r="BA10">
        <v>9.0412000000000006E-2</v>
      </c>
      <c r="BB10">
        <v>4.6464119999999998</v>
      </c>
      <c r="BD10">
        <v>0.216367</v>
      </c>
      <c r="BE10">
        <v>4.6464119999999998</v>
      </c>
      <c r="BG10">
        <v>9.9028000000000005E-2</v>
      </c>
      <c r="BH10">
        <v>4.6464119999999998</v>
      </c>
      <c r="BJ10">
        <v>5.5796999999999999E-2</v>
      </c>
      <c r="BK10">
        <v>4.6464119999999998</v>
      </c>
      <c r="BM10">
        <v>0.10653899999999999</v>
      </c>
      <c r="BN10">
        <v>4.6464119999999998</v>
      </c>
      <c r="BP10">
        <v>0.10002</v>
      </c>
      <c r="BQ10">
        <v>4.6139263000000001</v>
      </c>
      <c r="BS10">
        <v>0.10416</v>
      </c>
      <c r="BT10">
        <v>4.6464119999999998</v>
      </c>
      <c r="BV10">
        <v>0.11824900000000001</v>
      </c>
      <c r="BW10">
        <v>4.6464119999999998</v>
      </c>
      <c r="BY10">
        <v>0.11063099999999999</v>
      </c>
      <c r="BZ10">
        <v>4.6464119999999998</v>
      </c>
      <c r="CB10">
        <v>8.6525000000000005E-2</v>
      </c>
      <c r="CC10">
        <v>4.6464119999999998</v>
      </c>
    </row>
    <row r="11" spans="1:81" x14ac:dyDescent="0.25">
      <c r="A11">
        <v>10</v>
      </c>
      <c r="B11">
        <v>0.120557</v>
      </c>
      <c r="C11">
        <v>4.8535754000000004</v>
      </c>
      <c r="D11">
        <v>10</v>
      </c>
      <c r="E11">
        <v>0.20980799999999999</v>
      </c>
      <c r="F11">
        <v>4.8535754000000004</v>
      </c>
      <c r="G11">
        <v>10</v>
      </c>
      <c r="H11">
        <v>0.112141</v>
      </c>
      <c r="I11">
        <v>4.8535754000000004</v>
      </c>
      <c r="K11">
        <v>7.7940999999999996E-2</v>
      </c>
      <c r="L11">
        <v>4.8535754000000004</v>
      </c>
      <c r="N11">
        <v>8.9379E-2</v>
      </c>
      <c r="O11">
        <v>4.8535754000000004</v>
      </c>
      <c r="Q11">
        <v>0.106672</v>
      </c>
      <c r="R11">
        <v>4.8535754000000004</v>
      </c>
      <c r="T11">
        <v>6.9375999999999993E-2</v>
      </c>
      <c r="U11">
        <v>4.8535754000000004</v>
      </c>
      <c r="W11">
        <v>9.2748999999999998E-2</v>
      </c>
      <c r="X11">
        <v>4.8535754000000004</v>
      </c>
      <c r="Y11">
        <v>10</v>
      </c>
      <c r="Z11">
        <v>8.9091000000000004E-2</v>
      </c>
      <c r="AA11">
        <v>4.8535754000000004</v>
      </c>
      <c r="AC11">
        <v>8.4179000000000004E-2</v>
      </c>
      <c r="AD11">
        <v>4.8535754000000004</v>
      </c>
      <c r="AF11">
        <v>7.7906000000000003E-2</v>
      </c>
      <c r="AG11">
        <v>4.8535759000000001</v>
      </c>
      <c r="AI11">
        <v>0.11928</v>
      </c>
      <c r="AJ11">
        <v>4.8535759000000001</v>
      </c>
      <c r="AL11">
        <v>0.114774</v>
      </c>
      <c r="AM11">
        <v>4.8535759000000001</v>
      </c>
      <c r="AO11">
        <v>0.107984</v>
      </c>
      <c r="AP11">
        <v>4.8535759000000001</v>
      </c>
      <c r="AQ11">
        <v>10</v>
      </c>
      <c r="AR11">
        <v>0.23041600000000001</v>
      </c>
      <c r="AS11">
        <v>4.4603589000000001</v>
      </c>
      <c r="AU11">
        <v>0.19646</v>
      </c>
      <c r="AV11">
        <v>4.8535759000000001</v>
      </c>
      <c r="AX11">
        <v>7.7301999999999996E-2</v>
      </c>
      <c r="AY11">
        <v>4.8535759000000001</v>
      </c>
      <c r="BA11">
        <v>7.9918000000000003E-2</v>
      </c>
      <c r="BB11">
        <v>4.8535759000000001</v>
      </c>
      <c r="BD11">
        <v>0.128857</v>
      </c>
      <c r="BE11">
        <v>4.8535759000000001</v>
      </c>
      <c r="BG11">
        <v>0.40611900000000001</v>
      </c>
      <c r="BH11">
        <v>4.8535759000000001</v>
      </c>
      <c r="BJ11">
        <v>4.9991000000000001E-2</v>
      </c>
      <c r="BK11">
        <v>4.8535759000000001</v>
      </c>
      <c r="BM11">
        <v>9.2338000000000003E-2</v>
      </c>
      <c r="BN11">
        <v>4.8535759000000001</v>
      </c>
      <c r="BP11">
        <v>0.100495</v>
      </c>
      <c r="BQ11">
        <v>5.0013218000000004</v>
      </c>
      <c r="BS11">
        <v>9.3145000000000006E-2</v>
      </c>
      <c r="BT11">
        <v>4.8535759000000001</v>
      </c>
      <c r="BV11">
        <v>8.0796999999999994E-2</v>
      </c>
      <c r="BW11">
        <v>4.8535759000000001</v>
      </c>
      <c r="BY11">
        <v>0.55994500000000003</v>
      </c>
      <c r="BZ11">
        <v>4.8535759000000001</v>
      </c>
      <c r="CB11">
        <v>9.5625000000000002E-2</v>
      </c>
      <c r="CC11">
        <v>4.8535759000000001</v>
      </c>
    </row>
    <row r="12" spans="1:81" x14ac:dyDescent="0.25">
      <c r="A12">
        <v>11</v>
      </c>
      <c r="B12">
        <v>4.9082000000000001E-2</v>
      </c>
      <c r="C12">
        <v>8.3030849</v>
      </c>
      <c r="D12">
        <v>11</v>
      </c>
      <c r="E12">
        <v>0.46346500000000002</v>
      </c>
      <c r="F12">
        <v>8.3030849</v>
      </c>
      <c r="G12">
        <v>11</v>
      </c>
      <c r="H12">
        <v>0.129995</v>
      </c>
      <c r="I12">
        <v>8.3030849</v>
      </c>
      <c r="K12">
        <v>4.2626999999999998E-2</v>
      </c>
      <c r="L12">
        <v>8.3030849</v>
      </c>
      <c r="N12">
        <v>0.20568400000000001</v>
      </c>
      <c r="O12">
        <v>8.3030849</v>
      </c>
      <c r="Q12">
        <v>0.21345</v>
      </c>
      <c r="R12">
        <v>8.3030849</v>
      </c>
      <c r="T12">
        <v>3.5090000000000003E-2</v>
      </c>
      <c r="U12">
        <v>8.3030849</v>
      </c>
      <c r="W12">
        <v>1.8617999999999999E-2</v>
      </c>
      <c r="X12">
        <v>8.3030849</v>
      </c>
      <c r="Y12">
        <v>11</v>
      </c>
      <c r="Z12">
        <v>4.4270999999999998E-2</v>
      </c>
      <c r="AA12">
        <v>8.3030849</v>
      </c>
      <c r="AC12">
        <v>3.3147999999999997E-2</v>
      </c>
      <c r="AD12">
        <v>8.3030849</v>
      </c>
      <c r="AF12">
        <v>1.0659999999999999E-2</v>
      </c>
      <c r="AG12">
        <v>8.3030849</v>
      </c>
      <c r="AI12">
        <v>0.12887699999999999</v>
      </c>
      <c r="AJ12">
        <v>4.8535754000000004</v>
      </c>
      <c r="AL12">
        <v>9.5590999999999995E-2</v>
      </c>
      <c r="AM12">
        <v>4.8535754000000004</v>
      </c>
      <c r="AO12">
        <v>7.7304999999999999E-2</v>
      </c>
      <c r="AP12">
        <v>4.8535754000000004</v>
      </c>
      <c r="AQ12">
        <v>11</v>
      </c>
      <c r="AR12">
        <v>7.3652999999999996E-2</v>
      </c>
      <c r="AS12">
        <v>4.8115851999999997</v>
      </c>
      <c r="AU12">
        <v>8.3681000000000005E-2</v>
      </c>
      <c r="AV12">
        <v>4.8535754000000004</v>
      </c>
      <c r="AX12">
        <v>0.213639</v>
      </c>
      <c r="AY12">
        <v>4.8535754000000004</v>
      </c>
      <c r="BA12">
        <v>0.114761</v>
      </c>
      <c r="BB12">
        <v>4.8535754000000004</v>
      </c>
      <c r="BD12">
        <v>4.9991000000000001E-2</v>
      </c>
      <c r="BE12">
        <v>4.8535754000000004</v>
      </c>
      <c r="BG12">
        <v>7.9838000000000006E-2</v>
      </c>
      <c r="BH12">
        <v>4.8535754000000004</v>
      </c>
      <c r="BJ12">
        <v>0.56269899999999995</v>
      </c>
      <c r="BK12">
        <v>4.8535754000000004</v>
      </c>
      <c r="BM12">
        <v>0.19641500000000001</v>
      </c>
      <c r="BN12">
        <v>4.8535754000000004</v>
      </c>
      <c r="BP12">
        <v>0.110415</v>
      </c>
      <c r="BQ12">
        <v>7.9848284999999999</v>
      </c>
      <c r="BS12">
        <v>0.10796799999999999</v>
      </c>
      <c r="BT12">
        <v>4.8535754000000004</v>
      </c>
      <c r="BV12">
        <v>9.2304999999999998E-2</v>
      </c>
      <c r="BW12">
        <v>4.8535754000000004</v>
      </c>
      <c r="BY12">
        <v>0.118897</v>
      </c>
      <c r="BZ12">
        <v>4.8535754000000004</v>
      </c>
      <c r="CB12">
        <v>0.40615899999999999</v>
      </c>
      <c r="CC12">
        <v>4.8535754000000004</v>
      </c>
    </row>
    <row r="13" spans="1:81" x14ac:dyDescent="0.25">
      <c r="A13">
        <v>12</v>
      </c>
      <c r="B13">
        <v>0.42289100000000002</v>
      </c>
      <c r="C13">
        <v>7.2031027999999999</v>
      </c>
      <c r="D13">
        <v>12</v>
      </c>
      <c r="E13">
        <v>6.2105E-2</v>
      </c>
      <c r="F13">
        <v>7.2031027999999999</v>
      </c>
      <c r="G13">
        <v>12</v>
      </c>
      <c r="H13">
        <v>4.1723000000000003E-2</v>
      </c>
      <c r="I13">
        <v>7.2031027999999999</v>
      </c>
      <c r="K13">
        <v>0.101642</v>
      </c>
      <c r="L13">
        <v>7.2031027999999999</v>
      </c>
      <c r="N13">
        <v>2.9876E-2</v>
      </c>
      <c r="O13">
        <v>7.2031027999999999</v>
      </c>
      <c r="Q13">
        <v>3.4484000000000001E-2</v>
      </c>
      <c r="R13">
        <v>7.2031027999999999</v>
      </c>
      <c r="T13">
        <v>0.14197799999999999</v>
      </c>
      <c r="U13">
        <v>7.2031027999999999</v>
      </c>
      <c r="W13">
        <v>3.5406E-2</v>
      </c>
      <c r="X13">
        <v>7.2031027999999999</v>
      </c>
      <c r="Y13">
        <v>12</v>
      </c>
      <c r="Z13">
        <v>4.8729000000000001E-2</v>
      </c>
      <c r="AA13">
        <v>7.2031027999999999</v>
      </c>
      <c r="AC13">
        <v>5.5558000000000003E-2</v>
      </c>
      <c r="AD13">
        <v>7.2031027999999999</v>
      </c>
      <c r="AF13">
        <v>3.7708999999999999E-2</v>
      </c>
      <c r="AG13">
        <v>7.2031027999999999</v>
      </c>
      <c r="AI13">
        <v>7.5007000000000004E-2</v>
      </c>
      <c r="AJ13">
        <v>7.2031027999999999</v>
      </c>
      <c r="AL13">
        <v>4.4753000000000001E-2</v>
      </c>
      <c r="AM13">
        <v>8.3030849</v>
      </c>
      <c r="AO13">
        <v>3.3439999999999998E-2</v>
      </c>
      <c r="AP13">
        <v>8.3030849</v>
      </c>
      <c r="AQ13">
        <v>12</v>
      </c>
      <c r="AR13">
        <v>3.4015999999999998E-2</v>
      </c>
      <c r="AS13">
        <v>8.3263780000000001</v>
      </c>
      <c r="AU13">
        <v>4.6037000000000002E-2</v>
      </c>
      <c r="AV13">
        <v>8.3030849</v>
      </c>
      <c r="AX13">
        <v>3.2023999999999997E-2</v>
      </c>
      <c r="AY13">
        <v>8.3030849</v>
      </c>
      <c r="BA13">
        <v>8.2446000000000005E-2</v>
      </c>
      <c r="BB13">
        <v>8.3030849</v>
      </c>
      <c r="BD13">
        <v>7.0835999999999996E-2</v>
      </c>
      <c r="BE13">
        <v>8.3030849</v>
      </c>
      <c r="BG13">
        <v>7.5815999999999995E-2</v>
      </c>
      <c r="BH13">
        <v>8.3030849</v>
      </c>
      <c r="BJ13">
        <v>7.6687000000000005E-2</v>
      </c>
      <c r="BK13">
        <v>8.3030849</v>
      </c>
      <c r="BM13">
        <v>0.11892</v>
      </c>
      <c r="BN13">
        <v>8.3030849</v>
      </c>
      <c r="BP13">
        <v>2.1177000000000001E-2</v>
      </c>
      <c r="BQ13">
        <v>8.2940652999999998</v>
      </c>
      <c r="BS13">
        <v>0.13681199999999999</v>
      </c>
      <c r="BT13">
        <v>8.3030849</v>
      </c>
      <c r="BV13">
        <v>3.6775000000000002E-2</v>
      </c>
      <c r="BW13">
        <v>8.3030849</v>
      </c>
      <c r="BY13">
        <v>6.6393999999999995E-2</v>
      </c>
      <c r="BZ13">
        <v>8.3030849</v>
      </c>
      <c r="CB13">
        <v>5.7625000000000003E-2</v>
      </c>
      <c r="CC13">
        <v>8.3030849</v>
      </c>
    </row>
    <row r="14" spans="1:81" x14ac:dyDescent="0.25">
      <c r="A14">
        <v>13</v>
      </c>
      <c r="B14">
        <v>2.2023999999999998E-2</v>
      </c>
      <c r="C14">
        <v>7.1804841000000001</v>
      </c>
      <c r="D14">
        <v>13</v>
      </c>
      <c r="E14">
        <v>0.126226</v>
      </c>
      <c r="F14">
        <v>7.1804841000000001</v>
      </c>
      <c r="G14">
        <v>13</v>
      </c>
      <c r="H14">
        <v>0.395177</v>
      </c>
      <c r="I14">
        <v>7.1804841000000001</v>
      </c>
      <c r="K14">
        <v>0.19950300000000001</v>
      </c>
      <c r="L14">
        <v>7.1804841000000001</v>
      </c>
      <c r="N14">
        <v>3.2742E-2</v>
      </c>
      <c r="O14">
        <v>7.1804841000000001</v>
      </c>
      <c r="Q14">
        <v>3.6252E-2</v>
      </c>
      <c r="R14">
        <v>7.1804841000000001</v>
      </c>
      <c r="T14">
        <v>1.9016999999999999E-2</v>
      </c>
      <c r="U14">
        <v>7.1804841000000001</v>
      </c>
      <c r="W14">
        <v>2.5739999999999999E-2</v>
      </c>
      <c r="X14">
        <v>7.1804841000000001</v>
      </c>
      <c r="Y14">
        <v>13</v>
      </c>
      <c r="Z14">
        <v>0.17533099999999999</v>
      </c>
      <c r="AA14">
        <v>7.1804841000000001</v>
      </c>
      <c r="AC14">
        <v>2.1069999999999998E-2</v>
      </c>
      <c r="AD14">
        <v>7.1804841000000001</v>
      </c>
      <c r="AF14">
        <v>2.5062000000000001E-2</v>
      </c>
      <c r="AG14">
        <v>7.1804841000000001</v>
      </c>
      <c r="AI14">
        <v>3.2668000000000003E-2</v>
      </c>
      <c r="AJ14">
        <v>7.1804841000000001</v>
      </c>
      <c r="AL14">
        <v>8.8816999999999993E-2</v>
      </c>
      <c r="AM14">
        <v>7.1804841000000001</v>
      </c>
      <c r="AO14">
        <v>2.1402999999999998E-2</v>
      </c>
      <c r="AP14">
        <v>7.2031027999999999</v>
      </c>
      <c r="AQ14">
        <v>13</v>
      </c>
      <c r="AR14">
        <v>5.4045999999999997E-2</v>
      </c>
      <c r="AS14">
        <v>6.9899981999999996</v>
      </c>
      <c r="AU14">
        <v>4.2930999999999997E-2</v>
      </c>
      <c r="AV14">
        <v>7.2031027999999999</v>
      </c>
      <c r="AX14">
        <v>0.109445</v>
      </c>
      <c r="AY14">
        <v>7.2031027999999999</v>
      </c>
      <c r="BA14">
        <v>5.6252999999999997E-2</v>
      </c>
      <c r="BB14">
        <v>7.2031027999999999</v>
      </c>
      <c r="BD14">
        <v>6.5472000000000002E-2</v>
      </c>
      <c r="BE14">
        <v>7.2031027999999999</v>
      </c>
      <c r="BG14">
        <v>0.14157400000000001</v>
      </c>
      <c r="BH14">
        <v>7.2031027999999999</v>
      </c>
      <c r="BJ14">
        <v>2.6925999999999999E-2</v>
      </c>
      <c r="BK14">
        <v>7.2031027999999999</v>
      </c>
      <c r="BM14">
        <v>4.2476E-2</v>
      </c>
      <c r="BN14">
        <v>7.2031027999999999</v>
      </c>
      <c r="BP14">
        <v>8.6252999999999996E-2</v>
      </c>
      <c r="BQ14">
        <v>7.1333251000000004</v>
      </c>
      <c r="BS14">
        <v>8.8456000000000007E-2</v>
      </c>
      <c r="BT14">
        <v>7.2031027999999999</v>
      </c>
      <c r="BV14">
        <v>0.113661</v>
      </c>
      <c r="BW14">
        <v>7.2031027999999999</v>
      </c>
      <c r="BY14">
        <v>7.0097000000000007E-2</v>
      </c>
      <c r="BZ14">
        <v>7.2031027999999999</v>
      </c>
      <c r="CB14">
        <v>5.2194999999999998E-2</v>
      </c>
      <c r="CC14">
        <v>7.2031027999999999</v>
      </c>
    </row>
    <row r="15" spans="1:81" x14ac:dyDescent="0.25">
      <c r="A15">
        <v>14</v>
      </c>
      <c r="B15">
        <v>0.29144999999999999</v>
      </c>
      <c r="C15">
        <v>2.5556473999999998</v>
      </c>
      <c r="D15">
        <v>14</v>
      </c>
      <c r="E15">
        <v>0.23585700000000001</v>
      </c>
      <c r="F15">
        <v>2.5556473999999998</v>
      </c>
      <c r="G15">
        <v>14</v>
      </c>
      <c r="H15">
        <v>0.215951</v>
      </c>
      <c r="I15">
        <v>2.5556473999999998</v>
      </c>
      <c r="K15">
        <v>0.16792199999999999</v>
      </c>
      <c r="L15">
        <v>2.5556473999999998</v>
      </c>
      <c r="N15">
        <v>0.333374</v>
      </c>
      <c r="O15">
        <v>2.5556473999999998</v>
      </c>
      <c r="Q15">
        <v>0.14063000000000001</v>
      </c>
      <c r="R15">
        <v>2.5556473999999998</v>
      </c>
      <c r="T15">
        <v>0.17199999999999999</v>
      </c>
      <c r="U15">
        <v>2.5556473999999998</v>
      </c>
      <c r="W15">
        <v>0.35033999999999998</v>
      </c>
      <c r="X15">
        <v>2.5556473999999998</v>
      </c>
      <c r="Y15">
        <v>14</v>
      </c>
      <c r="Z15">
        <v>0.17116300000000001</v>
      </c>
      <c r="AA15">
        <v>2.5556473999999998</v>
      </c>
      <c r="AC15">
        <v>0.16003100000000001</v>
      </c>
      <c r="AD15">
        <v>2.5556473999999998</v>
      </c>
      <c r="AF15">
        <v>0.146791</v>
      </c>
      <c r="AG15">
        <v>2.5556473999999998</v>
      </c>
      <c r="AI15">
        <v>0.27425100000000002</v>
      </c>
      <c r="AJ15">
        <v>2.5556473999999998</v>
      </c>
      <c r="AL15">
        <v>0.17124500000000001</v>
      </c>
      <c r="AM15">
        <v>2.5556473999999998</v>
      </c>
      <c r="AO15">
        <v>0.23899899999999999</v>
      </c>
      <c r="AP15">
        <v>2.5556473999999998</v>
      </c>
      <c r="AQ15">
        <v>14</v>
      </c>
      <c r="AR15">
        <v>4.5034999999999999E-2</v>
      </c>
      <c r="AS15">
        <v>7.2118690000000001</v>
      </c>
      <c r="AU15">
        <v>7.9510999999999998E-2</v>
      </c>
      <c r="AV15">
        <v>7.1804841000000001</v>
      </c>
      <c r="AX15">
        <v>3.9854000000000001E-2</v>
      </c>
      <c r="AY15">
        <v>7.1804841000000001</v>
      </c>
      <c r="BA15">
        <v>6.8585999999999994E-2</v>
      </c>
      <c r="BB15">
        <v>7.1804841000000001</v>
      </c>
      <c r="BD15">
        <v>0.12221700000000001</v>
      </c>
      <c r="BE15">
        <v>7.1804841000000001</v>
      </c>
      <c r="BG15">
        <v>6.0387000000000003E-2</v>
      </c>
      <c r="BH15">
        <v>7.1804841000000001</v>
      </c>
      <c r="BJ15">
        <v>2.1434999999999999E-2</v>
      </c>
      <c r="BK15">
        <v>7.1804841000000001</v>
      </c>
      <c r="BM15">
        <v>4.4337000000000001E-2</v>
      </c>
      <c r="BN15">
        <v>7.1804841000000001</v>
      </c>
      <c r="BP15">
        <v>3.7552000000000002E-2</v>
      </c>
      <c r="BQ15">
        <v>7.2841639000000002</v>
      </c>
      <c r="BS15">
        <v>5.2811999999999998E-2</v>
      </c>
      <c r="BT15">
        <v>7.1804841000000001</v>
      </c>
      <c r="BV15">
        <v>7.5753000000000001E-2</v>
      </c>
      <c r="BW15">
        <v>7.1804841000000001</v>
      </c>
      <c r="BY15">
        <v>2.0133999999999999E-2</v>
      </c>
      <c r="BZ15">
        <v>7.1804841000000001</v>
      </c>
      <c r="CB15">
        <v>4.4611999999999999E-2</v>
      </c>
      <c r="CC15">
        <v>7.1804841000000001</v>
      </c>
    </row>
    <row r="16" spans="1:81" x14ac:dyDescent="0.25">
      <c r="A16">
        <v>15</v>
      </c>
      <c r="B16">
        <v>0.291518</v>
      </c>
      <c r="C16">
        <v>2.5556371000000002</v>
      </c>
      <c r="D16">
        <v>15</v>
      </c>
      <c r="E16">
        <v>0.235952</v>
      </c>
      <c r="F16">
        <v>2.5556371000000002</v>
      </c>
      <c r="G16">
        <v>15</v>
      </c>
      <c r="H16">
        <v>0.21604400000000001</v>
      </c>
      <c r="I16">
        <v>2.5556371000000002</v>
      </c>
      <c r="K16">
        <v>0.14688100000000001</v>
      </c>
      <c r="L16">
        <v>2.5556371000000002</v>
      </c>
      <c r="N16">
        <v>0.16794300000000001</v>
      </c>
      <c r="O16">
        <v>2.5556371000000002</v>
      </c>
      <c r="Q16">
        <v>0.17122499999999999</v>
      </c>
      <c r="R16">
        <v>2.5556371000000002</v>
      </c>
      <c r="T16">
        <v>0.14068900000000001</v>
      </c>
      <c r="U16">
        <v>2.5556371000000002</v>
      </c>
      <c r="W16">
        <v>0.17205599999999999</v>
      </c>
      <c r="X16">
        <v>2.5556371000000002</v>
      </c>
      <c r="Y16">
        <v>15</v>
      </c>
      <c r="Z16">
        <v>0.350582</v>
      </c>
      <c r="AA16">
        <v>2.5556371000000002</v>
      </c>
      <c r="AC16">
        <v>0.33345200000000003</v>
      </c>
      <c r="AD16">
        <v>2.5556371000000002</v>
      </c>
      <c r="AF16">
        <v>0.16009100000000001</v>
      </c>
      <c r="AG16">
        <v>2.5556371000000002</v>
      </c>
      <c r="AI16">
        <v>0.144396</v>
      </c>
      <c r="AJ16">
        <v>2.5556371000000002</v>
      </c>
      <c r="AL16">
        <v>0.19156000000000001</v>
      </c>
      <c r="AM16">
        <v>2.5556371000000002</v>
      </c>
      <c r="AO16">
        <v>0.25984200000000002</v>
      </c>
      <c r="AP16">
        <v>2.5556371000000002</v>
      </c>
      <c r="AQ16">
        <v>15</v>
      </c>
      <c r="AR16">
        <v>0.20812900000000001</v>
      </c>
      <c r="AS16">
        <v>2.7299980000000001</v>
      </c>
      <c r="AU16">
        <v>0.21415200000000001</v>
      </c>
      <c r="AV16">
        <v>2.5556473999999998</v>
      </c>
      <c r="AX16">
        <v>0.259741</v>
      </c>
      <c r="AY16">
        <v>2.5556473999999998</v>
      </c>
      <c r="BA16">
        <v>0.31573299999999999</v>
      </c>
      <c r="BB16">
        <v>2.5556473999999998</v>
      </c>
      <c r="BD16">
        <v>0.14432</v>
      </c>
      <c r="BE16">
        <v>2.5556473999999998</v>
      </c>
      <c r="BG16">
        <v>0.19006999999999999</v>
      </c>
      <c r="BH16">
        <v>2.5556473999999998</v>
      </c>
      <c r="BJ16">
        <v>0.27212799999999998</v>
      </c>
      <c r="BK16">
        <v>2.5556473999999998</v>
      </c>
      <c r="BM16">
        <v>7.4948000000000001E-2</v>
      </c>
      <c r="BN16">
        <v>2.5556473999999998</v>
      </c>
      <c r="BP16">
        <v>2.751E-2</v>
      </c>
      <c r="BQ16">
        <v>2.7427755</v>
      </c>
      <c r="BS16">
        <v>0.22708999999999999</v>
      </c>
      <c r="BT16">
        <v>2.5556473999999998</v>
      </c>
      <c r="BV16">
        <v>0.185641</v>
      </c>
      <c r="BW16">
        <v>2.5556473999999998</v>
      </c>
      <c r="BY16">
        <v>0.18302399999999999</v>
      </c>
      <c r="BZ16">
        <v>2.5556473999999998</v>
      </c>
      <c r="CB16">
        <v>0.191499</v>
      </c>
      <c r="CC16">
        <v>2.5556473999999998</v>
      </c>
    </row>
    <row r="17" spans="1:81" x14ac:dyDescent="0.25">
      <c r="A17">
        <v>16</v>
      </c>
      <c r="B17">
        <v>2.2006000000000001E-2</v>
      </c>
      <c r="C17">
        <v>5.9757493000000004</v>
      </c>
      <c r="D17">
        <v>16</v>
      </c>
      <c r="E17">
        <v>0.12618499999999999</v>
      </c>
      <c r="F17">
        <v>5.9757493000000004</v>
      </c>
      <c r="G17">
        <v>16</v>
      </c>
      <c r="H17">
        <v>0.39513100000000001</v>
      </c>
      <c r="I17">
        <v>5.9757493000000004</v>
      </c>
      <c r="K17">
        <v>3.2711999999999998E-2</v>
      </c>
      <c r="L17">
        <v>5.9757493000000004</v>
      </c>
      <c r="N17">
        <v>2.1051E-2</v>
      </c>
      <c r="O17">
        <v>5.9757493000000004</v>
      </c>
      <c r="Q17">
        <v>1.8994E-2</v>
      </c>
      <c r="R17">
        <v>5.9757493000000004</v>
      </c>
      <c r="T17">
        <v>2.5687000000000001E-2</v>
      </c>
      <c r="U17">
        <v>5.9757493000000004</v>
      </c>
      <c r="W17">
        <v>0.17534</v>
      </c>
      <c r="X17">
        <v>5.9757493000000004</v>
      </c>
      <c r="Y17">
        <v>16</v>
      </c>
      <c r="Z17">
        <v>3.6242999999999997E-2</v>
      </c>
      <c r="AA17">
        <v>5.9757493000000004</v>
      </c>
      <c r="AC17">
        <v>2.5042999999999999E-2</v>
      </c>
      <c r="AD17">
        <v>5.9757493000000004</v>
      </c>
      <c r="AF17">
        <v>0.199382</v>
      </c>
      <c r="AG17">
        <v>5.9757493000000004</v>
      </c>
      <c r="AI17">
        <v>1.9956000000000002E-2</v>
      </c>
      <c r="AJ17">
        <v>5.9757493000000004</v>
      </c>
      <c r="AL17">
        <v>6.8548999999999999E-2</v>
      </c>
      <c r="AM17">
        <v>5.9757493000000004</v>
      </c>
      <c r="AO17">
        <v>5.2787000000000001E-2</v>
      </c>
      <c r="AP17">
        <v>5.9757493000000004</v>
      </c>
      <c r="AQ17">
        <v>16</v>
      </c>
      <c r="AR17">
        <v>3.0769999999999999E-2</v>
      </c>
      <c r="AS17">
        <v>5.9818791999999998</v>
      </c>
      <c r="AU17">
        <v>4.4297000000000003E-2</v>
      </c>
      <c r="AV17">
        <v>5.9757493000000004</v>
      </c>
      <c r="AX17">
        <v>0.20582800000000001</v>
      </c>
      <c r="AY17">
        <v>2.5556371000000002</v>
      </c>
      <c r="BA17">
        <v>0.17130999999999999</v>
      </c>
      <c r="BB17">
        <v>2.5556371000000002</v>
      </c>
      <c r="BD17">
        <v>0.27217599999999997</v>
      </c>
      <c r="BE17">
        <v>2.5556371000000002</v>
      </c>
      <c r="BG17">
        <v>0.31574799999999997</v>
      </c>
      <c r="BH17">
        <v>2.5556371000000002</v>
      </c>
      <c r="BJ17">
        <v>0.183283</v>
      </c>
      <c r="BK17">
        <v>2.5556371000000002</v>
      </c>
      <c r="BM17">
        <v>0.21418200000000001</v>
      </c>
      <c r="BN17">
        <v>2.5556371000000002</v>
      </c>
      <c r="BP17">
        <v>4.1947999999999999E-2</v>
      </c>
      <c r="BQ17">
        <v>2.7612828999999999</v>
      </c>
      <c r="BS17">
        <v>0.23910600000000001</v>
      </c>
      <c r="BT17">
        <v>2.5556371000000002</v>
      </c>
      <c r="BV17">
        <v>7.5009000000000006E-2</v>
      </c>
      <c r="BW17">
        <v>2.5556371000000002</v>
      </c>
      <c r="BY17">
        <v>0.273484</v>
      </c>
      <c r="BZ17">
        <v>2.5556371000000002</v>
      </c>
      <c r="CB17">
        <v>0.19022700000000001</v>
      </c>
      <c r="CC17">
        <v>2.5556371000000002</v>
      </c>
    </row>
    <row r="18" spans="1:81" x14ac:dyDescent="0.25">
      <c r="A18">
        <v>17</v>
      </c>
      <c r="B18">
        <v>0.42292600000000002</v>
      </c>
      <c r="C18">
        <v>5.1354180999999999</v>
      </c>
      <c r="D18">
        <v>17</v>
      </c>
      <c r="E18">
        <v>6.2118E-2</v>
      </c>
      <c r="F18">
        <v>5.1354180999999999</v>
      </c>
      <c r="G18">
        <v>17</v>
      </c>
      <c r="H18">
        <v>4.1673000000000002E-2</v>
      </c>
      <c r="I18">
        <v>5.1354180999999999</v>
      </c>
      <c r="K18">
        <v>3.7721999999999999E-2</v>
      </c>
      <c r="L18">
        <v>5.1354180999999999</v>
      </c>
      <c r="N18">
        <v>0.101657</v>
      </c>
      <c r="O18">
        <v>5.1354180999999999</v>
      </c>
      <c r="Q18">
        <v>4.8694000000000001E-2</v>
      </c>
      <c r="R18">
        <v>5.1354180999999999</v>
      </c>
      <c r="T18">
        <v>3.4509999999999999E-2</v>
      </c>
      <c r="U18">
        <v>5.1354180999999999</v>
      </c>
      <c r="W18">
        <v>0.14221600000000001</v>
      </c>
      <c r="X18">
        <v>5.1354180999999999</v>
      </c>
      <c r="Y18">
        <v>17</v>
      </c>
      <c r="Z18">
        <v>3.5465000000000003E-2</v>
      </c>
      <c r="AA18">
        <v>5.1354180999999999</v>
      </c>
      <c r="AC18">
        <v>2.9867000000000001E-2</v>
      </c>
      <c r="AD18">
        <v>5.1354180999999999</v>
      </c>
      <c r="AF18">
        <v>5.5587999999999999E-2</v>
      </c>
      <c r="AG18">
        <v>5.1354180999999999</v>
      </c>
      <c r="AI18">
        <v>6.5520999999999996E-2</v>
      </c>
      <c r="AJ18">
        <v>5.1354180999999999</v>
      </c>
      <c r="AL18">
        <v>5.2207000000000003E-2</v>
      </c>
      <c r="AM18">
        <v>5.1354180999999999</v>
      </c>
      <c r="AO18">
        <v>0.109472</v>
      </c>
      <c r="AP18">
        <v>5.1354180999999999</v>
      </c>
      <c r="AQ18">
        <v>17</v>
      </c>
      <c r="AR18">
        <v>6.2439000000000001E-2</v>
      </c>
      <c r="AS18">
        <v>5.0997347</v>
      </c>
      <c r="AU18">
        <v>5.5697000000000003E-2</v>
      </c>
      <c r="AV18">
        <v>5.1354180999999999</v>
      </c>
      <c r="AX18">
        <v>9.3839000000000006E-2</v>
      </c>
      <c r="AY18">
        <v>5.1354180999999999</v>
      </c>
      <c r="BA18">
        <v>6.0366000000000003E-2</v>
      </c>
      <c r="BB18">
        <v>5.9757493000000004</v>
      </c>
      <c r="BD18">
        <v>3.2600999999999998E-2</v>
      </c>
      <c r="BE18">
        <v>5.9757493000000004</v>
      </c>
      <c r="BG18">
        <v>4.4531000000000001E-2</v>
      </c>
      <c r="BH18">
        <v>5.9757493000000004</v>
      </c>
      <c r="BJ18">
        <v>0.12216399999999999</v>
      </c>
      <c r="BK18">
        <v>5.9757493000000004</v>
      </c>
      <c r="BM18">
        <v>7.5700000000000003E-2</v>
      </c>
      <c r="BN18">
        <v>5.9757493000000004</v>
      </c>
      <c r="BP18">
        <v>3.1140999999999999E-2</v>
      </c>
      <c r="BQ18">
        <v>5.9620875</v>
      </c>
      <c r="BS18">
        <v>0.10514900000000001</v>
      </c>
      <c r="BT18">
        <v>5.9757493000000004</v>
      </c>
      <c r="BV18">
        <v>5.3739000000000002E-2</v>
      </c>
      <c r="BW18">
        <v>5.9757493000000004</v>
      </c>
      <c r="BY18">
        <v>2.1597000000000002E-2</v>
      </c>
      <c r="BZ18">
        <v>5.9757493000000004</v>
      </c>
      <c r="CB18">
        <v>8.8819999999999996E-2</v>
      </c>
      <c r="CC18">
        <v>5.9757493000000004</v>
      </c>
    </row>
    <row r="19" spans="1:81" x14ac:dyDescent="0.25">
      <c r="A19">
        <v>18</v>
      </c>
      <c r="B19">
        <v>4.9055000000000001E-2</v>
      </c>
      <c r="C19">
        <v>6.3819714999999997</v>
      </c>
      <c r="D19">
        <v>18</v>
      </c>
      <c r="E19">
        <v>0.463397</v>
      </c>
      <c r="F19">
        <v>6.3819714999999997</v>
      </c>
      <c r="G19">
        <v>18</v>
      </c>
      <c r="H19">
        <v>0.12994600000000001</v>
      </c>
      <c r="I19">
        <v>6.3819714999999997</v>
      </c>
      <c r="K19">
        <v>0.20569899999999999</v>
      </c>
      <c r="L19">
        <v>6.3819714999999997</v>
      </c>
      <c r="N19">
        <v>3.3135999999999999E-2</v>
      </c>
      <c r="O19">
        <v>6.3819714999999997</v>
      </c>
      <c r="Q19">
        <v>3.5090999999999997E-2</v>
      </c>
      <c r="R19">
        <v>6.3819714999999997</v>
      </c>
      <c r="T19">
        <v>1.8513000000000002E-2</v>
      </c>
      <c r="U19">
        <v>6.3819714999999997</v>
      </c>
      <c r="W19">
        <v>4.4290999999999997E-2</v>
      </c>
      <c r="X19">
        <v>6.3819714999999997</v>
      </c>
      <c r="Y19">
        <v>18</v>
      </c>
      <c r="Z19">
        <v>0.21343400000000001</v>
      </c>
      <c r="AA19">
        <v>6.3819714999999997</v>
      </c>
      <c r="AC19">
        <v>1.0675E-2</v>
      </c>
      <c r="AD19">
        <v>6.3819714999999997</v>
      </c>
      <c r="AF19">
        <v>4.2597999999999997E-2</v>
      </c>
      <c r="AG19">
        <v>6.3819714999999997</v>
      </c>
      <c r="AI19">
        <v>6.6448999999999994E-2</v>
      </c>
      <c r="AJ19">
        <v>6.3819714999999997</v>
      </c>
      <c r="AL19">
        <v>8.2397999999999999E-2</v>
      </c>
      <c r="AM19">
        <v>6.3819714999999997</v>
      </c>
      <c r="AO19">
        <v>0.136798</v>
      </c>
      <c r="AP19">
        <v>6.3819714999999997</v>
      </c>
      <c r="AQ19">
        <v>18</v>
      </c>
      <c r="AR19">
        <v>8.1930000000000003E-2</v>
      </c>
      <c r="AS19">
        <v>6.4260944000000002</v>
      </c>
      <c r="AU19">
        <v>0.11895</v>
      </c>
      <c r="AV19">
        <v>6.3819714999999997</v>
      </c>
      <c r="AX19">
        <v>3.3411999999999997E-2</v>
      </c>
      <c r="AY19">
        <v>6.3819714999999997</v>
      </c>
      <c r="BA19">
        <v>7.5800000000000006E-2</v>
      </c>
      <c r="BB19">
        <v>6.3819714999999997</v>
      </c>
      <c r="BD19">
        <v>2.6974999999999999E-2</v>
      </c>
      <c r="BE19">
        <v>5.1354180999999999</v>
      </c>
      <c r="BG19">
        <v>5.6168000000000003E-2</v>
      </c>
      <c r="BH19">
        <v>5.1354180999999999</v>
      </c>
      <c r="BJ19">
        <v>7.0562E-2</v>
      </c>
      <c r="BK19">
        <v>5.1354180999999999</v>
      </c>
      <c r="BM19">
        <v>4.2916000000000003E-2</v>
      </c>
      <c r="BN19">
        <v>5.1354180999999999</v>
      </c>
      <c r="BP19">
        <v>6.0135000000000001E-2</v>
      </c>
      <c r="BQ19">
        <v>5.2037982999999999</v>
      </c>
      <c r="BS19">
        <v>2.1409999999999998E-2</v>
      </c>
      <c r="BT19">
        <v>5.1354180999999999</v>
      </c>
      <c r="BV19">
        <v>4.2479999999999997E-2</v>
      </c>
      <c r="BW19">
        <v>5.1354180999999999</v>
      </c>
      <c r="BY19">
        <v>7.4570999999999998E-2</v>
      </c>
      <c r="BZ19">
        <v>5.1354180999999999</v>
      </c>
      <c r="CB19">
        <v>0.14164299999999999</v>
      </c>
      <c r="CC19">
        <v>5.1354180999999999</v>
      </c>
    </row>
    <row r="20" spans="1:81" x14ac:dyDescent="0.25">
      <c r="A20">
        <v>19</v>
      </c>
      <c r="B20">
        <v>0.422904</v>
      </c>
      <c r="C20">
        <v>5.1354109000000001</v>
      </c>
      <c r="D20">
        <v>19</v>
      </c>
      <c r="E20">
        <v>6.2130999999999999E-2</v>
      </c>
      <c r="F20">
        <v>5.1354109000000001</v>
      </c>
      <c r="G20">
        <v>19</v>
      </c>
      <c r="H20">
        <v>4.1718999999999999E-2</v>
      </c>
      <c r="I20">
        <v>5.1354109000000001</v>
      </c>
      <c r="K20">
        <v>5.5598000000000002E-2</v>
      </c>
      <c r="L20">
        <v>5.1354109000000001</v>
      </c>
      <c r="N20">
        <v>3.7700999999999998E-2</v>
      </c>
      <c r="O20">
        <v>5.1354109000000001</v>
      </c>
      <c r="Q20">
        <v>3.5459999999999998E-2</v>
      </c>
      <c r="R20">
        <v>5.1354109000000001</v>
      </c>
      <c r="T20">
        <v>4.8743000000000002E-2</v>
      </c>
      <c r="U20">
        <v>5.1354109000000001</v>
      </c>
      <c r="W20">
        <v>3.4486999999999997E-2</v>
      </c>
      <c r="X20">
        <v>5.1354109000000001</v>
      </c>
      <c r="Y20">
        <v>19</v>
      </c>
      <c r="Z20">
        <v>0.14202500000000001</v>
      </c>
      <c r="AA20">
        <v>5.1354109000000001</v>
      </c>
      <c r="AC20">
        <v>0.101606</v>
      </c>
      <c r="AD20">
        <v>5.1354109000000001</v>
      </c>
      <c r="AF20">
        <v>2.9904E-2</v>
      </c>
      <c r="AG20">
        <v>5.1354109000000001</v>
      </c>
      <c r="AI20">
        <v>2.6946000000000001E-2</v>
      </c>
      <c r="AJ20">
        <v>5.1354109000000001</v>
      </c>
      <c r="AL20">
        <v>0.141621</v>
      </c>
      <c r="AM20">
        <v>5.1354109000000001</v>
      </c>
      <c r="AO20">
        <v>9.3809000000000003E-2</v>
      </c>
      <c r="AP20">
        <v>5.1354109000000001</v>
      </c>
      <c r="AQ20">
        <v>19</v>
      </c>
      <c r="AR20">
        <v>9.0080999999999994E-2</v>
      </c>
      <c r="AS20">
        <v>4.825348</v>
      </c>
      <c r="AU20">
        <v>0.11369600000000001</v>
      </c>
      <c r="AV20">
        <v>5.1354109000000001</v>
      </c>
      <c r="AX20">
        <v>8.8396000000000002E-2</v>
      </c>
      <c r="AY20">
        <v>5.1354109000000001</v>
      </c>
      <c r="BA20">
        <v>5.2227999999999997E-2</v>
      </c>
      <c r="BB20">
        <v>5.1354109000000001</v>
      </c>
      <c r="BD20">
        <v>7.0519999999999999E-2</v>
      </c>
      <c r="BE20">
        <v>5.1354109000000001</v>
      </c>
      <c r="BG20">
        <v>5.7549000000000003E-2</v>
      </c>
      <c r="BH20">
        <v>6.3819714999999997</v>
      </c>
      <c r="BJ20">
        <v>7.0837999999999998E-2</v>
      </c>
      <c r="BK20">
        <v>6.3819714999999997</v>
      </c>
      <c r="BM20">
        <v>3.6740000000000002E-2</v>
      </c>
      <c r="BN20">
        <v>6.3819714999999997</v>
      </c>
      <c r="BP20">
        <v>2.8556000000000002E-2</v>
      </c>
      <c r="BQ20">
        <v>6.3988467</v>
      </c>
      <c r="BS20">
        <v>3.6582999999999997E-2</v>
      </c>
      <c r="BT20">
        <v>6.3819714999999997</v>
      </c>
      <c r="BV20">
        <v>0.110683</v>
      </c>
      <c r="BW20">
        <v>6.3819714999999997</v>
      </c>
      <c r="BY20">
        <v>7.6011999999999996E-2</v>
      </c>
      <c r="BZ20">
        <v>6.3819714999999997</v>
      </c>
      <c r="CB20">
        <v>4.4748999999999997E-2</v>
      </c>
      <c r="CC20">
        <v>6.3819714999999997</v>
      </c>
    </row>
    <row r="21" spans="1:81" x14ac:dyDescent="0.25">
      <c r="A21">
        <v>20</v>
      </c>
      <c r="B21">
        <v>4.9067E-2</v>
      </c>
      <c r="C21">
        <v>6.1259832000000003</v>
      </c>
      <c r="D21">
        <v>20</v>
      </c>
      <c r="E21">
        <v>0.463447</v>
      </c>
      <c r="F21">
        <v>6.1259832000000003</v>
      </c>
      <c r="G21">
        <v>20</v>
      </c>
      <c r="H21">
        <v>0.129944</v>
      </c>
      <c r="I21">
        <v>6.1259832000000003</v>
      </c>
      <c r="K21">
        <v>3.3126999999999997E-2</v>
      </c>
      <c r="L21">
        <v>6.1259832000000003</v>
      </c>
      <c r="N21">
        <v>1.068E-2</v>
      </c>
      <c r="O21">
        <v>6.1259832000000003</v>
      </c>
      <c r="Q21">
        <v>1.8544000000000001E-2</v>
      </c>
      <c r="R21">
        <v>6.1259832000000003</v>
      </c>
      <c r="T21">
        <v>4.4239000000000001E-2</v>
      </c>
      <c r="U21">
        <v>6.1259832000000003</v>
      </c>
      <c r="W21">
        <v>0.21349799999999999</v>
      </c>
      <c r="X21">
        <v>6.1259832000000003</v>
      </c>
      <c r="Y21">
        <v>20</v>
      </c>
      <c r="Z21">
        <v>3.5083999999999997E-2</v>
      </c>
      <c r="AA21">
        <v>6.1259832000000003</v>
      </c>
      <c r="AC21">
        <v>4.2615E-2</v>
      </c>
      <c r="AD21">
        <v>6.1259832000000003</v>
      </c>
      <c r="AF21">
        <v>0.20570099999999999</v>
      </c>
      <c r="AG21">
        <v>6.1259832000000003</v>
      </c>
      <c r="AI21">
        <v>7.6747999999999997E-2</v>
      </c>
      <c r="AJ21">
        <v>6.1259832000000003</v>
      </c>
      <c r="AL21">
        <v>7.5796000000000002E-2</v>
      </c>
      <c r="AM21">
        <v>6.1259832000000003</v>
      </c>
      <c r="AO21">
        <v>3.6589999999999998E-2</v>
      </c>
      <c r="AP21">
        <v>6.1259832000000003</v>
      </c>
      <c r="AQ21">
        <v>20</v>
      </c>
      <c r="AR21">
        <v>2.1669000000000001E-2</v>
      </c>
      <c r="AS21">
        <v>6.1323195999999998</v>
      </c>
      <c r="AU21">
        <v>3.6761000000000002E-2</v>
      </c>
      <c r="AV21">
        <v>6.1259832000000003</v>
      </c>
      <c r="AX21">
        <v>0.136819</v>
      </c>
      <c r="AY21">
        <v>6.1259832000000003</v>
      </c>
      <c r="BA21">
        <v>5.7534000000000002E-2</v>
      </c>
      <c r="BB21">
        <v>6.1259832000000003</v>
      </c>
      <c r="BD21">
        <v>6.6434999999999994E-2</v>
      </c>
      <c r="BE21">
        <v>6.1259832000000003</v>
      </c>
      <c r="BG21">
        <v>4.4727999999999997E-2</v>
      </c>
      <c r="BH21">
        <v>6.1259832000000003</v>
      </c>
      <c r="BJ21">
        <v>7.4978000000000003E-2</v>
      </c>
      <c r="BK21">
        <v>5.1354109000000001</v>
      </c>
      <c r="BM21">
        <v>5.5675000000000002E-2</v>
      </c>
      <c r="BN21">
        <v>5.1354109000000001</v>
      </c>
      <c r="BP21">
        <v>7.6591000000000006E-2</v>
      </c>
      <c r="BQ21">
        <v>5.1462643000000003</v>
      </c>
      <c r="BS21">
        <v>0.109484</v>
      </c>
      <c r="BT21">
        <v>5.1354109000000001</v>
      </c>
      <c r="BV21">
        <v>4.2916000000000003E-2</v>
      </c>
      <c r="BW21">
        <v>5.1354109000000001</v>
      </c>
      <c r="BY21">
        <v>6.5165000000000001E-2</v>
      </c>
      <c r="BZ21">
        <v>5.1354109000000001</v>
      </c>
      <c r="CB21">
        <v>5.6242E-2</v>
      </c>
      <c r="CC21">
        <v>5.1354109000000001</v>
      </c>
    </row>
    <row r="22" spans="1:81" x14ac:dyDescent="0.25">
      <c r="A22">
        <v>21</v>
      </c>
      <c r="B22">
        <v>0.29147699999999999</v>
      </c>
      <c r="C22">
        <v>2.5556429999999999</v>
      </c>
      <c r="D22">
        <v>21</v>
      </c>
      <c r="E22">
        <v>0.2359</v>
      </c>
      <c r="F22">
        <v>2.5556429999999999</v>
      </c>
      <c r="G22">
        <v>21</v>
      </c>
      <c r="H22">
        <v>0.216</v>
      </c>
      <c r="I22">
        <v>2.5556429999999999</v>
      </c>
      <c r="K22">
        <v>0.16009899999999999</v>
      </c>
      <c r="L22">
        <v>2.5556429999999999</v>
      </c>
      <c r="N22">
        <v>0.14682700000000001</v>
      </c>
      <c r="O22">
        <v>2.5556429999999999</v>
      </c>
      <c r="Q22">
        <v>0.350551</v>
      </c>
      <c r="R22">
        <v>2.5556429999999999</v>
      </c>
      <c r="T22">
        <v>0.17119400000000001</v>
      </c>
      <c r="U22">
        <v>2.5556429999999999</v>
      </c>
      <c r="W22">
        <v>0.140656</v>
      </c>
      <c r="X22">
        <v>2.5556429999999999</v>
      </c>
      <c r="Y22">
        <v>21</v>
      </c>
      <c r="Z22">
        <v>0.17202600000000001</v>
      </c>
      <c r="AA22">
        <v>2.5556429999999999</v>
      </c>
      <c r="AC22">
        <v>0.167934</v>
      </c>
      <c r="AD22">
        <v>2.5556429999999999</v>
      </c>
      <c r="AF22">
        <v>0.33338800000000002</v>
      </c>
      <c r="AG22">
        <v>2.5556429999999999</v>
      </c>
      <c r="AI22">
        <v>0.272144</v>
      </c>
      <c r="AJ22">
        <v>2.5556429999999999</v>
      </c>
      <c r="AL22">
        <v>0.190133</v>
      </c>
      <c r="AM22">
        <v>2.5556429999999999</v>
      </c>
      <c r="AO22">
        <v>0.205792</v>
      </c>
      <c r="AP22">
        <v>2.5556429999999999</v>
      </c>
      <c r="AQ22">
        <v>21</v>
      </c>
      <c r="AR22">
        <v>0.178977</v>
      </c>
      <c r="AS22">
        <v>2.7085127</v>
      </c>
      <c r="AU22">
        <v>0.18573000000000001</v>
      </c>
      <c r="AV22">
        <v>2.5556429999999999</v>
      </c>
      <c r="AX22">
        <v>0.227078</v>
      </c>
      <c r="AY22">
        <v>2.5556429999999999</v>
      </c>
      <c r="BA22">
        <v>0.191529</v>
      </c>
      <c r="BB22">
        <v>2.5556429999999999</v>
      </c>
      <c r="BD22">
        <v>0.183225</v>
      </c>
      <c r="BE22">
        <v>2.5556429999999999</v>
      </c>
      <c r="BG22">
        <v>0.17122999999999999</v>
      </c>
      <c r="BH22">
        <v>2.5556429999999999</v>
      </c>
      <c r="BJ22">
        <v>0.27424500000000002</v>
      </c>
      <c r="BK22">
        <v>2.5556429999999999</v>
      </c>
      <c r="BM22">
        <v>0.110694</v>
      </c>
      <c r="BN22">
        <v>6.1259832000000003</v>
      </c>
      <c r="BP22">
        <v>3.6118999999999998E-2</v>
      </c>
      <c r="BQ22">
        <v>6.1254812999999997</v>
      </c>
      <c r="BS22">
        <v>3.1988999999999997E-2</v>
      </c>
      <c r="BT22">
        <v>6.1259832000000003</v>
      </c>
      <c r="BV22">
        <v>4.6015E-2</v>
      </c>
      <c r="BW22">
        <v>6.1259832000000003</v>
      </c>
      <c r="BY22">
        <v>7.0568000000000006E-2</v>
      </c>
      <c r="BZ22">
        <v>6.1259832000000003</v>
      </c>
      <c r="CB22">
        <v>8.2397999999999999E-2</v>
      </c>
      <c r="CC22">
        <v>6.1259832000000003</v>
      </c>
    </row>
    <row r="23" spans="1:81" x14ac:dyDescent="0.25">
      <c r="A23">
        <v>22</v>
      </c>
      <c r="B23">
        <v>2.1988000000000001E-2</v>
      </c>
      <c r="C23">
        <v>7.1804836999999999</v>
      </c>
      <c r="D23">
        <v>22</v>
      </c>
      <c r="E23">
        <v>0.12615999999999999</v>
      </c>
      <c r="F23">
        <v>7.1804836999999999</v>
      </c>
      <c r="G23">
        <v>22</v>
      </c>
      <c r="H23">
        <v>0.39516200000000001</v>
      </c>
      <c r="I23">
        <v>7.1804836999999999</v>
      </c>
      <c r="K23">
        <v>2.1069999999999998E-2</v>
      </c>
      <c r="L23">
        <v>7.1804836999999999</v>
      </c>
      <c r="N23">
        <v>2.5068E-2</v>
      </c>
      <c r="O23">
        <v>7.1804836999999999</v>
      </c>
      <c r="Q23">
        <v>2.5717E-2</v>
      </c>
      <c r="R23">
        <v>7.1804836999999999</v>
      </c>
      <c r="T23">
        <v>0.17532700000000001</v>
      </c>
      <c r="U23">
        <v>7.1804836999999999</v>
      </c>
      <c r="W23">
        <v>3.6209999999999999E-2</v>
      </c>
      <c r="X23">
        <v>7.1804836999999999</v>
      </c>
      <c r="Y23">
        <v>22</v>
      </c>
      <c r="Z23">
        <v>1.9036000000000001E-2</v>
      </c>
      <c r="AA23">
        <v>7.1804836999999999</v>
      </c>
      <c r="AC23">
        <v>0.19942399999999999</v>
      </c>
      <c r="AD23">
        <v>7.1804836999999999</v>
      </c>
      <c r="AF23">
        <v>3.2710999999999997E-2</v>
      </c>
      <c r="AG23">
        <v>7.1804836999999999</v>
      </c>
      <c r="AI23">
        <v>2.1373E-2</v>
      </c>
      <c r="AJ23">
        <v>7.1804836999999999</v>
      </c>
      <c r="AL23">
        <v>6.0396999999999999E-2</v>
      </c>
      <c r="AM23">
        <v>7.1804836999999999</v>
      </c>
      <c r="AO23">
        <v>0.10510799999999999</v>
      </c>
      <c r="AP23">
        <v>7.1804836999999999</v>
      </c>
      <c r="AQ23">
        <v>22</v>
      </c>
      <c r="AR23">
        <v>5.7036000000000003E-2</v>
      </c>
      <c r="AS23">
        <v>6.8605783000000002</v>
      </c>
      <c r="AU23">
        <v>7.5743000000000005E-2</v>
      </c>
      <c r="AV23">
        <v>7.1804836999999999</v>
      </c>
      <c r="AX23">
        <v>5.2762999999999997E-2</v>
      </c>
      <c r="AY23">
        <v>7.1804836999999999</v>
      </c>
      <c r="BA23">
        <v>4.4574999999999997E-2</v>
      </c>
      <c r="BB23">
        <v>7.1804836999999999</v>
      </c>
      <c r="BD23">
        <v>1.9979E-2</v>
      </c>
      <c r="BE23">
        <v>7.1804836999999999</v>
      </c>
      <c r="BG23">
        <v>8.8756000000000002E-2</v>
      </c>
      <c r="BH23">
        <v>7.1804836999999999</v>
      </c>
      <c r="BJ23">
        <v>3.2613999999999997E-2</v>
      </c>
      <c r="BK23">
        <v>7.1804836999999999</v>
      </c>
      <c r="BM23">
        <v>5.3752000000000001E-2</v>
      </c>
      <c r="BN23">
        <v>7.1804836999999999</v>
      </c>
      <c r="BP23">
        <v>3.1078000000000001E-2</v>
      </c>
      <c r="BQ23">
        <v>2.7830039000000002</v>
      </c>
      <c r="BS23">
        <v>0.25988800000000001</v>
      </c>
      <c r="BT23">
        <v>2.5556429999999999</v>
      </c>
      <c r="BV23">
        <v>0.21410000000000001</v>
      </c>
      <c r="BW23">
        <v>2.5556429999999999</v>
      </c>
      <c r="BY23">
        <v>0.14429400000000001</v>
      </c>
      <c r="BZ23">
        <v>2.5556429999999999</v>
      </c>
      <c r="CB23">
        <v>0.315884</v>
      </c>
      <c r="CC23">
        <v>2.5556429999999999</v>
      </c>
    </row>
    <row r="24" spans="1:81" x14ac:dyDescent="0.25">
      <c r="A24">
        <v>23</v>
      </c>
      <c r="B24">
        <v>2.1984E-2</v>
      </c>
      <c r="C24">
        <v>7.6170803999999999</v>
      </c>
      <c r="D24">
        <v>23</v>
      </c>
      <c r="E24">
        <v>0.12618299999999999</v>
      </c>
      <c r="F24">
        <v>7.6170803999999999</v>
      </c>
      <c r="G24">
        <v>23</v>
      </c>
      <c r="H24">
        <v>0.39514199999999999</v>
      </c>
      <c r="I24">
        <v>7.6170803999999999</v>
      </c>
      <c r="K24">
        <v>2.5051E-2</v>
      </c>
      <c r="L24">
        <v>7.6170803999999999</v>
      </c>
      <c r="N24">
        <v>0.199409</v>
      </c>
      <c r="O24">
        <v>7.6170803999999999</v>
      </c>
      <c r="Q24">
        <v>0.17529500000000001</v>
      </c>
      <c r="R24">
        <v>7.6170803999999999</v>
      </c>
      <c r="T24">
        <v>3.6228000000000003E-2</v>
      </c>
      <c r="U24">
        <v>7.6170803999999999</v>
      </c>
      <c r="W24">
        <v>1.8921E-2</v>
      </c>
      <c r="X24">
        <v>7.6170803999999999</v>
      </c>
      <c r="Y24">
        <v>23</v>
      </c>
      <c r="Z24">
        <v>2.5708999999999999E-2</v>
      </c>
      <c r="AA24">
        <v>7.6170803999999999</v>
      </c>
      <c r="AC24">
        <v>3.2707E-2</v>
      </c>
      <c r="AD24">
        <v>7.6170803999999999</v>
      </c>
      <c r="AF24">
        <v>2.1073999999999999E-2</v>
      </c>
      <c r="AG24">
        <v>7.6170803999999999</v>
      </c>
      <c r="AI24">
        <v>0.122138</v>
      </c>
      <c r="AJ24">
        <v>7.6170803999999999</v>
      </c>
      <c r="AL24">
        <v>4.4567000000000002E-2</v>
      </c>
      <c r="AM24">
        <v>7.6170803999999999</v>
      </c>
      <c r="AO24">
        <v>3.9836999999999997E-2</v>
      </c>
      <c r="AP24">
        <v>7.6170803999999999</v>
      </c>
      <c r="AQ24">
        <v>23</v>
      </c>
      <c r="AR24">
        <v>2.5600000000000001E-2</v>
      </c>
      <c r="AS24">
        <v>7.5148007999999997</v>
      </c>
      <c r="AU24">
        <v>5.3760000000000002E-2</v>
      </c>
      <c r="AV24">
        <v>7.6170803999999999</v>
      </c>
      <c r="AX24">
        <v>0.105043</v>
      </c>
      <c r="AY24">
        <v>7.6170803999999999</v>
      </c>
      <c r="BA24">
        <v>8.8793999999999998E-2</v>
      </c>
      <c r="BB24">
        <v>7.6170803999999999</v>
      </c>
      <c r="BD24">
        <v>2.1401E-2</v>
      </c>
      <c r="BE24">
        <v>7.6170803999999999</v>
      </c>
      <c r="BG24">
        <v>6.8532999999999997E-2</v>
      </c>
      <c r="BH24">
        <v>7.6170803999999999</v>
      </c>
      <c r="BJ24">
        <v>1.9970000000000002E-2</v>
      </c>
      <c r="BK24">
        <v>7.6170803999999999</v>
      </c>
      <c r="BM24">
        <v>7.9467999999999997E-2</v>
      </c>
      <c r="BN24">
        <v>7.6170803999999999</v>
      </c>
      <c r="BP24">
        <v>2.8221E-2</v>
      </c>
      <c r="BQ24">
        <v>7.5938331000000003</v>
      </c>
      <c r="BS24">
        <v>3.9805E-2</v>
      </c>
      <c r="BT24">
        <v>7.1804836999999999</v>
      </c>
      <c r="BV24">
        <v>7.9495999999999997E-2</v>
      </c>
      <c r="BW24">
        <v>7.1804836999999999</v>
      </c>
      <c r="BY24">
        <v>0.122151</v>
      </c>
      <c r="BZ24">
        <v>7.1804836999999999</v>
      </c>
      <c r="CB24">
        <v>6.8580000000000002E-2</v>
      </c>
      <c r="CC24">
        <v>7.1804836999999999</v>
      </c>
    </row>
    <row r="25" spans="1:81" x14ac:dyDescent="0.25">
      <c r="A25">
        <v>24</v>
      </c>
      <c r="B25">
        <v>0.29148499999999999</v>
      </c>
      <c r="C25">
        <v>2.5556372999999999</v>
      </c>
      <c r="D25">
        <v>24</v>
      </c>
      <c r="E25">
        <v>0.235934</v>
      </c>
      <c r="F25">
        <v>2.5556372999999999</v>
      </c>
      <c r="G25">
        <v>24</v>
      </c>
      <c r="H25">
        <v>0.21601000000000001</v>
      </c>
      <c r="I25">
        <v>2.5556372999999999</v>
      </c>
      <c r="K25">
        <v>0.33347100000000002</v>
      </c>
      <c r="L25">
        <v>2.5556372999999999</v>
      </c>
      <c r="N25">
        <v>0.16006799999999999</v>
      </c>
      <c r="O25">
        <v>2.5556372999999999</v>
      </c>
      <c r="Q25">
        <v>0.17202700000000001</v>
      </c>
      <c r="R25">
        <v>2.5556372999999999</v>
      </c>
      <c r="T25">
        <v>0.35061799999999999</v>
      </c>
      <c r="U25">
        <v>2.5556372999999999</v>
      </c>
      <c r="W25">
        <v>0.17118</v>
      </c>
      <c r="X25">
        <v>2.5556372999999999</v>
      </c>
      <c r="Y25">
        <v>24</v>
      </c>
      <c r="Z25">
        <v>0.14066600000000001</v>
      </c>
      <c r="AA25">
        <v>2.5556372999999999</v>
      </c>
      <c r="AC25">
        <v>0.14683399999999999</v>
      </c>
      <c r="AD25">
        <v>2.5556372999999999</v>
      </c>
      <c r="AF25">
        <v>0.16794700000000001</v>
      </c>
      <c r="AG25">
        <v>2.5556372999999999</v>
      </c>
      <c r="AI25">
        <v>0.18323900000000001</v>
      </c>
      <c r="AJ25">
        <v>2.5556372999999999</v>
      </c>
      <c r="AL25">
        <v>0.31578000000000001</v>
      </c>
      <c r="AM25">
        <v>2.5556372999999999</v>
      </c>
      <c r="AO25">
        <v>0.22711400000000001</v>
      </c>
      <c r="AP25">
        <v>2.5556372999999999</v>
      </c>
      <c r="AQ25">
        <v>24</v>
      </c>
      <c r="AR25">
        <v>5.9737999999999999E-2</v>
      </c>
      <c r="AS25">
        <v>2.7234357</v>
      </c>
      <c r="AU25">
        <v>7.4961E-2</v>
      </c>
      <c r="AV25">
        <v>2.5556372999999999</v>
      </c>
      <c r="AX25">
        <v>0.239033</v>
      </c>
      <c r="AY25">
        <v>2.5556372999999999</v>
      </c>
      <c r="BA25">
        <v>0.19017999999999999</v>
      </c>
      <c r="BB25">
        <v>2.5556372999999999</v>
      </c>
      <c r="BD25">
        <v>0.27422400000000002</v>
      </c>
      <c r="BE25">
        <v>2.5556372999999999</v>
      </c>
      <c r="BG25">
        <v>0.19148000000000001</v>
      </c>
      <c r="BH25">
        <v>2.5556372999999999</v>
      </c>
      <c r="BJ25">
        <v>0.14435000000000001</v>
      </c>
      <c r="BK25">
        <v>2.5556372999999999</v>
      </c>
      <c r="BM25">
        <v>0.185697</v>
      </c>
      <c r="BN25">
        <v>2.5556372999999999</v>
      </c>
      <c r="BP25">
        <v>8.4768999999999997E-2</v>
      </c>
      <c r="BQ25">
        <v>2.7959459</v>
      </c>
      <c r="BS25">
        <v>0.20580999999999999</v>
      </c>
      <c r="BT25">
        <v>2.5556372999999999</v>
      </c>
      <c r="BV25">
        <v>4.4304000000000003E-2</v>
      </c>
      <c r="BW25">
        <v>7.6170803999999999</v>
      </c>
      <c r="BY25">
        <v>3.2666000000000001E-2</v>
      </c>
      <c r="BZ25">
        <v>7.6170803999999999</v>
      </c>
      <c r="CB25">
        <v>6.0401999999999997E-2</v>
      </c>
      <c r="CC25">
        <v>7.6170803999999999</v>
      </c>
    </row>
    <row r="26" spans="1:81" x14ac:dyDescent="0.25">
      <c r="A26">
        <v>25</v>
      </c>
      <c r="B26">
        <v>4.9036000000000003E-2</v>
      </c>
      <c r="C26">
        <v>6.1259753999999997</v>
      </c>
      <c r="D26">
        <v>25</v>
      </c>
      <c r="E26">
        <v>0.46339999999999998</v>
      </c>
      <c r="F26">
        <v>6.1259753999999997</v>
      </c>
      <c r="G26">
        <v>25</v>
      </c>
      <c r="H26">
        <v>0.129941</v>
      </c>
      <c r="I26">
        <v>6.1259753999999997</v>
      </c>
      <c r="K26">
        <v>1.0671999999999999E-2</v>
      </c>
      <c r="L26">
        <v>6.1259753999999997</v>
      </c>
      <c r="N26">
        <v>4.2597999999999997E-2</v>
      </c>
      <c r="O26">
        <v>6.1259753999999997</v>
      </c>
      <c r="Q26">
        <v>4.4236999999999999E-2</v>
      </c>
      <c r="R26">
        <v>6.1259753999999997</v>
      </c>
      <c r="T26">
        <v>0.21343000000000001</v>
      </c>
      <c r="U26">
        <v>6.1259753999999997</v>
      </c>
      <c r="W26">
        <v>3.5159000000000003E-2</v>
      </c>
      <c r="X26">
        <v>6.1259753999999997</v>
      </c>
      <c r="Y26">
        <v>25</v>
      </c>
      <c r="Z26">
        <v>1.8509000000000001E-2</v>
      </c>
      <c r="AA26">
        <v>6.1259753999999997</v>
      </c>
      <c r="AC26">
        <v>0.205678</v>
      </c>
      <c r="AD26">
        <v>6.1259753999999997</v>
      </c>
      <c r="AF26">
        <v>3.3104000000000001E-2</v>
      </c>
      <c r="AG26">
        <v>6.1259753999999997</v>
      </c>
      <c r="AI26">
        <v>7.0827000000000001E-2</v>
      </c>
      <c r="AJ26">
        <v>6.1259753999999997</v>
      </c>
      <c r="AL26">
        <v>5.7557999999999998E-2</v>
      </c>
      <c r="AM26">
        <v>6.1259753999999997</v>
      </c>
      <c r="AO26">
        <v>3.2004999999999999E-2</v>
      </c>
      <c r="AP26">
        <v>6.1259753999999997</v>
      </c>
      <c r="AQ26">
        <v>25</v>
      </c>
      <c r="AR26">
        <v>8.5476999999999997E-2</v>
      </c>
      <c r="AS26">
        <v>6.1549128</v>
      </c>
      <c r="AU26">
        <v>0.110724</v>
      </c>
      <c r="AV26">
        <v>6.1259753999999997</v>
      </c>
      <c r="AX26">
        <v>3.6570999999999999E-2</v>
      </c>
      <c r="AY26">
        <v>6.1259753999999997</v>
      </c>
      <c r="BA26">
        <v>4.4686999999999998E-2</v>
      </c>
      <c r="BB26">
        <v>6.1259753999999997</v>
      </c>
      <c r="BD26">
        <v>7.6672000000000004E-2</v>
      </c>
      <c r="BE26">
        <v>6.1259753999999997</v>
      </c>
      <c r="BG26">
        <v>8.2392999999999994E-2</v>
      </c>
      <c r="BH26">
        <v>6.1259753999999997</v>
      </c>
      <c r="BJ26">
        <v>6.6456000000000001E-2</v>
      </c>
      <c r="BK26">
        <v>6.1259753999999997</v>
      </c>
      <c r="BM26">
        <v>4.5995000000000001E-2</v>
      </c>
      <c r="BN26">
        <v>6.1259753999999997</v>
      </c>
      <c r="BP26">
        <v>0.19784399999999999</v>
      </c>
      <c r="BQ26">
        <v>6.1121941</v>
      </c>
      <c r="BS26">
        <v>3.3410000000000002E-2</v>
      </c>
      <c r="BT26">
        <v>6.1259753999999997</v>
      </c>
      <c r="BV26">
        <v>0.11888600000000001</v>
      </c>
      <c r="BW26">
        <v>6.1259753999999997</v>
      </c>
      <c r="BY26">
        <v>0.27149800000000002</v>
      </c>
      <c r="BZ26">
        <v>2.5556372999999999</v>
      </c>
      <c r="CB26">
        <v>0.17130699999999999</v>
      </c>
      <c r="CC26">
        <v>2.5556372999999999</v>
      </c>
    </row>
    <row r="27" spans="1:81" x14ac:dyDescent="0.25">
      <c r="A27">
        <v>26</v>
      </c>
      <c r="B27">
        <v>0.42289900000000002</v>
      </c>
      <c r="C27">
        <v>8.9496579999999994</v>
      </c>
      <c r="D27">
        <v>26</v>
      </c>
      <c r="E27">
        <v>6.2154000000000001E-2</v>
      </c>
      <c r="F27">
        <v>8.9496579999999994</v>
      </c>
      <c r="G27">
        <v>26</v>
      </c>
      <c r="H27">
        <v>4.1730999999999997E-2</v>
      </c>
      <c r="I27">
        <v>8.9496579999999994</v>
      </c>
      <c r="K27">
        <v>2.9914E-2</v>
      </c>
      <c r="L27">
        <v>8.9496579999999994</v>
      </c>
      <c r="N27">
        <v>5.5577000000000001E-2</v>
      </c>
      <c r="O27">
        <v>8.9496579999999994</v>
      </c>
      <c r="Q27">
        <v>0.14204600000000001</v>
      </c>
      <c r="R27">
        <v>8.9496579999999994</v>
      </c>
      <c r="T27">
        <v>3.5490000000000001E-2</v>
      </c>
      <c r="U27">
        <v>8.9496579999999994</v>
      </c>
      <c r="W27">
        <v>4.8660000000000002E-2</v>
      </c>
      <c r="X27">
        <v>8.9496579999999994</v>
      </c>
      <c r="Y27">
        <v>26</v>
      </c>
      <c r="Z27">
        <v>3.4533000000000001E-2</v>
      </c>
      <c r="AA27">
        <v>8.9496579999999994</v>
      </c>
      <c r="AC27">
        <v>3.7739000000000002E-2</v>
      </c>
      <c r="AD27">
        <v>8.9496579999999994</v>
      </c>
      <c r="AF27">
        <v>0.101591</v>
      </c>
      <c r="AG27">
        <v>8.9496579999999994</v>
      </c>
      <c r="AI27">
        <v>7.0585999999999996E-2</v>
      </c>
      <c r="AJ27">
        <v>8.9496579999999994</v>
      </c>
      <c r="AL27">
        <v>5.6211999999999998E-2</v>
      </c>
      <c r="AM27">
        <v>8.9496579999999994</v>
      </c>
      <c r="AO27">
        <v>8.8440000000000005E-2</v>
      </c>
      <c r="AP27">
        <v>8.9496579999999994</v>
      </c>
      <c r="AQ27">
        <v>26</v>
      </c>
      <c r="AR27">
        <v>5.4038000000000003E-2</v>
      </c>
      <c r="AS27">
        <v>8.6293781999999997</v>
      </c>
      <c r="AU27">
        <v>4.2544999999999999E-2</v>
      </c>
      <c r="AV27">
        <v>8.9496579999999994</v>
      </c>
      <c r="AX27">
        <v>2.1412E-2</v>
      </c>
      <c r="AY27">
        <v>8.9496579999999994</v>
      </c>
      <c r="BA27">
        <v>0.14169699999999999</v>
      </c>
      <c r="BB27">
        <v>8.9496579999999994</v>
      </c>
      <c r="BD27">
        <v>7.4983999999999995E-2</v>
      </c>
      <c r="BE27">
        <v>8.9496579999999994</v>
      </c>
      <c r="BG27">
        <v>5.2213000000000002E-2</v>
      </c>
      <c r="BH27">
        <v>8.9496579999999994</v>
      </c>
      <c r="BJ27">
        <v>6.5519999999999995E-2</v>
      </c>
      <c r="BK27">
        <v>8.9496579999999994</v>
      </c>
      <c r="BM27">
        <v>0.11369799999999999</v>
      </c>
      <c r="BN27">
        <v>8.9496579999999994</v>
      </c>
      <c r="BP27">
        <v>6.9928000000000004E-2</v>
      </c>
      <c r="BQ27">
        <v>8.8924599999999998</v>
      </c>
      <c r="BS27">
        <v>9.3880000000000005E-2</v>
      </c>
      <c r="BT27">
        <v>8.9496579999999994</v>
      </c>
      <c r="BV27">
        <v>5.5701000000000001E-2</v>
      </c>
      <c r="BW27">
        <v>8.9496579999999994</v>
      </c>
      <c r="BY27">
        <v>2.6956999999999998E-2</v>
      </c>
      <c r="BZ27">
        <v>8.9496579999999994</v>
      </c>
      <c r="CB27">
        <v>7.5812000000000004E-2</v>
      </c>
      <c r="CC27">
        <v>6.1259753999999997</v>
      </c>
    </row>
    <row r="28" spans="1:81" x14ac:dyDescent="0.25">
      <c r="A28">
        <v>27</v>
      </c>
      <c r="B28">
        <v>3.7700999999999998E-2</v>
      </c>
      <c r="C28">
        <v>6.6180345000000003</v>
      </c>
      <c r="D28">
        <v>27</v>
      </c>
      <c r="E28">
        <v>3.2100000000000002E-3</v>
      </c>
      <c r="F28">
        <v>6.6180345000000003</v>
      </c>
      <c r="G28">
        <v>27</v>
      </c>
      <c r="H28">
        <v>4.2110000000000003E-3</v>
      </c>
      <c r="I28">
        <v>6.6180345000000003</v>
      </c>
      <c r="K28">
        <v>3.9451E-2</v>
      </c>
      <c r="L28">
        <v>6.6180345000000003</v>
      </c>
      <c r="N28">
        <v>1.4725E-2</v>
      </c>
      <c r="O28">
        <v>6.6180345000000003</v>
      </c>
      <c r="Q28">
        <v>2.6998000000000001E-2</v>
      </c>
      <c r="R28">
        <v>6.6180345000000003</v>
      </c>
      <c r="T28">
        <v>1.2145E-2</v>
      </c>
      <c r="U28">
        <v>6.6180345000000003</v>
      </c>
      <c r="W28">
        <v>2.7059E-2</v>
      </c>
      <c r="X28">
        <v>6.6180345000000003</v>
      </c>
      <c r="Y28">
        <v>27</v>
      </c>
      <c r="Z28">
        <v>1.2151E-2</v>
      </c>
      <c r="AA28">
        <v>6.6180345000000003</v>
      </c>
      <c r="AC28">
        <v>3.9452000000000001E-2</v>
      </c>
      <c r="AD28">
        <v>6.6180345000000003</v>
      </c>
      <c r="AF28">
        <v>1.4734000000000001E-2</v>
      </c>
      <c r="AG28">
        <v>6.6180345000000003</v>
      </c>
      <c r="AI28">
        <v>2.9599E-2</v>
      </c>
      <c r="AJ28">
        <v>6.6180345000000003</v>
      </c>
      <c r="AL28">
        <v>5.0653999999999998E-2</v>
      </c>
      <c r="AM28">
        <v>6.6180345000000003</v>
      </c>
      <c r="AO28">
        <v>2.1996000000000002E-2</v>
      </c>
      <c r="AP28">
        <v>6.6180345000000003</v>
      </c>
      <c r="AQ28">
        <v>27</v>
      </c>
      <c r="AR28">
        <v>1.3462E-2</v>
      </c>
      <c r="AS28">
        <v>6.3569369</v>
      </c>
      <c r="AU28">
        <v>1.7342E-2</v>
      </c>
      <c r="AV28">
        <v>6.6180345000000003</v>
      </c>
      <c r="AX28">
        <v>2.7671999999999999E-2</v>
      </c>
      <c r="AY28">
        <v>6.6180345000000003</v>
      </c>
      <c r="BA28">
        <v>2.6769999999999999E-2</v>
      </c>
      <c r="BB28">
        <v>6.6180345000000003</v>
      </c>
      <c r="BD28">
        <v>4.4971999999999998E-2</v>
      </c>
      <c r="BE28">
        <v>6.6180345000000003</v>
      </c>
      <c r="BG28">
        <v>5.0677E-2</v>
      </c>
      <c r="BH28">
        <v>6.6180345000000003</v>
      </c>
      <c r="BJ28">
        <v>2.9602E-2</v>
      </c>
      <c r="BK28">
        <v>6.6180345000000003</v>
      </c>
      <c r="BM28">
        <v>1.1856999999999999E-2</v>
      </c>
      <c r="BN28">
        <v>6.6180345000000003</v>
      </c>
      <c r="BP28">
        <v>1.5618E-2</v>
      </c>
      <c r="BQ28">
        <v>9.1614234000000003</v>
      </c>
      <c r="BS28">
        <v>2.7681000000000001E-2</v>
      </c>
      <c r="BT28">
        <v>6.6180345000000003</v>
      </c>
      <c r="BV28">
        <v>1.7353E-2</v>
      </c>
      <c r="BW28">
        <v>6.6180345000000003</v>
      </c>
      <c r="BY28">
        <v>4.5041999999999999E-2</v>
      </c>
      <c r="BZ28">
        <v>6.6180345000000003</v>
      </c>
      <c r="CB28">
        <v>2.6796E-2</v>
      </c>
      <c r="CC28">
        <v>6.6180345000000003</v>
      </c>
    </row>
    <row r="29" spans="1:81" x14ac:dyDescent="0.25">
      <c r="A29">
        <v>28</v>
      </c>
      <c r="B29">
        <v>3.7699000000000003E-2</v>
      </c>
      <c r="C29">
        <v>6.6180345000000003</v>
      </c>
      <c r="D29">
        <v>28</v>
      </c>
      <c r="E29">
        <v>3.2239999999999999E-3</v>
      </c>
      <c r="F29">
        <v>6.6180345000000003</v>
      </c>
      <c r="G29">
        <v>28</v>
      </c>
      <c r="H29">
        <v>4.202E-3</v>
      </c>
      <c r="I29">
        <v>6.6180345000000003</v>
      </c>
      <c r="K29">
        <v>1.4722000000000001E-2</v>
      </c>
      <c r="L29">
        <v>6.6180345000000003</v>
      </c>
      <c r="N29">
        <v>3.9445000000000001E-2</v>
      </c>
      <c r="O29">
        <v>6.6180345000000003</v>
      </c>
      <c r="Q29">
        <v>1.2141000000000001E-2</v>
      </c>
      <c r="R29">
        <v>6.6180345000000003</v>
      </c>
      <c r="T29">
        <v>2.7E-2</v>
      </c>
      <c r="U29">
        <v>6.6180345000000003</v>
      </c>
      <c r="W29">
        <v>1.2189E-2</v>
      </c>
      <c r="X29">
        <v>6.6180345000000003</v>
      </c>
      <c r="Y29">
        <v>28</v>
      </c>
      <c r="Z29">
        <v>2.6998999999999999E-2</v>
      </c>
      <c r="AA29">
        <v>6.6180345000000003</v>
      </c>
      <c r="AC29">
        <v>1.4728E-2</v>
      </c>
      <c r="AD29">
        <v>6.6180345000000003</v>
      </c>
      <c r="AF29">
        <v>3.9425000000000002E-2</v>
      </c>
      <c r="AG29">
        <v>6.6180345000000003</v>
      </c>
      <c r="AI29">
        <v>4.4958999999999999E-2</v>
      </c>
      <c r="AJ29">
        <v>6.6180345000000003</v>
      </c>
      <c r="AL29">
        <v>2.6799E-2</v>
      </c>
      <c r="AM29">
        <v>6.6180345000000003</v>
      </c>
      <c r="AO29">
        <v>2.7668000000000002E-2</v>
      </c>
      <c r="AP29">
        <v>6.6180345000000003</v>
      </c>
      <c r="AQ29">
        <v>28</v>
      </c>
      <c r="AR29">
        <v>7.8309999999999994E-3</v>
      </c>
      <c r="AS29">
        <v>8.9431776999999997</v>
      </c>
      <c r="AU29">
        <v>1.1875999999999999E-2</v>
      </c>
      <c r="AV29">
        <v>6.6180345000000003</v>
      </c>
      <c r="AX29">
        <v>2.1999000000000001E-2</v>
      </c>
      <c r="AY29">
        <v>6.6180345000000003</v>
      </c>
      <c r="BA29">
        <v>5.0663E-2</v>
      </c>
      <c r="BB29">
        <v>6.6180345000000003</v>
      </c>
      <c r="BD29">
        <v>2.9607000000000001E-2</v>
      </c>
      <c r="BE29">
        <v>6.6180345000000003</v>
      </c>
      <c r="BG29">
        <v>2.6787999999999999E-2</v>
      </c>
      <c r="BH29">
        <v>6.6180345000000003</v>
      </c>
      <c r="BJ29">
        <v>4.4965999999999999E-2</v>
      </c>
      <c r="BK29">
        <v>6.6180345000000003</v>
      </c>
      <c r="BM29">
        <v>1.7346E-2</v>
      </c>
      <c r="BN29">
        <v>6.6180345000000003</v>
      </c>
      <c r="BP29">
        <v>7.9109999999999996E-3</v>
      </c>
      <c r="BQ29">
        <v>6.6006210000000003</v>
      </c>
      <c r="BS29">
        <v>2.2013000000000001E-2</v>
      </c>
      <c r="BT29">
        <v>6.6180345000000003</v>
      </c>
      <c r="BV29">
        <v>1.1852E-2</v>
      </c>
      <c r="BW29">
        <v>6.6180345000000003</v>
      </c>
      <c r="BY29">
        <v>2.9541000000000001E-2</v>
      </c>
      <c r="BZ29">
        <v>6.6180345000000003</v>
      </c>
      <c r="CB29">
        <v>5.0651000000000002E-2</v>
      </c>
      <c r="CC29">
        <v>6.6180345000000003</v>
      </c>
    </row>
    <row r="30" spans="1:81" x14ac:dyDescent="0.25">
      <c r="A30">
        <v>29</v>
      </c>
      <c r="B30">
        <v>4.845E-2</v>
      </c>
      <c r="C30">
        <v>3.1754267</v>
      </c>
      <c r="D30">
        <v>29</v>
      </c>
      <c r="E30">
        <v>8.0001000000000003E-2</v>
      </c>
      <c r="F30">
        <v>3.1754267</v>
      </c>
      <c r="G30">
        <v>29</v>
      </c>
      <c r="H30">
        <v>8.5680999999999993E-2</v>
      </c>
      <c r="I30">
        <v>3.1754267</v>
      </c>
      <c r="K30">
        <v>7.0014999999999994E-2</v>
      </c>
      <c r="L30">
        <v>3.1754267</v>
      </c>
      <c r="N30">
        <v>6.3908999999999994E-2</v>
      </c>
      <c r="O30">
        <v>3.1754267</v>
      </c>
      <c r="Q30">
        <v>7.7871999999999997E-2</v>
      </c>
      <c r="R30">
        <v>3.1754267</v>
      </c>
      <c r="T30">
        <v>6.1546999999999998E-2</v>
      </c>
      <c r="U30">
        <v>3.1754267</v>
      </c>
      <c r="W30">
        <v>7.7884999999999996E-2</v>
      </c>
      <c r="X30">
        <v>3.1754267</v>
      </c>
      <c r="Y30">
        <v>29</v>
      </c>
      <c r="Z30">
        <v>6.1547999999999999E-2</v>
      </c>
      <c r="AA30">
        <v>3.1754267</v>
      </c>
      <c r="AC30">
        <v>7.0022000000000001E-2</v>
      </c>
      <c r="AD30">
        <v>3.1754267</v>
      </c>
      <c r="AF30">
        <v>6.3894000000000006E-2</v>
      </c>
      <c r="AG30">
        <v>3.1754267</v>
      </c>
      <c r="AI30">
        <v>6.3617000000000007E-2</v>
      </c>
      <c r="AJ30">
        <v>3.1754267</v>
      </c>
      <c r="AL30">
        <v>7.2486999999999996E-2</v>
      </c>
      <c r="AM30">
        <v>3.1754267</v>
      </c>
      <c r="AO30">
        <v>5.3518000000000003E-2</v>
      </c>
      <c r="AP30">
        <v>3.1754267</v>
      </c>
      <c r="AQ30">
        <v>29</v>
      </c>
      <c r="AR30">
        <v>6.1120000000000001E-2</v>
      </c>
      <c r="AS30">
        <v>3.2127699999999999</v>
      </c>
      <c r="AU30">
        <v>6.4327999999999996E-2</v>
      </c>
      <c r="AV30">
        <v>3.1754267</v>
      </c>
      <c r="AX30">
        <v>9.5300999999999997E-2</v>
      </c>
      <c r="AY30">
        <v>3.1754267</v>
      </c>
      <c r="BA30">
        <v>7.0291999999999993E-2</v>
      </c>
      <c r="BB30">
        <v>3.1754267</v>
      </c>
      <c r="BD30">
        <v>3.7686999999999998E-2</v>
      </c>
      <c r="BE30">
        <v>3.1754267</v>
      </c>
      <c r="BG30">
        <v>7.2499999999999995E-2</v>
      </c>
      <c r="BH30">
        <v>3.1754267</v>
      </c>
      <c r="BJ30">
        <v>6.3627000000000003E-2</v>
      </c>
      <c r="BK30">
        <v>3.1754267</v>
      </c>
      <c r="BM30">
        <v>6.9680000000000006E-2</v>
      </c>
      <c r="BN30">
        <v>3.1754267</v>
      </c>
      <c r="BP30">
        <v>2.6668000000000001E-2</v>
      </c>
      <c r="BQ30">
        <v>3.2187223</v>
      </c>
      <c r="BS30">
        <v>9.5297000000000007E-2</v>
      </c>
      <c r="BT30">
        <v>3.1754267</v>
      </c>
      <c r="BV30">
        <v>6.4324999999999993E-2</v>
      </c>
      <c r="BW30">
        <v>3.1754267</v>
      </c>
      <c r="BY30">
        <v>3.7745000000000001E-2</v>
      </c>
      <c r="BZ30">
        <v>3.1754267</v>
      </c>
      <c r="CB30">
        <v>7.0239999999999997E-2</v>
      </c>
      <c r="CC30">
        <v>3.1754267</v>
      </c>
    </row>
    <row r="31" spans="1:81" x14ac:dyDescent="0.25">
      <c r="A31">
        <v>30</v>
      </c>
      <c r="B31">
        <v>4.8444000000000001E-2</v>
      </c>
      <c r="C31">
        <v>3.1754267</v>
      </c>
      <c r="D31">
        <v>30</v>
      </c>
      <c r="E31">
        <v>7.9989000000000005E-2</v>
      </c>
      <c r="F31">
        <v>3.1754267</v>
      </c>
      <c r="G31">
        <v>30</v>
      </c>
      <c r="H31">
        <v>8.5666999999999993E-2</v>
      </c>
      <c r="I31">
        <v>3.1754267</v>
      </c>
      <c r="K31">
        <v>6.3882999999999995E-2</v>
      </c>
      <c r="L31">
        <v>3.1754267</v>
      </c>
      <c r="N31">
        <v>7.0026000000000005E-2</v>
      </c>
      <c r="O31">
        <v>3.1754267</v>
      </c>
      <c r="Q31">
        <v>6.1547999999999999E-2</v>
      </c>
      <c r="R31">
        <v>3.1754267</v>
      </c>
      <c r="T31">
        <v>7.7848000000000001E-2</v>
      </c>
      <c r="U31">
        <v>3.1754267</v>
      </c>
      <c r="W31">
        <v>6.1485999999999999E-2</v>
      </c>
      <c r="X31">
        <v>3.1754267</v>
      </c>
      <c r="Y31">
        <v>30</v>
      </c>
      <c r="Z31">
        <v>7.7865000000000004E-2</v>
      </c>
      <c r="AA31">
        <v>3.1754267</v>
      </c>
      <c r="AC31">
        <v>6.3893000000000005E-2</v>
      </c>
      <c r="AD31">
        <v>3.1754267</v>
      </c>
      <c r="AF31">
        <v>7.0024000000000003E-2</v>
      </c>
      <c r="AG31">
        <v>3.1754267</v>
      </c>
      <c r="AI31">
        <v>3.7685000000000003E-2</v>
      </c>
      <c r="AJ31">
        <v>3.1754267</v>
      </c>
      <c r="AL31">
        <v>7.0238999999999996E-2</v>
      </c>
      <c r="AM31">
        <v>3.1754267</v>
      </c>
      <c r="AO31">
        <v>9.5283999999999994E-2</v>
      </c>
      <c r="AP31">
        <v>3.1754267</v>
      </c>
      <c r="AQ31">
        <v>30</v>
      </c>
      <c r="AR31">
        <v>6.5553E-2</v>
      </c>
      <c r="AS31">
        <v>3.1773454000000001</v>
      </c>
      <c r="AU31">
        <v>6.9680000000000006E-2</v>
      </c>
      <c r="AV31">
        <v>3.1754267</v>
      </c>
      <c r="AX31">
        <v>5.3504999999999997E-2</v>
      </c>
      <c r="AY31">
        <v>3.1754267</v>
      </c>
      <c r="BA31">
        <v>7.2534000000000001E-2</v>
      </c>
      <c r="BB31">
        <v>3.1754267</v>
      </c>
      <c r="BD31">
        <v>6.3617999999999994E-2</v>
      </c>
      <c r="BE31">
        <v>3.1754267</v>
      </c>
      <c r="BG31">
        <v>7.0244000000000001E-2</v>
      </c>
      <c r="BH31">
        <v>3.1754267</v>
      </c>
      <c r="BJ31">
        <v>3.7663000000000002E-2</v>
      </c>
      <c r="BK31">
        <v>3.1754267</v>
      </c>
      <c r="BM31">
        <v>6.4319000000000001E-2</v>
      </c>
      <c r="BN31">
        <v>3.1754267</v>
      </c>
      <c r="BP31">
        <v>1.5226999999999999E-2</v>
      </c>
      <c r="BQ31">
        <v>3.2479982000000001</v>
      </c>
      <c r="BS31">
        <v>5.3504000000000003E-2</v>
      </c>
      <c r="BT31">
        <v>3.1754267</v>
      </c>
      <c r="BV31">
        <v>6.9672999999999999E-2</v>
      </c>
      <c r="BW31">
        <v>3.1754267</v>
      </c>
      <c r="BY31">
        <v>6.3634999999999997E-2</v>
      </c>
      <c r="BZ31">
        <v>3.1754267</v>
      </c>
      <c r="CB31">
        <v>7.2477E-2</v>
      </c>
      <c r="CC31">
        <v>3.1754267</v>
      </c>
    </row>
    <row r="32" spans="1:81" x14ac:dyDescent="0.25">
      <c r="A32">
        <v>31</v>
      </c>
      <c r="B32">
        <v>3.2903000000000002E-2</v>
      </c>
      <c r="C32">
        <v>4.0388878000000004</v>
      </c>
      <c r="D32">
        <v>31</v>
      </c>
      <c r="E32">
        <v>2.103E-2</v>
      </c>
      <c r="F32">
        <v>4.0388878000000004</v>
      </c>
      <c r="G32">
        <v>31</v>
      </c>
      <c r="H32">
        <v>3.7821E-2</v>
      </c>
      <c r="I32">
        <v>4.0388878000000004</v>
      </c>
      <c r="K32">
        <v>2.7317999999999999E-2</v>
      </c>
      <c r="L32">
        <v>4.0388878000000004</v>
      </c>
      <c r="N32">
        <v>2.1260999999999999E-2</v>
      </c>
      <c r="O32">
        <v>4.0388878000000004</v>
      </c>
      <c r="Q32">
        <v>2.4022999999999999E-2</v>
      </c>
      <c r="R32">
        <v>4.0388878000000004</v>
      </c>
      <c r="T32">
        <v>3.7616999999999998E-2</v>
      </c>
      <c r="U32">
        <v>4.0388878000000004</v>
      </c>
      <c r="W32">
        <v>0.10724400000000001</v>
      </c>
      <c r="X32">
        <v>4.0388878000000004</v>
      </c>
      <c r="Y32">
        <v>31</v>
      </c>
      <c r="Z32">
        <v>1.3152E-2</v>
      </c>
      <c r="AA32">
        <v>4.0388878000000004</v>
      </c>
      <c r="AC32">
        <v>2.7512000000000002E-2</v>
      </c>
      <c r="AD32">
        <v>4.0388878000000004</v>
      </c>
      <c r="AF32">
        <v>8.6125999999999994E-2</v>
      </c>
      <c r="AG32">
        <v>4.0388878000000004</v>
      </c>
      <c r="AI32">
        <v>3.1328000000000002E-2</v>
      </c>
      <c r="AJ32">
        <v>4.0388878000000004</v>
      </c>
      <c r="AL32">
        <v>2.8065E-2</v>
      </c>
      <c r="AM32">
        <v>4.0388878000000004</v>
      </c>
      <c r="AO32">
        <v>5.1437999999999998E-2</v>
      </c>
      <c r="AP32">
        <v>4.0388878000000004</v>
      </c>
      <c r="AQ32">
        <v>31</v>
      </c>
      <c r="AR32">
        <v>6.4634999999999998E-2</v>
      </c>
      <c r="AS32">
        <v>3.8490970999999998</v>
      </c>
      <c r="AU32">
        <v>6.2447999999999997E-2</v>
      </c>
      <c r="AV32">
        <v>4.0388878000000004</v>
      </c>
      <c r="AX32">
        <v>2.5815999999999999E-2</v>
      </c>
      <c r="AY32">
        <v>4.0388878000000004</v>
      </c>
      <c r="BA32">
        <v>5.4288999999999997E-2</v>
      </c>
      <c r="BB32">
        <v>4.0388878000000004</v>
      </c>
      <c r="BD32">
        <v>4.0042000000000001E-2</v>
      </c>
      <c r="BE32">
        <v>4.0388878000000004</v>
      </c>
      <c r="BG32">
        <v>7.9641000000000003E-2</v>
      </c>
      <c r="BH32">
        <v>4.0388878000000004</v>
      </c>
      <c r="BJ32">
        <v>2.4240999999999999E-2</v>
      </c>
      <c r="BK32">
        <v>4.0388878000000004</v>
      </c>
      <c r="BM32">
        <v>3.2960999999999997E-2</v>
      </c>
      <c r="BN32">
        <v>4.0388878000000004</v>
      </c>
      <c r="BP32">
        <v>1.6517E-2</v>
      </c>
      <c r="BQ32">
        <v>4.0430662000000002</v>
      </c>
      <c r="BS32">
        <v>4.2811000000000002E-2</v>
      </c>
      <c r="BT32">
        <v>4.0388878000000004</v>
      </c>
      <c r="BV32">
        <v>2.1409999999999998E-2</v>
      </c>
      <c r="BW32">
        <v>4.0388878000000004</v>
      </c>
      <c r="BY32">
        <v>2.7548E-2</v>
      </c>
      <c r="BZ32">
        <v>4.0388878000000004</v>
      </c>
      <c r="CB32">
        <v>5.6802999999999999E-2</v>
      </c>
      <c r="CC32">
        <v>4.0388878000000004</v>
      </c>
    </row>
    <row r="33" spans="1:81" x14ac:dyDescent="0.25">
      <c r="A33">
        <v>32</v>
      </c>
      <c r="B33">
        <v>3.5666000000000003E-2</v>
      </c>
      <c r="C33">
        <v>6.1478938000000003</v>
      </c>
      <c r="D33">
        <v>32</v>
      </c>
      <c r="E33">
        <v>1.3828E-2</v>
      </c>
      <c r="F33">
        <v>6.1478938000000003</v>
      </c>
      <c r="G33">
        <v>32</v>
      </c>
      <c r="H33">
        <v>3.1474000000000002E-2</v>
      </c>
      <c r="I33">
        <v>6.1478938000000003</v>
      </c>
      <c r="K33">
        <v>1.3358999999999999E-2</v>
      </c>
      <c r="L33">
        <v>6.1478938000000003</v>
      </c>
      <c r="N33">
        <v>2.7507E-2</v>
      </c>
      <c r="O33">
        <v>6.1478938000000003</v>
      </c>
      <c r="Q33">
        <v>2.3342000000000002E-2</v>
      </c>
      <c r="R33">
        <v>6.1478938000000003</v>
      </c>
      <c r="T33">
        <v>1.4805E-2</v>
      </c>
      <c r="U33">
        <v>6.1478938000000003</v>
      </c>
      <c r="W33">
        <v>1.9591999999999998E-2</v>
      </c>
      <c r="X33">
        <v>6.1478938000000003</v>
      </c>
      <c r="Y33">
        <v>32</v>
      </c>
      <c r="Z33">
        <v>9.0577000000000005E-2</v>
      </c>
      <c r="AA33">
        <v>6.1478938000000003</v>
      </c>
      <c r="AC33">
        <v>9.5348000000000002E-2</v>
      </c>
      <c r="AD33">
        <v>6.1478938000000003</v>
      </c>
      <c r="AF33">
        <v>1.0645E-2</v>
      </c>
      <c r="AG33">
        <v>6.1478938000000003</v>
      </c>
      <c r="AI33">
        <v>1.6841999999999999E-2</v>
      </c>
      <c r="AJ33">
        <v>6.1478938000000003</v>
      </c>
      <c r="AL33">
        <v>2.8271000000000001E-2</v>
      </c>
      <c r="AM33">
        <v>6.1478938000000003</v>
      </c>
      <c r="AO33">
        <v>6.7884E-2</v>
      </c>
      <c r="AP33">
        <v>6.1478938000000003</v>
      </c>
      <c r="AQ33">
        <v>32</v>
      </c>
      <c r="AR33">
        <v>1.5812E-2</v>
      </c>
      <c r="AS33">
        <v>5.9336048000000003</v>
      </c>
      <c r="AU33">
        <v>1.4905E-2</v>
      </c>
      <c r="AV33">
        <v>6.1478938000000003</v>
      </c>
      <c r="AX33">
        <v>7.2696999999999998E-2</v>
      </c>
      <c r="AY33">
        <v>6.1478938000000003</v>
      </c>
      <c r="BA33">
        <v>2.9656999999999999E-2</v>
      </c>
      <c r="BB33">
        <v>6.1478938000000003</v>
      </c>
      <c r="BD33">
        <v>3.4093999999999999E-2</v>
      </c>
      <c r="BE33">
        <v>6.1478938000000003</v>
      </c>
      <c r="BG33">
        <v>1.9519999999999999E-2</v>
      </c>
      <c r="BH33">
        <v>6.1478938000000003</v>
      </c>
      <c r="BJ33">
        <v>6.9114999999999996E-2</v>
      </c>
      <c r="BK33">
        <v>6.1478938000000003</v>
      </c>
      <c r="BM33">
        <v>3.3574E-2</v>
      </c>
      <c r="BN33">
        <v>6.1478938000000003</v>
      </c>
      <c r="BP33">
        <v>1.9566E-2</v>
      </c>
      <c r="BQ33">
        <v>6.1322055999999998</v>
      </c>
      <c r="BS33">
        <v>2.0379000000000001E-2</v>
      </c>
      <c r="BT33">
        <v>6.1478938000000003</v>
      </c>
      <c r="BV33">
        <v>3.6624999999999998E-2</v>
      </c>
      <c r="BW33">
        <v>6.1478938000000003</v>
      </c>
      <c r="BY33">
        <v>8.2448999999999995E-2</v>
      </c>
      <c r="BZ33">
        <v>6.1478938000000003</v>
      </c>
      <c r="CB33">
        <v>4.0531999999999999E-2</v>
      </c>
      <c r="CC33">
        <v>6.1478938000000003</v>
      </c>
    </row>
    <row r="34" spans="1:81" x14ac:dyDescent="0.25">
      <c r="A34">
        <v>33</v>
      </c>
      <c r="B34">
        <v>3.2902000000000001E-2</v>
      </c>
      <c r="C34">
        <v>4.0388878999999998</v>
      </c>
      <c r="D34">
        <v>33</v>
      </c>
      <c r="E34">
        <v>2.102E-2</v>
      </c>
      <c r="F34">
        <v>4.0388878999999998</v>
      </c>
      <c r="G34">
        <v>33</v>
      </c>
      <c r="H34">
        <v>3.7822000000000001E-2</v>
      </c>
      <c r="I34">
        <v>4.0388878999999998</v>
      </c>
      <c r="K34">
        <v>2.1260000000000001E-2</v>
      </c>
      <c r="L34">
        <v>4.0388878999999998</v>
      </c>
      <c r="N34">
        <v>2.7521E-2</v>
      </c>
      <c r="O34">
        <v>4.0388878999999998</v>
      </c>
      <c r="Q34">
        <v>3.7615000000000003E-2</v>
      </c>
      <c r="R34">
        <v>4.0388878999999998</v>
      </c>
      <c r="T34">
        <v>0.107242</v>
      </c>
      <c r="U34">
        <v>4.0388878999999998</v>
      </c>
      <c r="W34">
        <v>1.3195999999999999E-2</v>
      </c>
      <c r="X34">
        <v>4.0388878999999998</v>
      </c>
      <c r="Y34">
        <v>33</v>
      </c>
      <c r="Z34">
        <v>2.4028999999999998E-2</v>
      </c>
      <c r="AA34">
        <v>4.0388878999999998</v>
      </c>
      <c r="AC34">
        <v>8.6122000000000004E-2</v>
      </c>
      <c r="AD34">
        <v>4.0388878999999998</v>
      </c>
      <c r="AF34">
        <v>2.7354E-2</v>
      </c>
      <c r="AG34">
        <v>4.0388878999999998</v>
      </c>
      <c r="AI34">
        <v>2.7633999999999999E-2</v>
      </c>
      <c r="AJ34">
        <v>4.0388878999999998</v>
      </c>
      <c r="AL34">
        <v>5.4306E-2</v>
      </c>
      <c r="AM34">
        <v>4.0388878999999998</v>
      </c>
      <c r="AO34">
        <v>4.2812999999999997E-2</v>
      </c>
      <c r="AP34">
        <v>4.0388878999999998</v>
      </c>
      <c r="AQ34">
        <v>33</v>
      </c>
      <c r="AR34">
        <v>2.4608999999999999E-2</v>
      </c>
      <c r="AS34">
        <v>3.8818961999999999</v>
      </c>
      <c r="AU34">
        <v>3.2968999999999998E-2</v>
      </c>
      <c r="AV34">
        <v>4.0388878999999998</v>
      </c>
      <c r="AX34">
        <v>5.1441000000000001E-2</v>
      </c>
      <c r="AY34">
        <v>4.0388878999999998</v>
      </c>
      <c r="BA34">
        <v>7.9661999999999997E-2</v>
      </c>
      <c r="BB34">
        <v>4.0388878999999998</v>
      </c>
      <c r="BD34">
        <v>3.1295000000000003E-2</v>
      </c>
      <c r="BE34">
        <v>4.0388878999999998</v>
      </c>
      <c r="BG34">
        <v>5.6760999999999999E-2</v>
      </c>
      <c r="BH34">
        <v>4.0388878999999998</v>
      </c>
      <c r="BJ34">
        <v>4.0051999999999997E-2</v>
      </c>
      <c r="BK34">
        <v>4.0388878999999998</v>
      </c>
      <c r="BM34">
        <v>2.1401E-2</v>
      </c>
      <c r="BN34">
        <v>4.0388878999999998</v>
      </c>
      <c r="BP34">
        <v>6.2350000000000001E-3</v>
      </c>
      <c r="BQ34">
        <v>4.0383886999999996</v>
      </c>
      <c r="BS34">
        <v>2.8433E-2</v>
      </c>
      <c r="BT34">
        <v>4.0388878999999998</v>
      </c>
      <c r="BV34">
        <v>8.6102999999999999E-2</v>
      </c>
      <c r="BW34">
        <v>4.0388878999999998</v>
      </c>
      <c r="BY34">
        <v>2.4261999999999999E-2</v>
      </c>
      <c r="BZ34">
        <v>4.0388878999999998</v>
      </c>
      <c r="CB34">
        <v>2.8077999999999999E-2</v>
      </c>
      <c r="CC34">
        <v>4.0388878999999998</v>
      </c>
    </row>
    <row r="35" spans="1:81" x14ac:dyDescent="0.25">
      <c r="A35">
        <v>34</v>
      </c>
      <c r="B35">
        <v>3.5661999999999999E-2</v>
      </c>
      <c r="C35">
        <v>8.7642814999999992</v>
      </c>
      <c r="D35">
        <v>34</v>
      </c>
      <c r="E35">
        <v>1.3831E-2</v>
      </c>
      <c r="F35">
        <v>8.7642814999999992</v>
      </c>
      <c r="G35">
        <v>34</v>
      </c>
      <c r="H35">
        <v>3.1462999999999998E-2</v>
      </c>
      <c r="I35">
        <v>8.7642814999999992</v>
      </c>
      <c r="K35">
        <v>1.0597000000000001E-2</v>
      </c>
      <c r="L35">
        <v>8.7642814999999992</v>
      </c>
      <c r="N35">
        <v>1.3357000000000001E-2</v>
      </c>
      <c r="O35">
        <v>8.7642814999999992</v>
      </c>
      <c r="Q35">
        <v>9.0567999999999996E-2</v>
      </c>
      <c r="R35">
        <v>8.7642814999999992</v>
      </c>
      <c r="T35">
        <v>2.3352999999999999E-2</v>
      </c>
      <c r="U35">
        <v>8.7642814999999992</v>
      </c>
      <c r="W35">
        <v>1.4874999999999999E-2</v>
      </c>
      <c r="X35">
        <v>8.7642814999999992</v>
      </c>
      <c r="Y35">
        <v>34</v>
      </c>
      <c r="Z35">
        <v>1.9651999999999999E-2</v>
      </c>
      <c r="AA35">
        <v>8.7642814999999992</v>
      </c>
      <c r="AC35">
        <v>2.7519999999999999E-2</v>
      </c>
      <c r="AD35">
        <v>8.7642814999999992</v>
      </c>
      <c r="AF35">
        <v>9.5357999999999998E-2</v>
      </c>
      <c r="AG35">
        <v>8.7642814999999992</v>
      </c>
      <c r="AI35">
        <v>3.4083000000000002E-2</v>
      </c>
      <c r="AJ35">
        <v>8.7642814999999992</v>
      </c>
      <c r="AL35">
        <v>4.0533E-2</v>
      </c>
      <c r="AM35">
        <v>8.7642814999999992</v>
      </c>
      <c r="AO35">
        <v>7.2702000000000003E-2</v>
      </c>
      <c r="AP35">
        <v>8.7642814999999992</v>
      </c>
      <c r="AQ35">
        <v>34</v>
      </c>
      <c r="AR35">
        <v>2.6377000000000001E-2</v>
      </c>
      <c r="AS35">
        <v>8.7021028999999999</v>
      </c>
      <c r="AU35">
        <v>2.5437000000000001E-2</v>
      </c>
      <c r="AV35">
        <v>8.7642814999999992</v>
      </c>
      <c r="AX35">
        <v>5.0075000000000001E-2</v>
      </c>
      <c r="AY35">
        <v>8.7642814999999992</v>
      </c>
      <c r="BA35">
        <v>2.8275999999999999E-2</v>
      </c>
      <c r="BB35">
        <v>8.7642814999999992</v>
      </c>
      <c r="BD35">
        <v>6.9112000000000007E-2</v>
      </c>
      <c r="BE35">
        <v>8.7642814999999992</v>
      </c>
      <c r="BG35">
        <v>2.9648999999999998E-2</v>
      </c>
      <c r="BH35">
        <v>8.7642814999999992</v>
      </c>
      <c r="BJ35">
        <v>8.2806000000000005E-2</v>
      </c>
      <c r="BK35">
        <v>8.7642814999999992</v>
      </c>
      <c r="BM35">
        <v>1.4907E-2</v>
      </c>
      <c r="BN35">
        <v>8.7642814999999992</v>
      </c>
      <c r="BP35">
        <v>3.0159999999999999E-2</v>
      </c>
      <c r="BQ35">
        <v>8.7702585000000006</v>
      </c>
      <c r="BS35">
        <v>6.7903000000000005E-2</v>
      </c>
      <c r="BT35">
        <v>8.7642814999999992</v>
      </c>
      <c r="BV35">
        <v>3.3570000000000003E-2</v>
      </c>
      <c r="BW35">
        <v>8.7642814999999992</v>
      </c>
      <c r="BY35">
        <v>1.6799000000000001E-2</v>
      </c>
      <c r="BZ35">
        <v>8.7642814999999992</v>
      </c>
      <c r="CB35">
        <v>1.9529999999999999E-2</v>
      </c>
      <c r="CC35">
        <v>8.7642814999999992</v>
      </c>
    </row>
    <row r="36" spans="1:81" x14ac:dyDescent="0.25">
      <c r="A36">
        <v>35</v>
      </c>
      <c r="B36">
        <v>3.5665000000000002E-2</v>
      </c>
      <c r="C36">
        <v>6.1478938999999997</v>
      </c>
      <c r="D36">
        <v>35</v>
      </c>
      <c r="E36">
        <v>1.3821999999999999E-2</v>
      </c>
      <c r="F36">
        <v>6.1478938999999997</v>
      </c>
      <c r="G36">
        <v>35</v>
      </c>
      <c r="H36">
        <v>3.1468000000000003E-2</v>
      </c>
      <c r="I36">
        <v>6.1478938999999997</v>
      </c>
      <c r="K36">
        <v>9.5340999999999995E-2</v>
      </c>
      <c r="L36">
        <v>6.1478938999999997</v>
      </c>
      <c r="N36">
        <v>1.0602E-2</v>
      </c>
      <c r="O36">
        <v>6.1478938999999997</v>
      </c>
      <c r="Q36">
        <v>1.9644999999999999E-2</v>
      </c>
      <c r="R36">
        <v>6.1478938999999997</v>
      </c>
      <c r="T36">
        <v>9.0579999999999994E-2</v>
      </c>
      <c r="U36">
        <v>6.1478938999999997</v>
      </c>
      <c r="W36">
        <v>2.3265999999999998E-2</v>
      </c>
      <c r="X36">
        <v>6.1478938999999997</v>
      </c>
      <c r="Y36">
        <v>35</v>
      </c>
      <c r="Z36">
        <v>1.4814000000000001E-2</v>
      </c>
      <c r="AA36">
        <v>6.1478938999999997</v>
      </c>
      <c r="AC36">
        <v>1.3365E-2</v>
      </c>
      <c r="AD36">
        <v>6.1478938999999997</v>
      </c>
      <c r="AF36">
        <v>2.7536000000000001E-2</v>
      </c>
      <c r="AG36">
        <v>6.1478938999999997</v>
      </c>
      <c r="AI36">
        <v>6.9135000000000002E-2</v>
      </c>
      <c r="AJ36">
        <v>6.1478938999999997</v>
      </c>
      <c r="AL36">
        <v>1.9529999999999999E-2</v>
      </c>
      <c r="AM36">
        <v>6.1478938999999997</v>
      </c>
      <c r="AO36">
        <v>5.0078999999999999E-2</v>
      </c>
      <c r="AP36">
        <v>6.1478938999999997</v>
      </c>
      <c r="AQ36">
        <v>35</v>
      </c>
      <c r="AR36">
        <v>3.7212000000000002E-2</v>
      </c>
      <c r="AS36">
        <v>6.2223958000000001</v>
      </c>
      <c r="AU36">
        <v>3.6644000000000003E-2</v>
      </c>
      <c r="AV36">
        <v>6.1478938999999997</v>
      </c>
      <c r="AX36">
        <v>2.0382000000000001E-2</v>
      </c>
      <c r="AY36">
        <v>6.1478938999999997</v>
      </c>
      <c r="BA36">
        <v>4.052E-2</v>
      </c>
      <c r="BB36">
        <v>6.1478938999999997</v>
      </c>
      <c r="BD36">
        <v>8.2784999999999997E-2</v>
      </c>
      <c r="BE36">
        <v>6.1478938999999997</v>
      </c>
      <c r="BG36">
        <v>2.8271000000000001E-2</v>
      </c>
      <c r="BH36">
        <v>6.1478938999999997</v>
      </c>
      <c r="BJ36">
        <v>1.6837999999999999E-2</v>
      </c>
      <c r="BK36">
        <v>6.1478938999999997</v>
      </c>
      <c r="BM36">
        <v>2.5425E-2</v>
      </c>
      <c r="BN36">
        <v>6.1478938999999997</v>
      </c>
      <c r="BP36">
        <v>2.6280999999999999E-2</v>
      </c>
      <c r="BQ36">
        <v>6.1122736</v>
      </c>
      <c r="BS36">
        <v>7.2732000000000005E-2</v>
      </c>
      <c r="BT36">
        <v>6.1478938999999997</v>
      </c>
      <c r="BV36">
        <v>1.49E-2</v>
      </c>
      <c r="BW36">
        <v>6.1478938999999997</v>
      </c>
      <c r="BY36">
        <v>3.4030999999999999E-2</v>
      </c>
      <c r="BZ36">
        <v>6.1478938999999997</v>
      </c>
      <c r="CB36">
        <v>2.9662999999999998E-2</v>
      </c>
      <c r="CC36">
        <v>6.1478938999999997</v>
      </c>
    </row>
    <row r="37" spans="1:81" x14ac:dyDescent="0.25">
      <c r="A37">
        <v>36</v>
      </c>
      <c r="B37">
        <v>3.2908E-2</v>
      </c>
      <c r="C37">
        <v>4.0388874000000001</v>
      </c>
      <c r="D37">
        <v>36</v>
      </c>
      <c r="E37">
        <v>2.104E-2</v>
      </c>
      <c r="F37">
        <v>4.0388874000000001</v>
      </c>
      <c r="G37">
        <v>36</v>
      </c>
      <c r="H37">
        <v>3.7824000000000003E-2</v>
      </c>
      <c r="I37">
        <v>4.0388874000000001</v>
      </c>
      <c r="K37">
        <v>2.7504000000000001E-2</v>
      </c>
      <c r="L37">
        <v>4.0388874000000001</v>
      </c>
      <c r="N37">
        <v>8.6137000000000005E-2</v>
      </c>
      <c r="O37">
        <v>4.0388874000000001</v>
      </c>
      <c r="Q37">
        <v>0.107252</v>
      </c>
      <c r="R37">
        <v>4.0388874000000001</v>
      </c>
      <c r="T37">
        <v>1.3148E-2</v>
      </c>
      <c r="U37">
        <v>4.0388874000000001</v>
      </c>
      <c r="W37">
        <v>2.402E-2</v>
      </c>
      <c r="X37">
        <v>4.0388874000000001</v>
      </c>
      <c r="Y37">
        <v>36</v>
      </c>
      <c r="Z37">
        <v>3.7619E-2</v>
      </c>
      <c r="AA37">
        <v>4.0388874000000001</v>
      </c>
      <c r="AC37">
        <v>2.7335999999999999E-2</v>
      </c>
      <c r="AD37">
        <v>4.0388874000000001</v>
      </c>
      <c r="AF37">
        <v>2.1252E-2</v>
      </c>
      <c r="AG37">
        <v>4.0388874000000001</v>
      </c>
      <c r="AI37">
        <v>2.4242E-2</v>
      </c>
      <c r="AJ37">
        <v>4.0388874000000001</v>
      </c>
      <c r="AL37">
        <v>7.9608999999999999E-2</v>
      </c>
      <c r="AM37">
        <v>4.0388874000000001</v>
      </c>
      <c r="AO37">
        <v>2.8433E-2</v>
      </c>
      <c r="AP37">
        <v>4.0388874000000001</v>
      </c>
      <c r="AQ37">
        <v>36</v>
      </c>
      <c r="AR37">
        <v>1.8522E-2</v>
      </c>
      <c r="AS37">
        <v>4.0743141999999999</v>
      </c>
      <c r="AU37">
        <v>2.1402000000000001E-2</v>
      </c>
      <c r="AV37">
        <v>4.0388874000000001</v>
      </c>
      <c r="AX37">
        <v>4.2800999999999999E-2</v>
      </c>
      <c r="AY37">
        <v>4.0388874000000001</v>
      </c>
      <c r="BA37">
        <v>5.6785000000000002E-2</v>
      </c>
      <c r="BB37">
        <v>4.0388874000000001</v>
      </c>
      <c r="BD37">
        <v>2.7657000000000001E-2</v>
      </c>
      <c r="BE37">
        <v>4.0388874000000001</v>
      </c>
      <c r="BG37">
        <v>2.8070000000000001E-2</v>
      </c>
      <c r="BH37">
        <v>4.0388874000000001</v>
      </c>
      <c r="BJ37">
        <v>3.1303999999999998E-2</v>
      </c>
      <c r="BK37">
        <v>4.0388874000000001</v>
      </c>
      <c r="BM37">
        <v>8.6106000000000002E-2</v>
      </c>
      <c r="BN37">
        <v>4.0388874000000001</v>
      </c>
      <c r="BP37">
        <v>1.2563E-2</v>
      </c>
      <c r="BQ37">
        <v>4.0850032000000001</v>
      </c>
      <c r="BS37">
        <v>2.5822000000000001E-2</v>
      </c>
      <c r="BT37">
        <v>4.0388874000000001</v>
      </c>
      <c r="BV37">
        <v>6.2447000000000003E-2</v>
      </c>
      <c r="BW37">
        <v>4.0388874000000001</v>
      </c>
      <c r="BY37">
        <v>4.0028000000000001E-2</v>
      </c>
      <c r="BZ37">
        <v>4.0388874000000001</v>
      </c>
      <c r="CB37">
        <v>5.4301000000000002E-2</v>
      </c>
      <c r="CC37">
        <v>4.0388874000000001</v>
      </c>
    </row>
    <row r="38" spans="1:81" x14ac:dyDescent="0.25">
      <c r="A38">
        <v>37</v>
      </c>
      <c r="B38">
        <v>3.5660999999999998E-2</v>
      </c>
      <c r="C38">
        <v>6.0398085999999997</v>
      </c>
      <c r="D38">
        <v>37</v>
      </c>
      <c r="E38">
        <v>1.384E-2</v>
      </c>
      <c r="F38">
        <v>6.0398085999999997</v>
      </c>
      <c r="G38">
        <v>37</v>
      </c>
      <c r="H38">
        <v>3.1463999999999999E-2</v>
      </c>
      <c r="I38">
        <v>6.0398085999999997</v>
      </c>
      <c r="K38">
        <v>2.7521E-2</v>
      </c>
      <c r="L38">
        <v>6.0398085999999997</v>
      </c>
      <c r="N38">
        <v>9.5340999999999995E-2</v>
      </c>
      <c r="O38">
        <v>6.0398085999999997</v>
      </c>
      <c r="Q38">
        <v>1.4812000000000001E-2</v>
      </c>
      <c r="R38">
        <v>6.0398085999999997</v>
      </c>
      <c r="T38">
        <v>1.9656E-2</v>
      </c>
      <c r="U38">
        <v>6.0398085999999997</v>
      </c>
      <c r="W38">
        <v>9.0505000000000002E-2</v>
      </c>
      <c r="X38">
        <v>6.0398085999999997</v>
      </c>
      <c r="Y38">
        <v>37</v>
      </c>
      <c r="Z38">
        <v>2.3355000000000001E-2</v>
      </c>
      <c r="AA38">
        <v>6.0398085999999997</v>
      </c>
      <c r="AC38">
        <v>1.0612E-2</v>
      </c>
      <c r="AD38">
        <v>6.0398085999999997</v>
      </c>
      <c r="AF38">
        <v>1.3356E-2</v>
      </c>
      <c r="AG38">
        <v>6.0398085999999997</v>
      </c>
      <c r="AI38">
        <v>8.2812999999999998E-2</v>
      </c>
      <c r="AJ38">
        <v>6.0398085999999997</v>
      </c>
      <c r="AL38">
        <v>2.9658E-2</v>
      </c>
      <c r="AM38">
        <v>6.0398085999999997</v>
      </c>
      <c r="AO38">
        <v>2.0389000000000001E-2</v>
      </c>
      <c r="AP38">
        <v>6.0398085999999997</v>
      </c>
      <c r="AQ38">
        <v>37</v>
      </c>
      <c r="AR38">
        <v>2.6539E-2</v>
      </c>
      <c r="AS38">
        <v>5.9785339999999998</v>
      </c>
      <c r="AU38">
        <v>3.3593999999999999E-2</v>
      </c>
      <c r="AV38">
        <v>6.0398085999999997</v>
      </c>
      <c r="AX38">
        <v>6.7873000000000003E-2</v>
      </c>
      <c r="AY38">
        <v>6.0398085999999997</v>
      </c>
      <c r="BA38">
        <v>1.9505999999999999E-2</v>
      </c>
      <c r="BB38">
        <v>6.0398085999999997</v>
      </c>
      <c r="BD38">
        <v>1.6833000000000001E-2</v>
      </c>
      <c r="BE38">
        <v>6.0398085999999997</v>
      </c>
      <c r="BG38">
        <v>4.0526E-2</v>
      </c>
      <c r="BH38">
        <v>6.0398085999999997</v>
      </c>
      <c r="BJ38">
        <v>3.4100999999999999E-2</v>
      </c>
      <c r="BK38">
        <v>6.0398085999999997</v>
      </c>
      <c r="BM38">
        <v>3.6618999999999999E-2</v>
      </c>
      <c r="BN38">
        <v>6.0398085999999997</v>
      </c>
      <c r="BP38">
        <v>1.2045999999999999E-2</v>
      </c>
      <c r="BQ38">
        <v>6.0053839</v>
      </c>
      <c r="BS38">
        <v>5.0083999999999997E-2</v>
      </c>
      <c r="BT38">
        <v>6.0398085999999997</v>
      </c>
      <c r="BV38">
        <v>2.5423000000000001E-2</v>
      </c>
      <c r="BW38">
        <v>6.0398085999999997</v>
      </c>
      <c r="BY38">
        <v>6.9043999999999994E-2</v>
      </c>
      <c r="BZ38">
        <v>6.0398085999999997</v>
      </c>
      <c r="CB38">
        <v>2.8271000000000001E-2</v>
      </c>
      <c r="CC38">
        <v>6.0398085999999997</v>
      </c>
    </row>
    <row r="39" spans="1:81" x14ac:dyDescent="0.25">
      <c r="A39">
        <v>38</v>
      </c>
      <c r="B39">
        <v>3.2897999999999997E-2</v>
      </c>
      <c r="C39">
        <v>4.0388878000000004</v>
      </c>
      <c r="D39">
        <v>38</v>
      </c>
      <c r="E39">
        <v>2.1031000000000001E-2</v>
      </c>
      <c r="F39">
        <v>4.0388878000000004</v>
      </c>
      <c r="G39">
        <v>38</v>
      </c>
      <c r="H39">
        <v>3.7824000000000003E-2</v>
      </c>
      <c r="I39">
        <v>4.0388878000000004</v>
      </c>
      <c r="K39">
        <v>8.6125999999999994E-2</v>
      </c>
      <c r="L39">
        <v>4.0388878000000004</v>
      </c>
      <c r="N39">
        <v>2.7331000000000001E-2</v>
      </c>
      <c r="O39">
        <v>4.0388878000000004</v>
      </c>
      <c r="Q39">
        <v>1.3155E-2</v>
      </c>
      <c r="R39">
        <v>4.0388878000000004</v>
      </c>
      <c r="T39">
        <v>2.4021000000000001E-2</v>
      </c>
      <c r="U39">
        <v>4.0388878000000004</v>
      </c>
      <c r="W39">
        <v>3.7619E-2</v>
      </c>
      <c r="X39">
        <v>4.0388878000000004</v>
      </c>
      <c r="Y39">
        <v>38</v>
      </c>
      <c r="Z39">
        <v>0.107236</v>
      </c>
      <c r="AA39">
        <v>4.0388878000000004</v>
      </c>
      <c r="AC39">
        <v>2.1255E-2</v>
      </c>
      <c r="AD39">
        <v>4.0388878000000004</v>
      </c>
      <c r="AF39">
        <v>2.7512000000000002E-2</v>
      </c>
      <c r="AG39">
        <v>4.0388878000000004</v>
      </c>
      <c r="AI39">
        <v>4.0038999999999998E-2</v>
      </c>
      <c r="AJ39">
        <v>4.0388878000000004</v>
      </c>
      <c r="AL39">
        <v>5.6792000000000002E-2</v>
      </c>
      <c r="AM39">
        <v>4.0388878000000004</v>
      </c>
      <c r="AO39">
        <v>2.5815000000000001E-2</v>
      </c>
      <c r="AP39">
        <v>4.0388878000000004</v>
      </c>
      <c r="AQ39">
        <v>38</v>
      </c>
      <c r="AR39">
        <v>7.3081999999999994E-2</v>
      </c>
      <c r="AS39">
        <v>4.1872227000000004</v>
      </c>
      <c r="AU39">
        <v>8.6140999999999995E-2</v>
      </c>
      <c r="AV39">
        <v>4.0388878000000004</v>
      </c>
      <c r="AX39">
        <v>2.8428999999999999E-2</v>
      </c>
      <c r="AY39">
        <v>4.0388878000000004</v>
      </c>
      <c r="BA39">
        <v>2.8067000000000002E-2</v>
      </c>
      <c r="BB39">
        <v>4.0388878000000004</v>
      </c>
      <c r="BD39">
        <v>2.4247999999999999E-2</v>
      </c>
      <c r="BE39">
        <v>4.0388878000000004</v>
      </c>
      <c r="BG39">
        <v>5.4304999999999999E-2</v>
      </c>
      <c r="BH39">
        <v>4.0388878000000004</v>
      </c>
      <c r="BJ39">
        <v>2.7663E-2</v>
      </c>
      <c r="BK39">
        <v>4.0388878000000004</v>
      </c>
      <c r="BM39">
        <v>6.2446000000000002E-2</v>
      </c>
      <c r="BN39">
        <v>4.0388878000000004</v>
      </c>
      <c r="BP39">
        <v>1.2891E-2</v>
      </c>
      <c r="BQ39">
        <v>4.0888809000000004</v>
      </c>
      <c r="BS39">
        <v>5.1423000000000003E-2</v>
      </c>
      <c r="BT39">
        <v>4.0388878000000004</v>
      </c>
      <c r="BV39">
        <v>3.2967999999999997E-2</v>
      </c>
      <c r="BW39">
        <v>4.0388878000000004</v>
      </c>
      <c r="BY39">
        <v>3.1151999999999999E-2</v>
      </c>
      <c r="BZ39">
        <v>4.0388878000000004</v>
      </c>
      <c r="CB39">
        <v>7.9588000000000006E-2</v>
      </c>
      <c r="CC39">
        <v>4.0388878000000004</v>
      </c>
    </row>
    <row r="40" spans="1:81" x14ac:dyDescent="0.25">
      <c r="A40">
        <v>39</v>
      </c>
      <c r="B40">
        <v>4.5809000000000002E-2</v>
      </c>
      <c r="C40">
        <v>3.6702081</v>
      </c>
      <c r="D40">
        <v>39</v>
      </c>
      <c r="E40">
        <v>4.9987999999999998E-2</v>
      </c>
      <c r="F40">
        <v>3.6702081</v>
      </c>
      <c r="G40">
        <v>39</v>
      </c>
      <c r="H40">
        <v>3.6526999999999997E-2</v>
      </c>
      <c r="I40">
        <v>3.6702081</v>
      </c>
      <c r="K40">
        <v>3.7428000000000003E-2</v>
      </c>
      <c r="L40">
        <v>3.6702081</v>
      </c>
      <c r="N40">
        <v>6.6390000000000005E-2</v>
      </c>
      <c r="O40">
        <v>3.6702081</v>
      </c>
      <c r="Q40">
        <v>3.1815000000000003E-2</v>
      </c>
      <c r="R40">
        <v>3.6702081</v>
      </c>
      <c r="T40">
        <v>3.7862E-2</v>
      </c>
      <c r="U40">
        <v>3.6702081</v>
      </c>
      <c r="W40">
        <v>5.0619999999999998E-2</v>
      </c>
      <c r="X40">
        <v>3.6702081</v>
      </c>
      <c r="Y40">
        <v>39</v>
      </c>
      <c r="Z40">
        <v>2.8159E-2</v>
      </c>
      <c r="AA40">
        <v>3.6702081</v>
      </c>
      <c r="AC40">
        <v>6.4097000000000001E-2</v>
      </c>
      <c r="AD40">
        <v>3.6702081</v>
      </c>
      <c r="AF40">
        <v>5.6215000000000001E-2</v>
      </c>
      <c r="AG40">
        <v>3.6702081</v>
      </c>
      <c r="AI40">
        <v>9.1526999999999997E-2</v>
      </c>
      <c r="AJ40">
        <v>3.6702081</v>
      </c>
      <c r="AL40">
        <v>5.4981000000000002E-2</v>
      </c>
      <c r="AM40">
        <v>3.6702081</v>
      </c>
      <c r="AO40">
        <v>3.6552000000000001E-2</v>
      </c>
      <c r="AP40">
        <v>3.6702081</v>
      </c>
      <c r="AQ40">
        <v>39</v>
      </c>
      <c r="AR40">
        <v>3.7241000000000003E-2</v>
      </c>
      <c r="AS40">
        <v>3.4922075000000001</v>
      </c>
      <c r="AU40">
        <v>3.3228000000000001E-2</v>
      </c>
      <c r="AV40">
        <v>3.6702081</v>
      </c>
      <c r="AX40">
        <v>4.0578000000000003E-2</v>
      </c>
      <c r="AY40">
        <v>3.6702081</v>
      </c>
      <c r="BA40">
        <v>4.3576999999999998E-2</v>
      </c>
      <c r="BB40">
        <v>3.6702081</v>
      </c>
      <c r="BD40">
        <v>4.3822E-2</v>
      </c>
      <c r="BE40">
        <v>3.6702081</v>
      </c>
      <c r="BG40">
        <v>5.4369000000000001E-2</v>
      </c>
      <c r="BH40">
        <v>3.6702081</v>
      </c>
      <c r="BJ40">
        <v>5.6994000000000003E-2</v>
      </c>
      <c r="BK40">
        <v>3.6702081</v>
      </c>
      <c r="BM40">
        <v>4.7785000000000001E-2</v>
      </c>
      <c r="BN40">
        <v>3.6702081</v>
      </c>
      <c r="BP40">
        <v>1.3459E-2</v>
      </c>
      <c r="BQ40">
        <v>3.7265576</v>
      </c>
      <c r="BS40">
        <v>6.3783000000000006E-2</v>
      </c>
      <c r="BT40">
        <v>3.6702081</v>
      </c>
      <c r="BV40">
        <v>3.0204999999999999E-2</v>
      </c>
      <c r="BW40">
        <v>3.6702081</v>
      </c>
      <c r="BY40">
        <v>6.8529000000000007E-2</v>
      </c>
      <c r="BZ40">
        <v>3.6702081</v>
      </c>
      <c r="CB40">
        <v>3.5191E-2</v>
      </c>
      <c r="CC40">
        <v>3.6702081</v>
      </c>
    </row>
    <row r="41" spans="1:81" x14ac:dyDescent="0.25">
      <c r="A41">
        <v>40</v>
      </c>
      <c r="B41">
        <v>3.4296E-2</v>
      </c>
      <c r="C41">
        <v>7.5676161999999998</v>
      </c>
      <c r="D41">
        <v>40</v>
      </c>
      <c r="E41">
        <v>1.3231E-2</v>
      </c>
      <c r="F41">
        <v>7.5676161999999998</v>
      </c>
      <c r="G41">
        <v>40</v>
      </c>
      <c r="H41">
        <v>3.4347999999999997E-2</v>
      </c>
      <c r="I41">
        <v>7.5676161999999998</v>
      </c>
      <c r="K41">
        <v>2.6386E-2</v>
      </c>
      <c r="L41">
        <v>7.5676161999999998</v>
      </c>
      <c r="N41">
        <v>1.0531E-2</v>
      </c>
      <c r="O41">
        <v>7.5676161999999998</v>
      </c>
      <c r="Q41">
        <v>1.7240999999999999E-2</v>
      </c>
      <c r="R41">
        <v>7.5676161999999998</v>
      </c>
      <c r="T41">
        <v>2.4381E-2</v>
      </c>
      <c r="U41">
        <v>7.5676161999999998</v>
      </c>
      <c r="W41">
        <v>2.4688999999999999E-2</v>
      </c>
      <c r="X41">
        <v>7.5676161999999998</v>
      </c>
      <c r="Y41">
        <v>40</v>
      </c>
      <c r="Z41">
        <v>1.3584000000000001E-2</v>
      </c>
      <c r="AA41">
        <v>7.5676161999999998</v>
      </c>
      <c r="AC41">
        <v>2.1059000000000001E-2</v>
      </c>
      <c r="AD41">
        <v>7.5676161999999998</v>
      </c>
      <c r="AF41">
        <v>3.4140999999999998E-2</v>
      </c>
      <c r="AG41">
        <v>7.5676161999999998</v>
      </c>
      <c r="AI41">
        <v>3.1684999999999998E-2</v>
      </c>
      <c r="AJ41">
        <v>7.5676161999999998</v>
      </c>
      <c r="AL41">
        <v>4.7049000000000001E-2</v>
      </c>
      <c r="AM41">
        <v>7.5676161999999998</v>
      </c>
      <c r="AO41">
        <v>2.2785E-2</v>
      </c>
      <c r="AP41">
        <v>7.5676161999999998</v>
      </c>
      <c r="AQ41">
        <v>40</v>
      </c>
      <c r="AR41">
        <v>2.2754E-2</v>
      </c>
      <c r="AS41">
        <v>7.3607735999999999</v>
      </c>
      <c r="AU41">
        <v>2.2934E-2</v>
      </c>
      <c r="AV41">
        <v>7.5676161999999998</v>
      </c>
      <c r="AX41">
        <v>4.4253000000000001E-2</v>
      </c>
      <c r="AY41">
        <v>7.5676161999999998</v>
      </c>
      <c r="BA41">
        <v>1.5252E-2</v>
      </c>
      <c r="BB41">
        <v>7.5676161999999998</v>
      </c>
      <c r="BD41">
        <v>8.2500000000000004E-3</v>
      </c>
      <c r="BE41">
        <v>7.5676161999999998</v>
      </c>
      <c r="BG41">
        <v>1.5204000000000001E-2</v>
      </c>
      <c r="BH41">
        <v>7.5676161999999998</v>
      </c>
      <c r="BJ41">
        <v>4.4790999999999997E-2</v>
      </c>
      <c r="BK41">
        <v>7.5676161999999998</v>
      </c>
      <c r="BM41">
        <v>3.5471000000000003E-2</v>
      </c>
      <c r="BN41">
        <v>7.5676161999999998</v>
      </c>
      <c r="BP41">
        <v>2.546E-2</v>
      </c>
      <c r="BQ41">
        <v>7.5375690000000004</v>
      </c>
      <c r="BS41">
        <v>1.5381000000000001E-2</v>
      </c>
      <c r="BT41">
        <v>7.5676161999999998</v>
      </c>
      <c r="BV41">
        <v>4.4034999999999998E-2</v>
      </c>
      <c r="BW41">
        <v>7.5676161999999998</v>
      </c>
      <c r="BY41">
        <v>3.3552999999999999E-2</v>
      </c>
      <c r="BZ41">
        <v>7.5676161999999998</v>
      </c>
      <c r="CB41">
        <v>3.6153999999999999E-2</v>
      </c>
      <c r="CC41">
        <v>7.5676161999999998</v>
      </c>
    </row>
    <row r="42" spans="1:81" x14ac:dyDescent="0.25">
      <c r="A42">
        <v>41</v>
      </c>
      <c r="B42">
        <v>3.4314999999999998E-2</v>
      </c>
      <c r="C42">
        <v>5.7997502000000001</v>
      </c>
      <c r="D42">
        <v>41</v>
      </c>
      <c r="E42">
        <v>1.3223E-2</v>
      </c>
      <c r="F42">
        <v>5.7997502000000001</v>
      </c>
      <c r="G42">
        <v>41</v>
      </c>
      <c r="H42">
        <v>3.4361999999999997E-2</v>
      </c>
      <c r="I42">
        <v>5.7997502000000001</v>
      </c>
      <c r="K42">
        <v>3.4216999999999997E-2</v>
      </c>
      <c r="L42">
        <v>5.7997502000000001</v>
      </c>
      <c r="N42">
        <v>2.6374999999999999E-2</v>
      </c>
      <c r="O42">
        <v>5.7997502000000001</v>
      </c>
      <c r="Q42">
        <v>1.3580999999999999E-2</v>
      </c>
      <c r="R42">
        <v>5.7997502000000001</v>
      </c>
      <c r="T42">
        <v>1.7222000000000001E-2</v>
      </c>
      <c r="U42">
        <v>5.7997502000000001</v>
      </c>
      <c r="W42">
        <v>2.4500000000000001E-2</v>
      </c>
      <c r="X42">
        <v>5.7997502000000001</v>
      </c>
      <c r="Y42">
        <v>41</v>
      </c>
      <c r="Z42">
        <v>2.4767999999999998E-2</v>
      </c>
      <c r="AA42">
        <v>5.7997502000000001</v>
      </c>
      <c r="AC42">
        <v>1.0543E-2</v>
      </c>
      <c r="AD42">
        <v>5.7997502000000001</v>
      </c>
      <c r="AF42">
        <v>2.1087999999999999E-2</v>
      </c>
      <c r="AG42">
        <v>5.7997502000000001</v>
      </c>
      <c r="AI42">
        <v>8.2439999999999996E-3</v>
      </c>
      <c r="AJ42">
        <v>5.7997502000000001</v>
      </c>
      <c r="AL42">
        <v>3.6148E-2</v>
      </c>
      <c r="AM42">
        <v>5.7997502000000001</v>
      </c>
      <c r="AO42">
        <v>4.4255000000000003E-2</v>
      </c>
      <c r="AP42">
        <v>5.7997502000000001</v>
      </c>
      <c r="AQ42">
        <v>41</v>
      </c>
      <c r="AR42">
        <v>1.2272E-2</v>
      </c>
      <c r="AS42">
        <v>5.7058498999999996</v>
      </c>
      <c r="AU42">
        <v>8.2229999999999994E-3</v>
      </c>
      <c r="AV42">
        <v>5.7997502000000001</v>
      </c>
      <c r="AX42">
        <v>3.5416000000000003E-2</v>
      </c>
      <c r="AY42">
        <v>5.7997502000000001</v>
      </c>
      <c r="BA42">
        <v>4.7015000000000001E-2</v>
      </c>
      <c r="BB42">
        <v>5.7997502000000001</v>
      </c>
      <c r="BD42">
        <v>4.4796000000000002E-2</v>
      </c>
      <c r="BE42">
        <v>5.7997502000000001</v>
      </c>
      <c r="BG42">
        <v>1.5226E-2</v>
      </c>
      <c r="BH42">
        <v>5.7997502000000001</v>
      </c>
      <c r="BJ42">
        <v>3.3804000000000001E-2</v>
      </c>
      <c r="BK42">
        <v>5.7997502000000001</v>
      </c>
      <c r="BM42">
        <v>2.2911999999999998E-2</v>
      </c>
      <c r="BN42">
        <v>5.7997502000000001</v>
      </c>
      <c r="BP42">
        <v>1.8706E-2</v>
      </c>
      <c r="BQ42">
        <v>5.7997085000000004</v>
      </c>
      <c r="BS42">
        <v>2.2800000000000001E-2</v>
      </c>
      <c r="BT42">
        <v>5.7997502000000001</v>
      </c>
      <c r="BV42">
        <v>3.5471999999999997E-2</v>
      </c>
      <c r="BW42">
        <v>5.7997502000000001</v>
      </c>
      <c r="BY42">
        <v>3.1493E-2</v>
      </c>
      <c r="BZ42">
        <v>5.7997502000000001</v>
      </c>
      <c r="CB42">
        <v>1.5202E-2</v>
      </c>
      <c r="CC42">
        <v>5.7997502000000001</v>
      </c>
    </row>
    <row r="43" spans="1:81" x14ac:dyDescent="0.25">
      <c r="A43">
        <v>42</v>
      </c>
      <c r="B43">
        <v>4.5815000000000002E-2</v>
      </c>
      <c r="C43">
        <v>3.6702081</v>
      </c>
      <c r="D43">
        <v>42</v>
      </c>
      <c r="E43">
        <v>4.9994999999999998E-2</v>
      </c>
      <c r="F43">
        <v>3.6702081</v>
      </c>
      <c r="G43">
        <v>42</v>
      </c>
      <c r="H43">
        <v>3.6521999999999999E-2</v>
      </c>
      <c r="I43">
        <v>3.6702081</v>
      </c>
      <c r="K43">
        <v>6.6366999999999995E-2</v>
      </c>
      <c r="L43">
        <v>3.6702081</v>
      </c>
      <c r="N43">
        <v>6.4114000000000004E-2</v>
      </c>
      <c r="O43">
        <v>3.6702081</v>
      </c>
      <c r="Q43">
        <v>3.7879999999999997E-2</v>
      </c>
      <c r="R43">
        <v>3.6702081</v>
      </c>
      <c r="T43">
        <v>5.0763000000000003E-2</v>
      </c>
      <c r="U43">
        <v>3.6702081</v>
      </c>
      <c r="W43">
        <v>2.8275000000000002E-2</v>
      </c>
      <c r="X43">
        <v>3.6702081</v>
      </c>
      <c r="Y43">
        <v>42</v>
      </c>
      <c r="Z43">
        <v>3.1796999999999999E-2</v>
      </c>
      <c r="AA43">
        <v>3.6702081</v>
      </c>
      <c r="AC43">
        <v>5.6212999999999999E-2</v>
      </c>
      <c r="AD43">
        <v>3.6702081</v>
      </c>
      <c r="AF43">
        <v>3.7463999999999997E-2</v>
      </c>
      <c r="AG43">
        <v>3.6702081</v>
      </c>
      <c r="AI43">
        <v>6.8598000000000006E-2</v>
      </c>
      <c r="AJ43">
        <v>3.6702081</v>
      </c>
      <c r="AL43">
        <v>4.3560000000000001E-2</v>
      </c>
      <c r="AM43">
        <v>3.6702081</v>
      </c>
      <c r="AO43">
        <v>6.3771999999999995E-2</v>
      </c>
      <c r="AP43">
        <v>3.6702081</v>
      </c>
      <c r="AQ43">
        <v>42</v>
      </c>
      <c r="AR43">
        <v>4.4743999999999999E-2</v>
      </c>
      <c r="AS43">
        <v>3.5654919999999999</v>
      </c>
      <c r="AU43">
        <v>4.7780999999999997E-2</v>
      </c>
      <c r="AV43">
        <v>3.6702081</v>
      </c>
      <c r="AX43">
        <v>3.6559000000000001E-2</v>
      </c>
      <c r="AY43">
        <v>3.6702081</v>
      </c>
      <c r="BA43">
        <v>5.4400999999999998E-2</v>
      </c>
      <c r="BB43">
        <v>3.6702081</v>
      </c>
      <c r="BD43">
        <v>9.1514999999999999E-2</v>
      </c>
      <c r="BE43">
        <v>3.6702081</v>
      </c>
      <c r="BG43">
        <v>3.5173999999999997E-2</v>
      </c>
      <c r="BH43">
        <v>3.6702081</v>
      </c>
      <c r="BJ43">
        <v>4.3829E-2</v>
      </c>
      <c r="BK43">
        <v>3.6702081</v>
      </c>
      <c r="BM43">
        <v>3.0200000000000001E-2</v>
      </c>
      <c r="BN43">
        <v>3.6702081</v>
      </c>
      <c r="BP43">
        <v>8.8819999999999993E-3</v>
      </c>
      <c r="BQ43">
        <v>3.6936043000000001</v>
      </c>
      <c r="BS43">
        <v>6.6443000000000002E-2</v>
      </c>
      <c r="BT43">
        <v>3.6702081</v>
      </c>
      <c r="BV43">
        <v>4.1723999999999997E-2</v>
      </c>
      <c r="BW43">
        <v>3.6702081</v>
      </c>
      <c r="BY43">
        <v>5.7006000000000001E-2</v>
      </c>
      <c r="BZ43">
        <v>3.6702081</v>
      </c>
      <c r="CB43">
        <v>5.4993E-2</v>
      </c>
      <c r="CC43">
        <v>3.6702081</v>
      </c>
    </row>
    <row r="44" spans="1:81" x14ac:dyDescent="0.25">
      <c r="A44">
        <v>43</v>
      </c>
      <c r="B44">
        <v>3.4313000000000003E-2</v>
      </c>
      <c r="C44">
        <v>5.7997502000000001</v>
      </c>
      <c r="D44">
        <v>43</v>
      </c>
      <c r="E44">
        <v>1.3228999999999999E-2</v>
      </c>
      <c r="F44">
        <v>5.7997502000000001</v>
      </c>
      <c r="G44">
        <v>43</v>
      </c>
      <c r="H44">
        <v>3.4354999999999997E-2</v>
      </c>
      <c r="I44">
        <v>5.7997502000000001</v>
      </c>
      <c r="K44">
        <v>2.1048999999999998E-2</v>
      </c>
      <c r="L44">
        <v>5.7997502000000001</v>
      </c>
      <c r="N44">
        <v>3.4207000000000001E-2</v>
      </c>
      <c r="O44">
        <v>5.7997502000000001</v>
      </c>
      <c r="Q44">
        <v>2.4778000000000001E-2</v>
      </c>
      <c r="R44">
        <v>5.7997502000000001</v>
      </c>
      <c r="T44">
        <v>1.3586000000000001E-2</v>
      </c>
      <c r="U44">
        <v>5.7997502000000001</v>
      </c>
      <c r="W44">
        <v>1.7295999999999999E-2</v>
      </c>
      <c r="X44">
        <v>5.7997502000000001</v>
      </c>
      <c r="Y44">
        <v>43</v>
      </c>
      <c r="Z44">
        <v>2.4382000000000001E-2</v>
      </c>
      <c r="AA44">
        <v>5.7997502000000001</v>
      </c>
      <c r="AC44">
        <v>2.6369E-2</v>
      </c>
      <c r="AD44">
        <v>5.7997502000000001</v>
      </c>
      <c r="AF44">
        <v>1.0562E-2</v>
      </c>
      <c r="AG44">
        <v>5.7997502000000001</v>
      </c>
      <c r="AI44">
        <v>4.4801000000000001E-2</v>
      </c>
      <c r="AJ44">
        <v>5.7997502000000001</v>
      </c>
      <c r="AL44">
        <v>1.5202E-2</v>
      </c>
      <c r="AM44">
        <v>5.7997502000000001</v>
      </c>
      <c r="AO44">
        <v>3.5427E-2</v>
      </c>
      <c r="AP44">
        <v>5.7997502000000001</v>
      </c>
      <c r="AQ44">
        <v>43</v>
      </c>
      <c r="AR44">
        <v>4.1406999999999999E-2</v>
      </c>
      <c r="AS44">
        <v>5.678617</v>
      </c>
      <c r="AU44">
        <v>4.4037E-2</v>
      </c>
      <c r="AV44">
        <v>5.7997502000000001</v>
      </c>
      <c r="AX44">
        <v>1.5351E-2</v>
      </c>
      <c r="AY44">
        <v>5.7997502000000001</v>
      </c>
      <c r="BA44">
        <v>3.6077999999999999E-2</v>
      </c>
      <c r="BB44">
        <v>5.7997502000000001</v>
      </c>
      <c r="BD44">
        <v>3.3799000000000003E-2</v>
      </c>
      <c r="BE44">
        <v>5.7997502000000001</v>
      </c>
      <c r="BG44">
        <v>4.7051000000000003E-2</v>
      </c>
      <c r="BH44">
        <v>5.7997502000000001</v>
      </c>
      <c r="BJ44">
        <v>3.1692999999999999E-2</v>
      </c>
      <c r="BK44">
        <v>5.7997502000000001</v>
      </c>
      <c r="BM44">
        <v>8.2290000000000002E-3</v>
      </c>
      <c r="BN44">
        <v>5.7997502000000001</v>
      </c>
      <c r="BP44">
        <v>6.2709999999999997E-3</v>
      </c>
      <c r="BQ44">
        <v>5.7786419999999996</v>
      </c>
      <c r="BS44">
        <v>4.4278999999999999E-2</v>
      </c>
      <c r="BT44">
        <v>5.7997502000000001</v>
      </c>
      <c r="BV44">
        <v>2.291E-2</v>
      </c>
      <c r="BW44">
        <v>5.7997502000000001</v>
      </c>
      <c r="BY44">
        <v>8.2480000000000001E-3</v>
      </c>
      <c r="BZ44">
        <v>5.7997502000000001</v>
      </c>
      <c r="CB44">
        <v>1.5228E-2</v>
      </c>
      <c r="CC44">
        <v>5.7997502000000001</v>
      </c>
    </row>
    <row r="45" spans="1:81" x14ac:dyDescent="0.25">
      <c r="A45">
        <v>44</v>
      </c>
      <c r="B45">
        <v>4.5809000000000002E-2</v>
      </c>
      <c r="C45">
        <v>3.6702083999999999</v>
      </c>
      <c r="D45">
        <v>44</v>
      </c>
      <c r="E45">
        <v>4.9991000000000001E-2</v>
      </c>
      <c r="F45">
        <v>3.6702083999999999</v>
      </c>
      <c r="G45">
        <v>44</v>
      </c>
      <c r="H45">
        <v>3.6527999999999998E-2</v>
      </c>
      <c r="I45">
        <v>3.6702083999999999</v>
      </c>
      <c r="K45">
        <v>6.4115000000000005E-2</v>
      </c>
      <c r="L45">
        <v>3.6702083999999999</v>
      </c>
      <c r="N45">
        <v>5.6223000000000002E-2</v>
      </c>
      <c r="O45">
        <v>3.6702083999999999</v>
      </c>
      <c r="Q45">
        <v>5.074E-2</v>
      </c>
      <c r="R45">
        <v>3.6702083999999999</v>
      </c>
      <c r="T45">
        <v>2.8163000000000001E-2</v>
      </c>
      <c r="U45">
        <v>3.6702083999999999</v>
      </c>
      <c r="W45">
        <v>3.1817999999999999E-2</v>
      </c>
      <c r="X45">
        <v>3.6702083999999999</v>
      </c>
      <c r="Y45">
        <v>44</v>
      </c>
      <c r="Z45">
        <v>3.7873999999999998E-2</v>
      </c>
      <c r="AA45">
        <v>3.6702083999999999</v>
      </c>
      <c r="AC45">
        <v>3.7443999999999998E-2</v>
      </c>
      <c r="AD45">
        <v>3.6702083999999999</v>
      </c>
      <c r="AF45">
        <v>6.6395999999999997E-2</v>
      </c>
      <c r="AG45">
        <v>3.6702083999999999</v>
      </c>
      <c r="AI45">
        <v>5.7000000000000002E-2</v>
      </c>
      <c r="AJ45">
        <v>3.6702083999999999</v>
      </c>
      <c r="AL45">
        <v>5.4354E-2</v>
      </c>
      <c r="AM45">
        <v>3.6702083999999999</v>
      </c>
      <c r="AO45">
        <v>6.6406000000000007E-2</v>
      </c>
      <c r="AP45">
        <v>3.6702083999999999</v>
      </c>
      <c r="AQ45">
        <v>44</v>
      </c>
      <c r="AR45">
        <v>2.5343999999999998E-2</v>
      </c>
      <c r="AS45">
        <v>3.7567328999999998</v>
      </c>
      <c r="AU45">
        <v>3.022E-2</v>
      </c>
      <c r="AV45">
        <v>3.6702083999999999</v>
      </c>
      <c r="AX45">
        <v>6.3772999999999996E-2</v>
      </c>
      <c r="AY45">
        <v>3.6702083999999999</v>
      </c>
      <c r="BA45">
        <v>3.5173999999999997E-2</v>
      </c>
      <c r="BB45">
        <v>3.6702083999999999</v>
      </c>
      <c r="BD45">
        <v>6.8598000000000006E-2</v>
      </c>
      <c r="BE45">
        <v>3.6702083999999999</v>
      </c>
      <c r="BG45">
        <v>5.4981000000000002E-2</v>
      </c>
      <c r="BH45">
        <v>3.6702083999999999</v>
      </c>
      <c r="BJ45">
        <v>9.1514999999999999E-2</v>
      </c>
      <c r="BK45">
        <v>3.6702083999999999</v>
      </c>
      <c r="BM45">
        <v>4.1721000000000001E-2</v>
      </c>
      <c r="BN45">
        <v>3.6702083999999999</v>
      </c>
      <c r="BP45">
        <v>8.0689999999999998E-3</v>
      </c>
      <c r="BQ45">
        <v>3.7154788000000001</v>
      </c>
      <c r="BS45">
        <v>4.0573999999999999E-2</v>
      </c>
      <c r="BT45">
        <v>3.6702083999999999</v>
      </c>
      <c r="BV45">
        <v>3.3230000000000003E-2</v>
      </c>
      <c r="BW45">
        <v>3.6702083999999999</v>
      </c>
      <c r="BY45">
        <v>4.3813999999999999E-2</v>
      </c>
      <c r="BZ45">
        <v>3.6702083999999999</v>
      </c>
      <c r="CB45">
        <v>4.3568999999999997E-2</v>
      </c>
      <c r="CC45">
        <v>3.6702083999999999</v>
      </c>
    </row>
    <row r="46" spans="1:81" x14ac:dyDescent="0.25">
      <c r="A46">
        <v>45</v>
      </c>
      <c r="B46">
        <v>4.5813E-2</v>
      </c>
      <c r="C46">
        <v>3.6702083999999999</v>
      </c>
      <c r="D46">
        <v>45</v>
      </c>
      <c r="E46">
        <v>4.9992000000000002E-2</v>
      </c>
      <c r="F46">
        <v>3.6702083999999999</v>
      </c>
      <c r="G46">
        <v>45</v>
      </c>
      <c r="H46">
        <v>3.6528999999999999E-2</v>
      </c>
      <c r="I46">
        <v>3.6702083999999999</v>
      </c>
      <c r="K46">
        <v>5.6211999999999998E-2</v>
      </c>
      <c r="L46">
        <v>3.6702083999999999</v>
      </c>
      <c r="N46">
        <v>3.746E-2</v>
      </c>
      <c r="O46">
        <v>3.6702083999999999</v>
      </c>
      <c r="Q46">
        <v>2.8181000000000001E-2</v>
      </c>
      <c r="R46">
        <v>3.6702083999999999</v>
      </c>
      <c r="T46">
        <v>3.1800000000000002E-2</v>
      </c>
      <c r="U46">
        <v>3.6702083999999999</v>
      </c>
      <c r="W46">
        <v>3.7955000000000003E-2</v>
      </c>
      <c r="X46">
        <v>3.6702083999999999</v>
      </c>
      <c r="Y46">
        <v>45</v>
      </c>
      <c r="Z46">
        <v>5.0756999999999997E-2</v>
      </c>
      <c r="AA46">
        <v>3.6702083999999999</v>
      </c>
      <c r="AC46">
        <v>6.6380999999999996E-2</v>
      </c>
      <c r="AD46">
        <v>3.6702083999999999</v>
      </c>
      <c r="AF46">
        <v>6.4062999999999995E-2</v>
      </c>
      <c r="AG46">
        <v>3.6702083999999999</v>
      </c>
      <c r="AI46">
        <v>4.3812999999999998E-2</v>
      </c>
      <c r="AJ46">
        <v>3.6702083999999999</v>
      </c>
      <c r="AL46">
        <v>3.5186000000000002E-2</v>
      </c>
      <c r="AM46">
        <v>3.6702083999999999</v>
      </c>
      <c r="AO46">
        <v>4.0585999999999997E-2</v>
      </c>
      <c r="AP46">
        <v>3.6702083999999999</v>
      </c>
      <c r="AQ46">
        <v>45</v>
      </c>
      <c r="AR46">
        <v>4.5178000000000003E-2</v>
      </c>
      <c r="AS46">
        <v>3.7470876</v>
      </c>
      <c r="AU46">
        <v>4.1716999999999997E-2</v>
      </c>
      <c r="AV46">
        <v>3.6702083999999999</v>
      </c>
      <c r="AX46">
        <v>6.6413E-2</v>
      </c>
      <c r="AY46">
        <v>3.6702083999999999</v>
      </c>
      <c r="BA46">
        <v>5.5038999999999998E-2</v>
      </c>
      <c r="BB46">
        <v>3.6702083999999999</v>
      </c>
      <c r="BD46">
        <v>5.6999000000000001E-2</v>
      </c>
      <c r="BE46">
        <v>3.6702083999999999</v>
      </c>
      <c r="BG46">
        <v>4.3543999999999999E-2</v>
      </c>
      <c r="BH46">
        <v>3.6702083999999999</v>
      </c>
      <c r="BJ46">
        <v>6.8609000000000003E-2</v>
      </c>
      <c r="BK46">
        <v>3.6702083999999999</v>
      </c>
      <c r="BM46">
        <v>3.3229000000000002E-2</v>
      </c>
      <c r="BN46">
        <v>3.6702083999999999</v>
      </c>
      <c r="BP46">
        <v>1.5069000000000001E-2</v>
      </c>
      <c r="BQ46">
        <v>3.7188804000000002</v>
      </c>
      <c r="BS46">
        <v>3.6540999999999997E-2</v>
      </c>
      <c r="BT46">
        <v>3.6702083999999999</v>
      </c>
      <c r="BV46">
        <v>4.7775999999999999E-2</v>
      </c>
      <c r="BW46">
        <v>3.6702083999999999</v>
      </c>
      <c r="BY46">
        <v>9.1417999999999999E-2</v>
      </c>
      <c r="BZ46">
        <v>3.6702083999999999</v>
      </c>
      <c r="CB46">
        <v>5.4361E-2</v>
      </c>
      <c r="CC46">
        <v>3.6702083999999999</v>
      </c>
    </row>
    <row r="47" spans="1:81" x14ac:dyDescent="0.25">
      <c r="A47">
        <v>46</v>
      </c>
      <c r="B47">
        <v>3.4306000000000003E-2</v>
      </c>
      <c r="C47">
        <v>7.5676161999999998</v>
      </c>
      <c r="D47">
        <v>46</v>
      </c>
      <c r="E47">
        <v>1.3228E-2</v>
      </c>
      <c r="F47">
        <v>7.5676161999999998</v>
      </c>
      <c r="G47">
        <v>46</v>
      </c>
      <c r="H47">
        <v>3.4362999999999998E-2</v>
      </c>
      <c r="I47">
        <v>7.5676161999999998</v>
      </c>
      <c r="K47">
        <v>1.0534999999999999E-2</v>
      </c>
      <c r="L47">
        <v>7.5676161999999998</v>
      </c>
      <c r="N47">
        <v>2.1059000000000001E-2</v>
      </c>
      <c r="O47">
        <v>7.5676161999999998</v>
      </c>
      <c r="Q47">
        <v>2.4395E-2</v>
      </c>
      <c r="R47">
        <v>7.5676161999999998</v>
      </c>
      <c r="T47">
        <v>2.4778000000000001E-2</v>
      </c>
      <c r="U47">
        <v>7.5676161999999998</v>
      </c>
      <c r="W47">
        <v>1.3582E-2</v>
      </c>
      <c r="X47">
        <v>7.5676161999999998</v>
      </c>
      <c r="Y47">
        <v>46</v>
      </c>
      <c r="Z47">
        <v>1.7229999999999999E-2</v>
      </c>
      <c r="AA47">
        <v>7.5676161999999998</v>
      </c>
      <c r="AC47">
        <v>3.4195000000000003E-2</v>
      </c>
      <c r="AD47">
        <v>7.5676161999999998</v>
      </c>
      <c r="AF47">
        <v>2.6365E-2</v>
      </c>
      <c r="AG47">
        <v>7.5676161999999998</v>
      </c>
      <c r="AI47">
        <v>3.3813000000000003E-2</v>
      </c>
      <c r="AJ47">
        <v>7.5676161999999998</v>
      </c>
      <c r="AL47">
        <v>1.523E-2</v>
      </c>
      <c r="AM47">
        <v>7.5676161999999998</v>
      </c>
      <c r="AO47">
        <v>1.5344E-2</v>
      </c>
      <c r="AP47">
        <v>7.5676161999999998</v>
      </c>
      <c r="AQ47">
        <v>46</v>
      </c>
      <c r="AR47">
        <v>3.3356999999999998E-2</v>
      </c>
      <c r="AS47">
        <v>7.2516347999999997</v>
      </c>
      <c r="AU47">
        <v>3.5497000000000001E-2</v>
      </c>
      <c r="AV47">
        <v>7.5676161999999998</v>
      </c>
      <c r="AX47">
        <v>2.2779000000000001E-2</v>
      </c>
      <c r="AY47">
        <v>7.5676161999999998</v>
      </c>
      <c r="BA47">
        <v>1.5174E-2</v>
      </c>
      <c r="BB47">
        <v>7.5676161999999998</v>
      </c>
      <c r="BD47">
        <v>3.1677999999999998E-2</v>
      </c>
      <c r="BE47">
        <v>7.5676161999999998</v>
      </c>
      <c r="BG47">
        <v>3.6135E-2</v>
      </c>
      <c r="BH47">
        <v>7.5676161999999998</v>
      </c>
      <c r="BJ47">
        <v>8.2489999999999994E-3</v>
      </c>
      <c r="BK47">
        <v>7.5676161999999998</v>
      </c>
      <c r="BM47">
        <v>4.4039000000000002E-2</v>
      </c>
      <c r="BN47">
        <v>7.5676161999999998</v>
      </c>
      <c r="BP47">
        <v>9.6249999999999999E-3</v>
      </c>
      <c r="BQ47">
        <v>7.5391246000000001</v>
      </c>
      <c r="BS47">
        <v>3.5417999999999998E-2</v>
      </c>
      <c r="BT47">
        <v>7.5676161999999998</v>
      </c>
      <c r="BV47">
        <v>8.2199999999999999E-3</v>
      </c>
      <c r="BW47">
        <v>7.5676161999999998</v>
      </c>
      <c r="BY47">
        <v>4.4679000000000003E-2</v>
      </c>
      <c r="BZ47">
        <v>7.5676161999999998</v>
      </c>
      <c r="CB47">
        <v>4.7044999999999997E-2</v>
      </c>
      <c r="CC47">
        <v>7.5676161999999998</v>
      </c>
    </row>
    <row r="48" spans="1:81" x14ac:dyDescent="0.25">
      <c r="A48">
        <v>47</v>
      </c>
      <c r="B48">
        <v>5.2812999999999999E-2</v>
      </c>
      <c r="C48">
        <v>4.0855708999999996</v>
      </c>
      <c r="D48">
        <v>47</v>
      </c>
      <c r="E48">
        <v>3.3695000000000003E-2</v>
      </c>
      <c r="F48">
        <v>4.0855708999999996</v>
      </c>
      <c r="G48">
        <v>47</v>
      </c>
      <c r="H48">
        <v>2.8191000000000001E-2</v>
      </c>
      <c r="I48">
        <v>4.0855708999999996</v>
      </c>
      <c r="K48">
        <v>2.1541999999999999E-2</v>
      </c>
      <c r="L48">
        <v>4.0855708999999996</v>
      </c>
      <c r="N48">
        <v>1.6742E-2</v>
      </c>
      <c r="O48">
        <v>4.0855708999999996</v>
      </c>
      <c r="Q48">
        <v>3.4138000000000002E-2</v>
      </c>
      <c r="R48">
        <v>4.0855708999999996</v>
      </c>
      <c r="T48">
        <v>2.657E-2</v>
      </c>
      <c r="U48">
        <v>4.0855708999999996</v>
      </c>
      <c r="W48">
        <v>3.9287999999999997E-2</v>
      </c>
      <c r="X48">
        <v>4.0855708999999996</v>
      </c>
      <c r="Y48">
        <v>47</v>
      </c>
      <c r="Z48">
        <v>2.9895000000000001E-2</v>
      </c>
      <c r="AA48">
        <v>4.0855708999999996</v>
      </c>
      <c r="AC48">
        <v>0.14577000000000001</v>
      </c>
      <c r="AD48">
        <v>4.0855708999999996</v>
      </c>
      <c r="AF48">
        <v>1.7749999999999998E-2</v>
      </c>
      <c r="AG48">
        <v>4.0855708999999996</v>
      </c>
      <c r="AI48">
        <v>1.8497E-2</v>
      </c>
      <c r="AJ48">
        <v>4.0855708999999996</v>
      </c>
      <c r="AL48">
        <v>3.6186999999999997E-2</v>
      </c>
      <c r="AM48">
        <v>4.0855708999999996</v>
      </c>
      <c r="AO48">
        <v>1.1571E-2</v>
      </c>
      <c r="AP48">
        <v>4.0855708999999996</v>
      </c>
      <c r="AQ48">
        <v>47</v>
      </c>
      <c r="AR48">
        <v>0.15121000000000001</v>
      </c>
      <c r="AS48">
        <v>3.9723837999999998</v>
      </c>
      <c r="AU48">
        <v>0.172154</v>
      </c>
      <c r="AV48">
        <v>4.0855708999999996</v>
      </c>
      <c r="AX48">
        <v>1.146E-2</v>
      </c>
      <c r="AY48">
        <v>4.0855708999999996</v>
      </c>
      <c r="BA48">
        <v>3.6259E-2</v>
      </c>
      <c r="BB48">
        <v>4.0855708999999996</v>
      </c>
      <c r="BD48">
        <v>3.2467999999999997E-2</v>
      </c>
      <c r="BE48">
        <v>4.0855708999999996</v>
      </c>
      <c r="BG48">
        <v>0.10875799999999999</v>
      </c>
      <c r="BH48">
        <v>4.0855708999999996</v>
      </c>
      <c r="BJ48">
        <v>2.9506999999999999E-2</v>
      </c>
      <c r="BK48">
        <v>4.0855708999999996</v>
      </c>
      <c r="BM48">
        <v>2.1921E-2</v>
      </c>
      <c r="BN48">
        <v>4.0855708999999996</v>
      </c>
      <c r="BP48">
        <v>3.6517000000000001E-2</v>
      </c>
      <c r="BQ48">
        <v>4.1218149999999998</v>
      </c>
      <c r="BS48">
        <v>6.6923999999999997E-2</v>
      </c>
      <c r="BT48">
        <v>4.0855708999999996</v>
      </c>
      <c r="BV48">
        <v>3.6570000000000001E-3</v>
      </c>
      <c r="BW48">
        <v>4.0855708999999996</v>
      </c>
      <c r="BY48">
        <v>0.10424</v>
      </c>
      <c r="BZ48">
        <v>4.0855708999999996</v>
      </c>
      <c r="CB48">
        <v>3.9583E-2</v>
      </c>
      <c r="CC48">
        <v>4.0855708999999996</v>
      </c>
    </row>
    <row r="49" spans="1:81" x14ac:dyDescent="0.25">
      <c r="A49">
        <v>48</v>
      </c>
      <c r="B49">
        <v>4.4566000000000001E-2</v>
      </c>
      <c r="C49">
        <v>7.2383918999999999</v>
      </c>
      <c r="D49">
        <v>48</v>
      </c>
      <c r="E49">
        <v>6.2107000000000002E-2</v>
      </c>
      <c r="F49">
        <v>7.2383918999999999</v>
      </c>
      <c r="G49">
        <v>48</v>
      </c>
      <c r="H49">
        <v>5.0386E-2</v>
      </c>
      <c r="I49">
        <v>7.2383918999999999</v>
      </c>
      <c r="K49">
        <v>3.6069999999999998E-2</v>
      </c>
      <c r="L49">
        <v>7.2383918999999999</v>
      </c>
      <c r="N49">
        <v>3.5360000000000003E-2</v>
      </c>
      <c r="O49">
        <v>7.2383918999999999</v>
      </c>
      <c r="Q49">
        <v>2.8708000000000001E-2</v>
      </c>
      <c r="R49">
        <v>7.2383918999999999</v>
      </c>
      <c r="T49">
        <v>1.5959999999999998E-2</v>
      </c>
      <c r="U49">
        <v>7.2383918999999999</v>
      </c>
      <c r="W49">
        <v>4.3198E-2</v>
      </c>
      <c r="X49">
        <v>7.2383918999999999</v>
      </c>
      <c r="Y49">
        <v>48</v>
      </c>
      <c r="Z49">
        <v>3.0653E-2</v>
      </c>
      <c r="AA49">
        <v>7.2383918999999999</v>
      </c>
      <c r="AC49">
        <v>2.46E-2</v>
      </c>
      <c r="AD49">
        <v>7.2383918999999999</v>
      </c>
      <c r="AF49">
        <v>0.135244</v>
      </c>
      <c r="AG49">
        <v>7.2383918999999999</v>
      </c>
      <c r="AI49">
        <v>5.0939999999999999E-2</v>
      </c>
      <c r="AJ49">
        <v>7.2383918999999999</v>
      </c>
      <c r="AL49">
        <v>4.4770999999999998E-2</v>
      </c>
      <c r="AM49">
        <v>7.2383918999999999</v>
      </c>
      <c r="AO49">
        <v>4.3133999999999999E-2</v>
      </c>
      <c r="AP49">
        <v>7.2383918999999999</v>
      </c>
      <c r="AQ49">
        <v>48</v>
      </c>
      <c r="AR49">
        <v>1.83E-2</v>
      </c>
      <c r="AS49">
        <v>7.2216692</v>
      </c>
      <c r="AU49">
        <v>3.4617000000000002E-2</v>
      </c>
      <c r="AV49">
        <v>7.2383918999999999</v>
      </c>
      <c r="AX49">
        <v>0.15932399999999999</v>
      </c>
      <c r="AY49">
        <v>7.2383918999999999</v>
      </c>
      <c r="BA49">
        <v>2.7872000000000001E-2</v>
      </c>
      <c r="BB49">
        <v>7.2383918999999999</v>
      </c>
      <c r="BD49">
        <v>4.1502999999999998E-2</v>
      </c>
      <c r="BE49">
        <v>7.2383918999999999</v>
      </c>
      <c r="BG49">
        <v>2.3470000000000001E-2</v>
      </c>
      <c r="BH49">
        <v>7.2383918999999999</v>
      </c>
      <c r="BJ49">
        <v>0.14092099999999999</v>
      </c>
      <c r="BK49">
        <v>7.2383918999999999</v>
      </c>
      <c r="BM49">
        <v>3.0443000000000001E-2</v>
      </c>
      <c r="BN49">
        <v>7.2383918999999999</v>
      </c>
      <c r="BP49">
        <v>5.4019999999999997E-3</v>
      </c>
      <c r="BQ49">
        <v>7.2300750000000003</v>
      </c>
      <c r="BS49">
        <v>3.5883999999999999E-2</v>
      </c>
      <c r="BT49">
        <v>7.2383918999999999</v>
      </c>
      <c r="BV49">
        <v>4.3900000000000002E-2</v>
      </c>
      <c r="BW49">
        <v>7.2383918999999999</v>
      </c>
      <c r="BY49">
        <v>6.7723000000000005E-2</v>
      </c>
      <c r="BZ49">
        <v>7.2383918999999999</v>
      </c>
      <c r="CB49">
        <v>5.6805000000000001E-2</v>
      </c>
      <c r="CC49">
        <v>7.2383918999999999</v>
      </c>
    </row>
    <row r="50" spans="1:81" x14ac:dyDescent="0.25">
      <c r="A50">
        <v>49</v>
      </c>
      <c r="B50">
        <v>4.4170000000000001E-2</v>
      </c>
      <c r="C50">
        <v>3.8392067000000001</v>
      </c>
      <c r="D50">
        <v>49</v>
      </c>
      <c r="E50">
        <v>2.8733000000000002E-2</v>
      </c>
      <c r="F50">
        <v>3.8392067000000001</v>
      </c>
      <c r="G50">
        <v>49</v>
      </c>
      <c r="H50">
        <v>3.9094999999999998E-2</v>
      </c>
      <c r="I50">
        <v>3.8392067000000001</v>
      </c>
      <c r="K50">
        <v>2.0697E-2</v>
      </c>
      <c r="L50">
        <v>3.8392067000000001</v>
      </c>
      <c r="N50">
        <v>5.2748000000000003E-2</v>
      </c>
      <c r="O50">
        <v>3.8392067000000001</v>
      </c>
      <c r="Q50">
        <v>3.3660000000000002E-2</v>
      </c>
      <c r="R50">
        <v>3.8392067000000001</v>
      </c>
      <c r="T50">
        <v>2.8757000000000001E-2</v>
      </c>
      <c r="U50">
        <v>3.8392067000000001</v>
      </c>
      <c r="W50">
        <v>0.12783900000000001</v>
      </c>
      <c r="X50">
        <v>3.8392067000000001</v>
      </c>
      <c r="Y50">
        <v>49</v>
      </c>
      <c r="Z50">
        <v>4.7675000000000002E-2</v>
      </c>
      <c r="AA50">
        <v>3.8392067000000001</v>
      </c>
      <c r="AC50">
        <v>1.5254999999999999E-2</v>
      </c>
      <c r="AD50">
        <v>3.8392067000000001</v>
      </c>
      <c r="AF50">
        <v>2.0754999999999999E-2</v>
      </c>
      <c r="AG50">
        <v>3.8392067000000001</v>
      </c>
      <c r="AI50">
        <v>3.2969999999999999E-2</v>
      </c>
      <c r="AJ50">
        <v>3.8392067000000001</v>
      </c>
      <c r="AL50">
        <v>3.5101E-2</v>
      </c>
      <c r="AM50">
        <v>3.8392067000000001</v>
      </c>
      <c r="AO50">
        <v>5.7023999999999998E-2</v>
      </c>
      <c r="AP50">
        <v>3.8392067000000001</v>
      </c>
      <c r="AQ50">
        <v>49</v>
      </c>
      <c r="AR50">
        <v>5.8058999999999999E-2</v>
      </c>
      <c r="AS50">
        <v>3.8192655000000002</v>
      </c>
      <c r="AU50">
        <v>5.4954000000000003E-2</v>
      </c>
      <c r="AV50">
        <v>3.8392067000000001</v>
      </c>
      <c r="AX50">
        <v>8.6205000000000004E-2</v>
      </c>
      <c r="AY50">
        <v>3.8392067000000001</v>
      </c>
      <c r="BA50">
        <v>0.151701</v>
      </c>
      <c r="BB50">
        <v>3.8392067000000001</v>
      </c>
      <c r="BD50">
        <v>4.496E-2</v>
      </c>
      <c r="BE50">
        <v>3.8392067000000001</v>
      </c>
      <c r="BG50">
        <v>3.9664999999999999E-2</v>
      </c>
      <c r="BH50">
        <v>3.8392067000000001</v>
      </c>
      <c r="BJ50">
        <v>4.0170999999999998E-2</v>
      </c>
      <c r="BK50">
        <v>3.8392067000000001</v>
      </c>
      <c r="BM50">
        <v>2.9991E-2</v>
      </c>
      <c r="BN50">
        <v>3.8392067000000001</v>
      </c>
      <c r="BP50">
        <v>2.7342000000000002E-2</v>
      </c>
      <c r="BQ50">
        <v>3.8467099</v>
      </c>
      <c r="BS50">
        <v>2.5281999999999999E-2</v>
      </c>
      <c r="BT50">
        <v>3.8392067000000001</v>
      </c>
      <c r="BV50">
        <v>5.1797000000000003E-2</v>
      </c>
      <c r="BW50">
        <v>3.8392067000000001</v>
      </c>
      <c r="BY50">
        <v>4.4083999999999998E-2</v>
      </c>
      <c r="BZ50">
        <v>3.8392067000000001</v>
      </c>
      <c r="CB50">
        <v>3.8628000000000003E-2</v>
      </c>
      <c r="CC50">
        <v>3.8392067000000001</v>
      </c>
    </row>
    <row r="51" spans="1:81" x14ac:dyDescent="0.25">
      <c r="A51">
        <v>50</v>
      </c>
      <c r="B51">
        <v>1.4827999999999999E-2</v>
      </c>
      <c r="C51">
        <v>4.4011836000000004</v>
      </c>
      <c r="D51">
        <v>50</v>
      </c>
      <c r="E51">
        <v>4.6497999999999998E-2</v>
      </c>
      <c r="F51">
        <v>4.4011836000000004</v>
      </c>
      <c r="G51">
        <v>50</v>
      </c>
      <c r="H51">
        <v>4.9165E-2</v>
      </c>
      <c r="I51">
        <v>4.4011836000000004</v>
      </c>
      <c r="K51">
        <v>3.5768000000000001E-2</v>
      </c>
      <c r="L51">
        <v>4.4011836000000004</v>
      </c>
      <c r="N51">
        <v>2.0978E-2</v>
      </c>
      <c r="O51">
        <v>4.4011836000000004</v>
      </c>
      <c r="Q51">
        <v>2.2172000000000001E-2</v>
      </c>
      <c r="R51">
        <v>4.4011836000000004</v>
      </c>
      <c r="T51">
        <v>3.5090999999999997E-2</v>
      </c>
      <c r="U51">
        <v>4.4011836000000004</v>
      </c>
      <c r="W51">
        <v>3.3832000000000001E-2</v>
      </c>
      <c r="X51">
        <v>4.4011836000000004</v>
      </c>
      <c r="Y51">
        <v>50</v>
      </c>
      <c r="Z51">
        <v>0.13705000000000001</v>
      </c>
      <c r="AA51">
        <v>4.4011836000000004</v>
      </c>
      <c r="AC51">
        <v>2.6301999999999999E-2</v>
      </c>
      <c r="AD51">
        <v>4.4011836000000004</v>
      </c>
      <c r="AF51">
        <v>3.1515000000000001E-2</v>
      </c>
      <c r="AG51">
        <v>4.4011836000000004</v>
      </c>
      <c r="AI51">
        <v>2.8008999999999999E-2</v>
      </c>
      <c r="AJ51">
        <v>4.4011836000000004</v>
      </c>
      <c r="AL51">
        <v>2.1715000000000002E-2</v>
      </c>
      <c r="AM51">
        <v>4.4011836000000004</v>
      </c>
      <c r="AO51">
        <v>0.129885</v>
      </c>
      <c r="AP51">
        <v>4.4011836000000004</v>
      </c>
      <c r="AQ51">
        <v>50</v>
      </c>
      <c r="AR51">
        <v>6.1115999999999997E-2</v>
      </c>
      <c r="AS51">
        <v>4.2350249</v>
      </c>
      <c r="AU51">
        <v>7.6109999999999997E-2</v>
      </c>
      <c r="AV51">
        <v>4.4011836000000004</v>
      </c>
      <c r="AX51">
        <v>3.8816000000000003E-2</v>
      </c>
      <c r="AY51">
        <v>4.4011836000000004</v>
      </c>
      <c r="BA51">
        <v>3.8387999999999999E-2</v>
      </c>
      <c r="BB51">
        <v>4.4011836000000004</v>
      </c>
      <c r="BD51">
        <v>0.16250800000000001</v>
      </c>
      <c r="BE51">
        <v>4.4011836000000004</v>
      </c>
      <c r="BG51">
        <v>1.9213000000000001E-2</v>
      </c>
      <c r="BH51">
        <v>4.4011836000000004</v>
      </c>
      <c r="BJ51">
        <v>4.0279000000000002E-2</v>
      </c>
      <c r="BK51">
        <v>4.4011836000000004</v>
      </c>
      <c r="BM51">
        <v>2.0649000000000001E-2</v>
      </c>
      <c r="BN51">
        <v>4.4011836000000004</v>
      </c>
      <c r="BP51">
        <v>2.8105999999999999E-2</v>
      </c>
      <c r="BQ51">
        <v>4.371194</v>
      </c>
      <c r="BS51">
        <v>6.0589999999999998E-2</v>
      </c>
      <c r="BT51">
        <v>4.4011836000000004</v>
      </c>
      <c r="BV51">
        <v>2.6785E-2</v>
      </c>
      <c r="BW51">
        <v>4.4011836000000004</v>
      </c>
      <c r="BY51">
        <v>2.8506E-2</v>
      </c>
      <c r="BZ51">
        <v>4.4011836000000004</v>
      </c>
      <c r="CB51">
        <v>2.1585E-2</v>
      </c>
      <c r="CC51">
        <v>4.4011836000000004</v>
      </c>
    </row>
    <row r="52" spans="1:81" x14ac:dyDescent="0.25">
      <c r="A52">
        <v>51</v>
      </c>
      <c r="B52">
        <v>1.4821000000000001E-2</v>
      </c>
      <c r="C52">
        <v>4.4011836000000004</v>
      </c>
      <c r="D52">
        <v>51</v>
      </c>
      <c r="E52">
        <v>4.6503000000000003E-2</v>
      </c>
      <c r="F52">
        <v>4.4011836000000004</v>
      </c>
      <c r="G52">
        <v>51</v>
      </c>
      <c r="H52">
        <v>4.9151E-2</v>
      </c>
      <c r="I52">
        <v>4.4011836000000004</v>
      </c>
      <c r="K52">
        <v>3.1521E-2</v>
      </c>
      <c r="L52">
        <v>4.4011836000000004</v>
      </c>
      <c r="N52">
        <v>3.5757999999999998E-2</v>
      </c>
      <c r="O52">
        <v>4.4011836000000004</v>
      </c>
      <c r="Q52">
        <v>0.13703599999999999</v>
      </c>
      <c r="R52">
        <v>4.4011836000000004</v>
      </c>
      <c r="T52">
        <v>2.2169999999999999E-2</v>
      </c>
      <c r="U52">
        <v>4.4011836000000004</v>
      </c>
      <c r="W52">
        <v>3.5145000000000003E-2</v>
      </c>
      <c r="X52">
        <v>4.4011836000000004</v>
      </c>
      <c r="Y52">
        <v>51</v>
      </c>
      <c r="Z52">
        <v>3.3841000000000003E-2</v>
      </c>
      <c r="AA52">
        <v>4.4011836000000004</v>
      </c>
      <c r="AC52">
        <v>2.0972000000000001E-2</v>
      </c>
      <c r="AD52">
        <v>4.4011836000000004</v>
      </c>
      <c r="AF52">
        <v>2.6297000000000001E-2</v>
      </c>
      <c r="AG52">
        <v>4.4011836000000004</v>
      </c>
      <c r="AI52">
        <v>0.16252800000000001</v>
      </c>
      <c r="AJ52">
        <v>4.4011836000000004</v>
      </c>
      <c r="AL52">
        <v>2.1613E-2</v>
      </c>
      <c r="AM52">
        <v>4.4011836000000004</v>
      </c>
      <c r="AO52">
        <v>3.8834E-2</v>
      </c>
      <c r="AP52">
        <v>4.4011836000000004</v>
      </c>
      <c r="AQ52">
        <v>51</v>
      </c>
      <c r="AR52">
        <v>1.558E-2</v>
      </c>
      <c r="AS52">
        <v>4.2698095</v>
      </c>
      <c r="AU52">
        <v>3.1808000000000003E-2</v>
      </c>
      <c r="AV52">
        <v>4.4011836000000004</v>
      </c>
      <c r="AX52">
        <v>4.6375E-2</v>
      </c>
      <c r="AY52">
        <v>4.4011836000000004</v>
      </c>
      <c r="BA52">
        <v>2.1735000000000001E-2</v>
      </c>
      <c r="BB52">
        <v>4.4011836000000004</v>
      </c>
      <c r="BD52">
        <v>4.0263E-2</v>
      </c>
      <c r="BE52">
        <v>4.4011836000000004</v>
      </c>
      <c r="BG52">
        <v>3.8360999999999999E-2</v>
      </c>
      <c r="BH52">
        <v>4.4011836000000004</v>
      </c>
      <c r="BJ52">
        <v>2.8486999999999998E-2</v>
      </c>
      <c r="BK52">
        <v>4.4011836000000004</v>
      </c>
      <c r="BM52">
        <v>7.6074000000000003E-2</v>
      </c>
      <c r="BN52">
        <v>4.4011836000000004</v>
      </c>
      <c r="BP52">
        <v>2.3588000000000001E-2</v>
      </c>
      <c r="BQ52">
        <v>4.4017192999999999</v>
      </c>
      <c r="BS52">
        <v>0.12987799999999999</v>
      </c>
      <c r="BT52">
        <v>4.4011836000000004</v>
      </c>
      <c r="BV52">
        <v>2.0645E-2</v>
      </c>
      <c r="BW52">
        <v>4.4011836000000004</v>
      </c>
      <c r="BY52">
        <v>2.7813999999999998E-2</v>
      </c>
      <c r="BZ52">
        <v>4.4011836000000004</v>
      </c>
      <c r="CB52">
        <v>1.925E-2</v>
      </c>
      <c r="CC52">
        <v>4.4011836000000004</v>
      </c>
    </row>
    <row r="53" spans="1:81" x14ac:dyDescent="0.25">
      <c r="A53">
        <v>52</v>
      </c>
      <c r="B53">
        <v>4.4167999999999999E-2</v>
      </c>
      <c r="C53">
        <v>3.8392065999999998</v>
      </c>
      <c r="D53">
        <v>52</v>
      </c>
      <c r="E53">
        <v>2.8724E-2</v>
      </c>
      <c r="F53">
        <v>3.8392065999999998</v>
      </c>
      <c r="G53">
        <v>52</v>
      </c>
      <c r="H53">
        <v>3.9093999999999997E-2</v>
      </c>
      <c r="I53">
        <v>3.8392065999999998</v>
      </c>
      <c r="K53">
        <v>5.2776999999999998E-2</v>
      </c>
      <c r="L53">
        <v>3.8392065999999998</v>
      </c>
      <c r="N53">
        <v>1.5252999999999999E-2</v>
      </c>
      <c r="O53">
        <v>3.8392065999999998</v>
      </c>
      <c r="Q53">
        <v>2.8750999999999999E-2</v>
      </c>
      <c r="R53">
        <v>3.8392065999999998</v>
      </c>
      <c r="T53">
        <v>0.12787399999999999</v>
      </c>
      <c r="U53">
        <v>3.8392065999999998</v>
      </c>
      <c r="W53">
        <v>4.7661000000000002E-2</v>
      </c>
      <c r="X53">
        <v>3.8392065999999998</v>
      </c>
      <c r="Y53">
        <v>52</v>
      </c>
      <c r="Z53">
        <v>3.3651E-2</v>
      </c>
      <c r="AA53">
        <v>3.8392065999999998</v>
      </c>
      <c r="AC53">
        <v>2.0778000000000001E-2</v>
      </c>
      <c r="AD53">
        <v>3.8392065999999998</v>
      </c>
      <c r="AF53">
        <v>2.0681999999999999E-2</v>
      </c>
      <c r="AG53">
        <v>3.8392065999999998</v>
      </c>
      <c r="AI53">
        <v>4.4330000000000001E-2</v>
      </c>
      <c r="AJ53">
        <v>3.8392065999999998</v>
      </c>
      <c r="AL53">
        <v>0.151639</v>
      </c>
      <c r="AM53">
        <v>3.8392065999999998</v>
      </c>
      <c r="AO53">
        <v>2.528E-2</v>
      </c>
      <c r="AP53">
        <v>3.8392065999999998</v>
      </c>
      <c r="AQ53">
        <v>52</v>
      </c>
      <c r="AR53">
        <v>1.9740000000000001E-2</v>
      </c>
      <c r="AS53">
        <v>3.8745086</v>
      </c>
      <c r="AU53">
        <v>3.0013000000000001E-2</v>
      </c>
      <c r="AV53">
        <v>3.8392065999999998</v>
      </c>
      <c r="AX53">
        <v>5.7020000000000001E-2</v>
      </c>
      <c r="AY53">
        <v>3.8392065999999998</v>
      </c>
      <c r="BA53">
        <v>3.9678999999999999E-2</v>
      </c>
      <c r="BB53">
        <v>3.8392065999999998</v>
      </c>
      <c r="BD53">
        <v>3.2957E-2</v>
      </c>
      <c r="BE53">
        <v>3.8392065999999998</v>
      </c>
      <c r="BG53">
        <v>3.8639E-2</v>
      </c>
      <c r="BH53">
        <v>3.8392065999999998</v>
      </c>
      <c r="BJ53">
        <v>4.4963999999999997E-2</v>
      </c>
      <c r="BK53">
        <v>3.8392065999999998</v>
      </c>
      <c r="BM53">
        <v>5.1804999999999997E-2</v>
      </c>
      <c r="BN53">
        <v>3.8392065999999998</v>
      </c>
      <c r="BP53">
        <v>6.6756999999999997E-2</v>
      </c>
      <c r="BQ53">
        <v>3.8734991999999999</v>
      </c>
      <c r="BS53">
        <v>3.7268000000000003E-2</v>
      </c>
      <c r="BT53">
        <v>3.8392065999999998</v>
      </c>
      <c r="BV53">
        <v>0.124164</v>
      </c>
      <c r="BW53">
        <v>3.8392065999999998</v>
      </c>
      <c r="BY53">
        <v>3.9933000000000003E-2</v>
      </c>
      <c r="BZ53">
        <v>3.8392065999999998</v>
      </c>
      <c r="CB53">
        <v>3.5102000000000001E-2</v>
      </c>
      <c r="CC53">
        <v>3.8392065999999998</v>
      </c>
    </row>
    <row r="54" spans="1:81" x14ac:dyDescent="0.25">
      <c r="A54">
        <v>53</v>
      </c>
      <c r="B54">
        <v>4.4567000000000002E-2</v>
      </c>
      <c r="C54">
        <v>6.6862183000000002</v>
      </c>
      <c r="D54">
        <v>53</v>
      </c>
      <c r="E54">
        <v>6.2102999999999998E-2</v>
      </c>
      <c r="F54">
        <v>6.6862183000000002</v>
      </c>
      <c r="G54">
        <v>53</v>
      </c>
      <c r="H54">
        <v>5.0389000000000003E-2</v>
      </c>
      <c r="I54">
        <v>6.6862183000000002</v>
      </c>
      <c r="K54">
        <v>0.13522000000000001</v>
      </c>
      <c r="L54">
        <v>6.6862183000000002</v>
      </c>
      <c r="N54">
        <v>3.6059000000000001E-2</v>
      </c>
      <c r="O54">
        <v>6.6862183000000002</v>
      </c>
      <c r="Q54">
        <v>3.0651999999999999E-2</v>
      </c>
      <c r="R54">
        <v>6.6862183000000002</v>
      </c>
      <c r="T54">
        <v>2.8695999999999999E-2</v>
      </c>
      <c r="U54">
        <v>6.6862183000000002</v>
      </c>
      <c r="W54">
        <v>1.6042000000000001E-2</v>
      </c>
      <c r="X54">
        <v>6.6862183000000002</v>
      </c>
      <c r="Y54">
        <v>53</v>
      </c>
      <c r="Z54">
        <v>4.3126999999999999E-2</v>
      </c>
      <c r="AA54">
        <v>6.6862183000000002</v>
      </c>
      <c r="AC54">
        <v>3.5360999999999997E-2</v>
      </c>
      <c r="AD54">
        <v>6.6862183000000002</v>
      </c>
      <c r="AF54">
        <v>2.4563999999999999E-2</v>
      </c>
      <c r="AG54">
        <v>6.6862183000000002</v>
      </c>
      <c r="AI54">
        <v>4.1523999999999998E-2</v>
      </c>
      <c r="AJ54">
        <v>6.6862183000000002</v>
      </c>
      <c r="AL54">
        <v>5.6805000000000001E-2</v>
      </c>
      <c r="AM54">
        <v>6.6862183000000002</v>
      </c>
      <c r="AO54">
        <v>0.15931500000000001</v>
      </c>
      <c r="AP54">
        <v>6.6862183000000002</v>
      </c>
      <c r="AQ54">
        <v>53</v>
      </c>
      <c r="AR54">
        <v>1.9189999999999999E-2</v>
      </c>
      <c r="AS54">
        <v>6.7517769000000003</v>
      </c>
      <c r="AU54">
        <v>2.4313000000000001E-2</v>
      </c>
      <c r="AV54">
        <v>6.6862183000000002</v>
      </c>
      <c r="AX54">
        <v>3.9695000000000001E-2</v>
      </c>
      <c r="AY54">
        <v>6.6862183000000002</v>
      </c>
      <c r="BA54">
        <v>4.4756999999999998E-2</v>
      </c>
      <c r="BB54">
        <v>6.6862183000000002</v>
      </c>
      <c r="BD54">
        <v>0.140898</v>
      </c>
      <c r="BE54">
        <v>6.6862183000000002</v>
      </c>
      <c r="BG54">
        <v>2.7858000000000001E-2</v>
      </c>
      <c r="BH54">
        <v>6.6862183000000002</v>
      </c>
      <c r="BJ54">
        <v>6.8193000000000004E-2</v>
      </c>
      <c r="BK54">
        <v>6.6862183000000002</v>
      </c>
      <c r="BM54">
        <v>3.4613999999999999E-2</v>
      </c>
      <c r="BN54">
        <v>6.6862183000000002</v>
      </c>
      <c r="BP54">
        <v>1.6982000000000001E-2</v>
      </c>
      <c r="BQ54">
        <v>6.7188802000000001</v>
      </c>
      <c r="BS54">
        <v>4.3147999999999999E-2</v>
      </c>
      <c r="BT54">
        <v>6.6862183000000002</v>
      </c>
      <c r="BV54">
        <v>3.0461999999999999E-2</v>
      </c>
      <c r="BW54">
        <v>6.6862183000000002</v>
      </c>
      <c r="BY54">
        <v>5.0599999999999999E-2</v>
      </c>
      <c r="BZ54">
        <v>6.6862183000000002</v>
      </c>
      <c r="CB54">
        <v>2.3458E-2</v>
      </c>
      <c r="CC54">
        <v>6.6862183000000002</v>
      </c>
    </row>
    <row r="55" spans="1:81" x14ac:dyDescent="0.25">
      <c r="A55">
        <v>54</v>
      </c>
      <c r="B55">
        <v>5.2839999999999998E-2</v>
      </c>
      <c r="C55">
        <v>4.0855706999999999</v>
      </c>
      <c r="D55">
        <v>54</v>
      </c>
      <c r="E55">
        <v>3.3724999999999998E-2</v>
      </c>
      <c r="F55">
        <v>4.0855706999999999</v>
      </c>
      <c r="G55">
        <v>54</v>
      </c>
      <c r="H55">
        <v>2.8213999999999999E-2</v>
      </c>
      <c r="I55">
        <v>4.0855706999999999</v>
      </c>
      <c r="K55">
        <v>1.6753000000000001E-2</v>
      </c>
      <c r="L55">
        <v>4.0855706999999999</v>
      </c>
      <c r="N55">
        <v>0.145785</v>
      </c>
      <c r="O55">
        <v>4.0855706999999999</v>
      </c>
      <c r="Q55">
        <v>2.6589999999999999E-2</v>
      </c>
      <c r="R55">
        <v>4.0855706999999999</v>
      </c>
      <c r="T55">
        <v>3.9294000000000003E-2</v>
      </c>
      <c r="U55">
        <v>4.0855706999999999</v>
      </c>
      <c r="W55">
        <v>2.9908000000000001E-2</v>
      </c>
      <c r="X55">
        <v>4.0855706999999999</v>
      </c>
      <c r="Y55">
        <v>54</v>
      </c>
      <c r="Z55">
        <v>3.4161999999999998E-2</v>
      </c>
      <c r="AA55">
        <v>4.0855706999999999</v>
      </c>
      <c r="AC55">
        <v>1.7746999999999999E-2</v>
      </c>
      <c r="AD55">
        <v>4.0855706999999999</v>
      </c>
      <c r="AF55">
        <v>2.155E-2</v>
      </c>
      <c r="AG55">
        <v>4.0855706999999999</v>
      </c>
      <c r="AI55">
        <v>0.10471900000000001</v>
      </c>
      <c r="AJ55">
        <v>4.0855706999999999</v>
      </c>
      <c r="AL55">
        <v>3.6312999999999998E-2</v>
      </c>
      <c r="AM55">
        <v>4.0855706999999999</v>
      </c>
      <c r="AO55">
        <v>6.6891999999999993E-2</v>
      </c>
      <c r="AP55">
        <v>4.0855706999999999</v>
      </c>
      <c r="AQ55">
        <v>54</v>
      </c>
      <c r="AR55">
        <v>2.3805E-2</v>
      </c>
      <c r="AS55">
        <v>3.9992624000000001</v>
      </c>
      <c r="AU55">
        <v>2.1971999999999998E-2</v>
      </c>
      <c r="AV55">
        <v>4.0855706999999999</v>
      </c>
      <c r="AX55">
        <v>1.1582E-2</v>
      </c>
      <c r="AY55">
        <v>4.0855706999999999</v>
      </c>
      <c r="BA55">
        <v>0.10875799999999999</v>
      </c>
      <c r="BB55">
        <v>4.0855706999999999</v>
      </c>
      <c r="BD55">
        <v>1.8487E-2</v>
      </c>
      <c r="BE55">
        <v>4.0855706999999999</v>
      </c>
      <c r="BG55">
        <v>3.9594999999999998E-2</v>
      </c>
      <c r="BH55">
        <v>4.0855706999999999</v>
      </c>
      <c r="BJ55">
        <v>3.2504999999999999E-2</v>
      </c>
      <c r="BK55">
        <v>4.0855706999999999</v>
      </c>
      <c r="BM55">
        <v>3.669E-3</v>
      </c>
      <c r="BN55">
        <v>4.0855706999999999</v>
      </c>
      <c r="BP55">
        <v>2.4164999999999999E-2</v>
      </c>
      <c r="BQ55">
        <v>4.0985544000000003</v>
      </c>
      <c r="BS55">
        <v>5.0756000000000003E-2</v>
      </c>
      <c r="BT55">
        <v>4.0855706999999999</v>
      </c>
      <c r="BV55">
        <v>3.1740999999999998E-2</v>
      </c>
      <c r="BW55">
        <v>4.0855706999999999</v>
      </c>
      <c r="BY55">
        <v>2.9471000000000001E-2</v>
      </c>
      <c r="BZ55">
        <v>4.0855706999999999</v>
      </c>
      <c r="CB55">
        <v>3.6226000000000001E-2</v>
      </c>
      <c r="CC55">
        <v>4.0855706999999999</v>
      </c>
    </row>
    <row r="56" spans="1:81" x14ac:dyDescent="0.25">
      <c r="A56">
        <v>55</v>
      </c>
      <c r="B56">
        <v>4.4561000000000003E-2</v>
      </c>
      <c r="C56">
        <v>7.8521428999999996</v>
      </c>
      <c r="D56">
        <v>55</v>
      </c>
      <c r="E56">
        <v>6.2122999999999998E-2</v>
      </c>
      <c r="F56">
        <v>7.8521428999999996</v>
      </c>
      <c r="G56">
        <v>55</v>
      </c>
      <c r="H56">
        <v>5.0396000000000003E-2</v>
      </c>
      <c r="I56">
        <v>7.8521428999999996</v>
      </c>
      <c r="K56">
        <v>2.4603E-2</v>
      </c>
      <c r="L56">
        <v>7.8521428999999996</v>
      </c>
      <c r="N56">
        <v>0.13524700000000001</v>
      </c>
      <c r="O56">
        <v>7.8521428999999996</v>
      </c>
      <c r="Q56">
        <v>4.3099999999999999E-2</v>
      </c>
      <c r="R56">
        <v>7.8521428999999996</v>
      </c>
      <c r="T56">
        <v>3.0657E-2</v>
      </c>
      <c r="U56">
        <v>7.8521428999999996</v>
      </c>
      <c r="W56">
        <v>2.8746000000000001E-2</v>
      </c>
      <c r="X56">
        <v>7.8521428999999996</v>
      </c>
      <c r="Y56">
        <v>55</v>
      </c>
      <c r="Z56">
        <v>1.5970999999999999E-2</v>
      </c>
      <c r="AA56">
        <v>7.8521428999999996</v>
      </c>
      <c r="AC56">
        <v>3.6053000000000002E-2</v>
      </c>
      <c r="AD56">
        <v>7.8521428999999996</v>
      </c>
      <c r="AF56">
        <v>3.5338000000000001E-2</v>
      </c>
      <c r="AG56">
        <v>7.8521428999999996</v>
      </c>
      <c r="AI56">
        <v>0.140901</v>
      </c>
      <c r="AJ56">
        <v>7.8521428999999996</v>
      </c>
      <c r="AL56">
        <v>2.3453999999999999E-2</v>
      </c>
      <c r="AM56">
        <v>7.8521428999999996</v>
      </c>
      <c r="AO56">
        <v>3.9697999999999997E-2</v>
      </c>
      <c r="AP56">
        <v>7.8521428999999996</v>
      </c>
      <c r="AQ56">
        <v>55</v>
      </c>
      <c r="AR56">
        <v>4.9453999999999998E-2</v>
      </c>
      <c r="AS56">
        <v>7.7287913000000001</v>
      </c>
      <c r="AU56">
        <v>4.3914000000000002E-2</v>
      </c>
      <c r="AV56">
        <v>7.8521428999999996</v>
      </c>
      <c r="AX56">
        <v>3.5880000000000002E-2</v>
      </c>
      <c r="AY56">
        <v>7.8521428999999996</v>
      </c>
      <c r="BA56">
        <v>5.6845E-2</v>
      </c>
      <c r="BB56">
        <v>7.8521428999999996</v>
      </c>
      <c r="BD56">
        <v>6.8176E-2</v>
      </c>
      <c r="BE56">
        <v>7.8521428999999996</v>
      </c>
      <c r="BG56">
        <v>4.4748999999999997E-2</v>
      </c>
      <c r="BH56">
        <v>7.8521428999999996</v>
      </c>
      <c r="BJ56">
        <v>5.0949000000000001E-2</v>
      </c>
      <c r="BK56">
        <v>7.8521428999999996</v>
      </c>
      <c r="BM56">
        <v>2.4306999999999999E-2</v>
      </c>
      <c r="BN56">
        <v>7.8521428999999996</v>
      </c>
      <c r="BP56">
        <v>1.4208999999999999E-2</v>
      </c>
      <c r="BQ56">
        <v>7.8262055000000004</v>
      </c>
      <c r="BS56">
        <v>0.15934699999999999</v>
      </c>
      <c r="BT56">
        <v>7.8521428999999996</v>
      </c>
      <c r="BV56">
        <v>3.4597999999999997E-2</v>
      </c>
      <c r="BW56">
        <v>7.8521428999999996</v>
      </c>
      <c r="BY56">
        <v>4.1512E-2</v>
      </c>
      <c r="BZ56">
        <v>7.8521428999999996</v>
      </c>
      <c r="CB56">
        <v>2.7872000000000001E-2</v>
      </c>
      <c r="CC56">
        <v>7.8521428999999996</v>
      </c>
    </row>
    <row r="57" spans="1:81" x14ac:dyDescent="0.25">
      <c r="A57">
        <v>56</v>
      </c>
      <c r="B57">
        <v>5.2831000000000003E-2</v>
      </c>
      <c r="C57">
        <v>4.0855706999999999</v>
      </c>
      <c r="D57">
        <v>56</v>
      </c>
      <c r="E57">
        <v>3.3723000000000003E-2</v>
      </c>
      <c r="F57">
        <v>4.0855706999999999</v>
      </c>
      <c r="G57">
        <v>56</v>
      </c>
      <c r="H57">
        <v>2.8215E-2</v>
      </c>
      <c r="I57">
        <v>4.0855706999999999</v>
      </c>
      <c r="K57">
        <v>0.14579400000000001</v>
      </c>
      <c r="L57">
        <v>4.0855706999999999</v>
      </c>
      <c r="N57">
        <v>1.7739000000000001E-2</v>
      </c>
      <c r="O57">
        <v>4.0855706999999999</v>
      </c>
      <c r="Q57">
        <v>3.9298E-2</v>
      </c>
      <c r="R57">
        <v>4.0855706999999999</v>
      </c>
      <c r="T57">
        <v>2.9852E-2</v>
      </c>
      <c r="U57">
        <v>4.0855706999999999</v>
      </c>
      <c r="W57">
        <v>3.4168999999999998E-2</v>
      </c>
      <c r="X57">
        <v>4.0855706999999999</v>
      </c>
      <c r="Y57">
        <v>56</v>
      </c>
      <c r="Z57">
        <v>2.6591E-2</v>
      </c>
      <c r="AA57">
        <v>4.0855706999999999</v>
      </c>
      <c r="AC57">
        <v>2.1555000000000001E-2</v>
      </c>
      <c r="AD57">
        <v>4.0855706999999999</v>
      </c>
      <c r="AF57">
        <v>1.6743999999999998E-2</v>
      </c>
      <c r="AG57">
        <v>4.0855706999999999</v>
      </c>
      <c r="AI57">
        <v>2.9502E-2</v>
      </c>
      <c r="AJ57">
        <v>4.0855706999999999</v>
      </c>
      <c r="AL57">
        <v>0.108774</v>
      </c>
      <c r="AM57">
        <v>4.0855706999999999</v>
      </c>
      <c r="AO57">
        <v>5.0743000000000003E-2</v>
      </c>
      <c r="AP57">
        <v>4.0855706999999999</v>
      </c>
      <c r="AQ57">
        <v>56</v>
      </c>
      <c r="AR57">
        <v>1.0751E-2</v>
      </c>
      <c r="AS57">
        <v>4.1756285000000002</v>
      </c>
      <c r="AU57">
        <v>3.676E-3</v>
      </c>
      <c r="AV57">
        <v>4.0855706999999999</v>
      </c>
      <c r="AX57">
        <v>6.6895999999999997E-2</v>
      </c>
      <c r="AY57">
        <v>4.0855706999999999</v>
      </c>
      <c r="BA57">
        <v>3.9611E-2</v>
      </c>
      <c r="BB57">
        <v>4.0855706999999999</v>
      </c>
      <c r="BD57">
        <v>0.104672</v>
      </c>
      <c r="BE57">
        <v>4.0855706999999999</v>
      </c>
      <c r="BG57">
        <v>3.6214999999999997E-2</v>
      </c>
      <c r="BH57">
        <v>4.0855706999999999</v>
      </c>
      <c r="BJ57">
        <v>1.8484E-2</v>
      </c>
      <c r="BK57">
        <v>4.0855706999999999</v>
      </c>
      <c r="BM57">
        <v>3.1743E-2</v>
      </c>
      <c r="BN57">
        <v>4.0855706999999999</v>
      </c>
      <c r="BP57">
        <v>3.7664000000000003E-2</v>
      </c>
      <c r="BQ57">
        <v>4.1111586000000004</v>
      </c>
      <c r="BS57">
        <v>1.1480000000000001E-2</v>
      </c>
      <c r="BT57">
        <v>4.0855706999999999</v>
      </c>
      <c r="BV57">
        <v>0.17219200000000001</v>
      </c>
      <c r="BW57">
        <v>4.0855706999999999</v>
      </c>
      <c r="BY57">
        <v>3.2215000000000001E-2</v>
      </c>
      <c r="BZ57">
        <v>4.0855706999999999</v>
      </c>
      <c r="CB57">
        <v>3.6327999999999999E-2</v>
      </c>
      <c r="CC57">
        <v>4.0855706999999999</v>
      </c>
    </row>
    <row r="58" spans="1:81" x14ac:dyDescent="0.25">
      <c r="A58">
        <v>57</v>
      </c>
      <c r="B58">
        <v>1.4829E-2</v>
      </c>
      <c r="C58">
        <v>4.4011838000000001</v>
      </c>
      <c r="D58">
        <v>57</v>
      </c>
      <c r="E58">
        <v>4.6490999999999998E-2</v>
      </c>
      <c r="F58">
        <v>4.4011838000000001</v>
      </c>
      <c r="G58">
        <v>57</v>
      </c>
      <c r="H58">
        <v>4.9154000000000003E-2</v>
      </c>
      <c r="I58">
        <v>4.4011838000000001</v>
      </c>
      <c r="K58">
        <v>2.6313E-2</v>
      </c>
      <c r="L58">
        <v>4.4011838000000001</v>
      </c>
      <c r="N58">
        <v>3.1516000000000002E-2</v>
      </c>
      <c r="O58">
        <v>4.4011838000000001</v>
      </c>
      <c r="Q58">
        <v>3.3828999999999998E-2</v>
      </c>
      <c r="R58">
        <v>4.4011838000000001</v>
      </c>
      <c r="T58">
        <v>0.137041</v>
      </c>
      <c r="U58">
        <v>4.4011838000000001</v>
      </c>
      <c r="W58">
        <v>2.2221000000000001E-2</v>
      </c>
      <c r="X58">
        <v>4.4011838000000001</v>
      </c>
      <c r="Y58">
        <v>57</v>
      </c>
      <c r="Z58">
        <v>3.5097999999999997E-2</v>
      </c>
      <c r="AA58">
        <v>4.4011838000000001</v>
      </c>
      <c r="AC58">
        <v>3.5758999999999999E-2</v>
      </c>
      <c r="AD58">
        <v>4.4011838000000001</v>
      </c>
      <c r="AF58">
        <v>2.0967E-2</v>
      </c>
      <c r="AG58">
        <v>4.4011838000000001</v>
      </c>
      <c r="AI58">
        <v>4.0268999999999999E-2</v>
      </c>
      <c r="AJ58">
        <v>4.4011838000000001</v>
      </c>
      <c r="AL58">
        <v>1.9227000000000001E-2</v>
      </c>
      <c r="AM58">
        <v>4.4011838000000001</v>
      </c>
      <c r="AO58">
        <v>4.6393999999999998E-2</v>
      </c>
      <c r="AP58">
        <v>4.4011838000000001</v>
      </c>
      <c r="AQ58">
        <v>57</v>
      </c>
      <c r="AR58">
        <v>2.5654E-2</v>
      </c>
      <c r="AS58">
        <v>4.4152617999999997</v>
      </c>
      <c r="AU58">
        <v>2.6799E-2</v>
      </c>
      <c r="AV58">
        <v>4.4011838000000001</v>
      </c>
      <c r="AX58">
        <v>6.0543E-2</v>
      </c>
      <c r="AY58">
        <v>4.4011838000000001</v>
      </c>
      <c r="BA58">
        <v>2.1606E-2</v>
      </c>
      <c r="BB58">
        <v>4.4011838000000001</v>
      </c>
      <c r="BD58">
        <v>2.8486999999999998E-2</v>
      </c>
      <c r="BE58">
        <v>4.4011838000000001</v>
      </c>
      <c r="BG58">
        <v>2.1731E-2</v>
      </c>
      <c r="BH58">
        <v>4.4011838000000001</v>
      </c>
      <c r="BJ58">
        <v>2.8008999999999999E-2</v>
      </c>
      <c r="BK58">
        <v>4.4011838000000001</v>
      </c>
      <c r="BM58">
        <v>3.1819E-2</v>
      </c>
      <c r="BN58">
        <v>4.4011838000000001</v>
      </c>
      <c r="BP58">
        <v>4.7411000000000002E-2</v>
      </c>
      <c r="BQ58">
        <v>4.3561243999999997</v>
      </c>
      <c r="BS58">
        <v>3.8836000000000002E-2</v>
      </c>
      <c r="BT58">
        <v>4.4011838000000001</v>
      </c>
      <c r="BV58">
        <v>7.6077000000000006E-2</v>
      </c>
      <c r="BW58">
        <v>4.4011838000000001</v>
      </c>
      <c r="BY58">
        <v>0.16248000000000001</v>
      </c>
      <c r="BZ58">
        <v>4.4011838000000001</v>
      </c>
      <c r="CB58">
        <v>3.8350000000000002E-2</v>
      </c>
      <c r="CC58">
        <v>4.4011838000000001</v>
      </c>
    </row>
    <row r="59" spans="1:81" x14ac:dyDescent="0.25">
      <c r="A59">
        <v>58</v>
      </c>
      <c r="B59">
        <v>4.4163000000000001E-2</v>
      </c>
      <c r="C59">
        <v>3.8392062</v>
      </c>
      <c r="D59">
        <v>58</v>
      </c>
      <c r="E59">
        <v>2.8702999999999999E-2</v>
      </c>
      <c r="F59">
        <v>3.8392062</v>
      </c>
      <c r="G59">
        <v>58</v>
      </c>
      <c r="H59">
        <v>3.9071000000000002E-2</v>
      </c>
      <c r="I59">
        <v>3.8392062</v>
      </c>
      <c r="K59">
        <v>1.5266E-2</v>
      </c>
      <c r="L59">
        <v>3.8392062</v>
      </c>
      <c r="N59">
        <v>2.077E-2</v>
      </c>
      <c r="O59">
        <v>3.8392062</v>
      </c>
      <c r="Q59">
        <v>0.12789400000000001</v>
      </c>
      <c r="R59">
        <v>3.8392062</v>
      </c>
      <c r="T59">
        <v>4.7648000000000003E-2</v>
      </c>
      <c r="U59">
        <v>3.8392062</v>
      </c>
      <c r="W59">
        <v>3.3737000000000003E-2</v>
      </c>
      <c r="X59">
        <v>3.8392062</v>
      </c>
      <c r="Y59">
        <v>58</v>
      </c>
      <c r="Z59">
        <v>2.8740000000000002E-2</v>
      </c>
      <c r="AA59">
        <v>3.8392062</v>
      </c>
      <c r="AC59">
        <v>2.069E-2</v>
      </c>
      <c r="AD59">
        <v>3.8392062</v>
      </c>
      <c r="AF59">
        <v>5.2718000000000001E-2</v>
      </c>
      <c r="AG59">
        <v>3.8392062</v>
      </c>
      <c r="AI59">
        <v>4.0176000000000003E-2</v>
      </c>
      <c r="AJ59">
        <v>3.8392062</v>
      </c>
      <c r="AL59">
        <v>3.9650999999999999E-2</v>
      </c>
      <c r="AM59">
        <v>3.8392062</v>
      </c>
      <c r="AO59">
        <v>3.7224E-2</v>
      </c>
      <c r="AP59">
        <v>3.8392062</v>
      </c>
      <c r="AQ59">
        <v>58</v>
      </c>
      <c r="AR59">
        <v>4.2488999999999999E-2</v>
      </c>
      <c r="AS59">
        <v>3.8572150999999999</v>
      </c>
      <c r="AU59">
        <v>5.1809000000000001E-2</v>
      </c>
      <c r="AV59">
        <v>3.8392062</v>
      </c>
      <c r="AX59">
        <v>2.5246000000000001E-2</v>
      </c>
      <c r="AY59">
        <v>3.8392062</v>
      </c>
      <c r="BA59">
        <v>3.8625E-2</v>
      </c>
      <c r="BB59">
        <v>3.8392062</v>
      </c>
      <c r="BD59">
        <v>4.4269000000000003E-2</v>
      </c>
      <c r="BE59">
        <v>3.8392062</v>
      </c>
      <c r="BG59">
        <v>3.5082000000000002E-2</v>
      </c>
      <c r="BH59">
        <v>3.8392062</v>
      </c>
      <c r="BJ59">
        <v>3.2923000000000001E-2</v>
      </c>
      <c r="BK59">
        <v>3.8392062</v>
      </c>
      <c r="BM59">
        <v>0.124157</v>
      </c>
      <c r="BN59">
        <v>3.8392062</v>
      </c>
      <c r="BP59">
        <v>2.1203E-2</v>
      </c>
      <c r="BQ59">
        <v>3.8866518000000001</v>
      </c>
      <c r="BS59">
        <v>8.6269999999999999E-2</v>
      </c>
      <c r="BT59">
        <v>3.8392062</v>
      </c>
      <c r="BV59">
        <v>5.4923E-2</v>
      </c>
      <c r="BW59">
        <v>3.8392062</v>
      </c>
      <c r="BY59">
        <v>4.4734999999999997E-2</v>
      </c>
      <c r="BZ59">
        <v>3.8392062</v>
      </c>
      <c r="CB59">
        <v>0.151645</v>
      </c>
      <c r="CC59">
        <v>3.8392062</v>
      </c>
    </row>
    <row r="60" spans="1:81" x14ac:dyDescent="0.25">
      <c r="A60">
        <v>59</v>
      </c>
      <c r="B60">
        <v>4.4179999999999997E-2</v>
      </c>
      <c r="C60">
        <v>3.8392065999999998</v>
      </c>
      <c r="D60">
        <v>59</v>
      </c>
      <c r="E60">
        <v>2.8716999999999999E-2</v>
      </c>
      <c r="F60">
        <v>3.8392065999999998</v>
      </c>
      <c r="G60">
        <v>59</v>
      </c>
      <c r="H60">
        <v>3.9079999999999997E-2</v>
      </c>
      <c r="I60">
        <v>3.8392065999999998</v>
      </c>
      <c r="K60">
        <v>2.0774999999999998E-2</v>
      </c>
      <c r="L60">
        <v>3.8392065999999998</v>
      </c>
      <c r="N60">
        <v>2.0688999999999999E-2</v>
      </c>
      <c r="O60">
        <v>3.8392065999999998</v>
      </c>
      <c r="Q60">
        <v>4.7643999999999999E-2</v>
      </c>
      <c r="R60">
        <v>3.8392065999999998</v>
      </c>
      <c r="T60">
        <v>3.3638000000000001E-2</v>
      </c>
      <c r="U60">
        <v>3.8392065999999998</v>
      </c>
      <c r="W60">
        <v>2.8778999999999999E-2</v>
      </c>
      <c r="X60">
        <v>3.8392065999999998</v>
      </c>
      <c r="Y60">
        <v>59</v>
      </c>
      <c r="Z60">
        <v>0.127887</v>
      </c>
      <c r="AA60">
        <v>3.8392065999999998</v>
      </c>
      <c r="AC60">
        <v>5.2738E-2</v>
      </c>
      <c r="AD60">
        <v>3.8392065999999998</v>
      </c>
      <c r="AF60">
        <v>1.5245E-2</v>
      </c>
      <c r="AG60">
        <v>3.8392065999999998</v>
      </c>
      <c r="AI60">
        <v>4.4977000000000003E-2</v>
      </c>
      <c r="AJ60">
        <v>3.8392065999999998</v>
      </c>
      <c r="AL60">
        <v>3.8628000000000003E-2</v>
      </c>
      <c r="AM60">
        <v>3.8392065999999998</v>
      </c>
      <c r="AO60">
        <v>8.6213999999999999E-2</v>
      </c>
      <c r="AP60">
        <v>3.8392065999999998</v>
      </c>
      <c r="AQ60">
        <v>59</v>
      </c>
      <c r="AR60">
        <v>0.108672</v>
      </c>
      <c r="AS60">
        <v>3.7392327000000001</v>
      </c>
      <c r="AU60">
        <v>0.12418999999999999</v>
      </c>
      <c r="AV60">
        <v>3.8392065999999998</v>
      </c>
      <c r="AX60">
        <v>3.7228999999999998E-2</v>
      </c>
      <c r="AY60">
        <v>3.8392065999999998</v>
      </c>
      <c r="BA60">
        <v>3.5094E-2</v>
      </c>
      <c r="BB60">
        <v>3.8392065999999998</v>
      </c>
      <c r="BD60">
        <v>4.0156999999999998E-2</v>
      </c>
      <c r="BE60">
        <v>3.8392065999999998</v>
      </c>
      <c r="BG60">
        <v>0.151667</v>
      </c>
      <c r="BH60">
        <v>3.8392065999999998</v>
      </c>
      <c r="BJ60">
        <v>4.4291999999999998E-2</v>
      </c>
      <c r="BK60">
        <v>3.8392065999999998</v>
      </c>
      <c r="BM60">
        <v>5.4938000000000001E-2</v>
      </c>
      <c r="BN60">
        <v>3.8392065999999998</v>
      </c>
      <c r="BP60">
        <v>2.5378999999999999E-2</v>
      </c>
      <c r="BQ60">
        <v>3.8201198999999999</v>
      </c>
      <c r="BS60">
        <v>5.7015000000000003E-2</v>
      </c>
      <c r="BT60">
        <v>3.8392065999999998</v>
      </c>
      <c r="BV60">
        <v>2.9989999999999999E-2</v>
      </c>
      <c r="BW60">
        <v>3.8392065999999998</v>
      </c>
      <c r="BY60">
        <v>3.2780999999999998E-2</v>
      </c>
      <c r="BZ60">
        <v>3.8392065999999998</v>
      </c>
      <c r="CB60">
        <v>3.9659E-2</v>
      </c>
      <c r="CC60">
        <v>3.8392065999999998</v>
      </c>
    </row>
    <row r="61" spans="1:81" x14ac:dyDescent="0.25">
      <c r="A61">
        <v>60</v>
      </c>
      <c r="B61">
        <v>1.4833000000000001E-2</v>
      </c>
      <c r="C61">
        <v>4.4011841</v>
      </c>
      <c r="D61">
        <v>60</v>
      </c>
      <c r="E61">
        <v>4.6507E-2</v>
      </c>
      <c r="F61">
        <v>4.4011841</v>
      </c>
      <c r="G61">
        <v>60</v>
      </c>
      <c r="H61">
        <v>4.9160000000000002E-2</v>
      </c>
      <c r="I61">
        <v>4.4011841</v>
      </c>
      <c r="K61">
        <v>2.0983000000000002E-2</v>
      </c>
      <c r="L61">
        <v>4.4011841</v>
      </c>
      <c r="N61">
        <v>2.6301000000000001E-2</v>
      </c>
      <c r="O61">
        <v>4.4011841</v>
      </c>
      <c r="Q61">
        <v>3.5096000000000002E-2</v>
      </c>
      <c r="R61">
        <v>4.4011841</v>
      </c>
      <c r="T61">
        <v>3.3815999999999999E-2</v>
      </c>
      <c r="U61">
        <v>4.4011841</v>
      </c>
      <c r="W61">
        <v>0.136994</v>
      </c>
      <c r="X61">
        <v>4.4011841</v>
      </c>
      <c r="Y61">
        <v>60</v>
      </c>
      <c r="Z61">
        <v>2.2166999999999999E-2</v>
      </c>
      <c r="AA61">
        <v>4.4011841</v>
      </c>
      <c r="AC61">
        <v>3.1532999999999999E-2</v>
      </c>
      <c r="AD61">
        <v>4.4011841</v>
      </c>
      <c r="AF61">
        <v>3.5739E-2</v>
      </c>
      <c r="AG61">
        <v>4.4011841</v>
      </c>
      <c r="AI61">
        <v>2.8475E-2</v>
      </c>
      <c r="AJ61">
        <v>4.4011841</v>
      </c>
      <c r="AL61">
        <v>3.8371000000000002E-2</v>
      </c>
      <c r="AM61">
        <v>4.4011841</v>
      </c>
      <c r="AO61">
        <v>6.0548999999999999E-2</v>
      </c>
      <c r="AP61">
        <v>4.4011841</v>
      </c>
      <c r="AQ61">
        <v>60</v>
      </c>
      <c r="AR61">
        <v>1.9935999999999999E-2</v>
      </c>
      <c r="AS61">
        <v>4.4222019000000001</v>
      </c>
      <c r="AU61">
        <v>2.0649000000000001E-2</v>
      </c>
      <c r="AV61">
        <v>4.4011841</v>
      </c>
      <c r="AX61">
        <v>0.12987399999999999</v>
      </c>
      <c r="AY61">
        <v>4.4011841</v>
      </c>
      <c r="BA61">
        <v>1.9199999999999998E-2</v>
      </c>
      <c r="BB61">
        <v>4.4011841</v>
      </c>
      <c r="BD61">
        <v>2.7997999999999999E-2</v>
      </c>
      <c r="BE61">
        <v>4.4011841</v>
      </c>
      <c r="BG61">
        <v>2.1597999999999999E-2</v>
      </c>
      <c r="BH61">
        <v>4.4011841</v>
      </c>
      <c r="BJ61">
        <v>0.16251399999999999</v>
      </c>
      <c r="BK61">
        <v>4.4011841</v>
      </c>
      <c r="BM61">
        <v>2.6780999999999999E-2</v>
      </c>
      <c r="BN61">
        <v>4.4011841</v>
      </c>
      <c r="BP61">
        <v>1.9765000000000001E-2</v>
      </c>
      <c r="BQ61">
        <v>4.4037489000000001</v>
      </c>
      <c r="BS61">
        <v>4.6403E-2</v>
      </c>
      <c r="BT61">
        <v>4.4011841</v>
      </c>
      <c r="BV61">
        <v>3.1784E-2</v>
      </c>
      <c r="BW61">
        <v>4.4011841</v>
      </c>
      <c r="BY61">
        <v>4.0085999999999997E-2</v>
      </c>
      <c r="BZ61">
        <v>4.4011841</v>
      </c>
      <c r="CB61">
        <v>2.1704000000000001E-2</v>
      </c>
      <c r="CC61">
        <v>4.4011841</v>
      </c>
    </row>
    <row r="62" spans="1:81" x14ac:dyDescent="0.25">
      <c r="A62">
        <v>61</v>
      </c>
      <c r="B62">
        <v>5.2825999999999998E-2</v>
      </c>
      <c r="C62">
        <v>4.0855708999999996</v>
      </c>
      <c r="D62">
        <v>61</v>
      </c>
      <c r="E62">
        <v>3.372E-2</v>
      </c>
      <c r="F62">
        <v>4.0855708999999996</v>
      </c>
      <c r="G62">
        <v>61</v>
      </c>
      <c r="H62">
        <v>2.8209000000000001E-2</v>
      </c>
      <c r="I62">
        <v>4.0855708999999996</v>
      </c>
      <c r="K62">
        <v>1.7739000000000001E-2</v>
      </c>
      <c r="L62">
        <v>4.0855708999999996</v>
      </c>
      <c r="N62">
        <v>2.1544000000000001E-2</v>
      </c>
      <c r="O62">
        <v>4.0855708999999996</v>
      </c>
      <c r="Q62">
        <v>2.9871999999999999E-2</v>
      </c>
      <c r="R62">
        <v>4.0855708999999996</v>
      </c>
      <c r="T62">
        <v>3.4152000000000002E-2</v>
      </c>
      <c r="U62">
        <v>4.0855708999999996</v>
      </c>
      <c r="W62">
        <v>2.6547999999999999E-2</v>
      </c>
      <c r="X62">
        <v>4.0855708999999996</v>
      </c>
      <c r="Y62">
        <v>61</v>
      </c>
      <c r="Z62">
        <v>3.9285E-2</v>
      </c>
      <c r="AA62">
        <v>4.0855708999999996</v>
      </c>
      <c r="AC62">
        <v>1.6743999999999998E-2</v>
      </c>
      <c r="AD62">
        <v>4.0855708999999996</v>
      </c>
      <c r="AF62">
        <v>0.14579</v>
      </c>
      <c r="AG62">
        <v>4.0855708999999996</v>
      </c>
      <c r="AI62">
        <v>3.2501000000000002E-2</v>
      </c>
      <c r="AJ62">
        <v>4.0855708999999996</v>
      </c>
      <c r="AL62">
        <v>3.959E-2</v>
      </c>
      <c r="AM62">
        <v>4.0855708999999996</v>
      </c>
      <c r="AO62">
        <v>1.1462999999999999E-2</v>
      </c>
      <c r="AP62">
        <v>4.0855708999999996</v>
      </c>
      <c r="AQ62">
        <v>61</v>
      </c>
      <c r="AR62">
        <v>2.8146000000000001E-2</v>
      </c>
      <c r="AS62">
        <v>4.1287080999999999</v>
      </c>
      <c r="AU62">
        <v>3.1738000000000002E-2</v>
      </c>
      <c r="AV62">
        <v>4.0855708999999996</v>
      </c>
      <c r="AX62">
        <v>5.0720000000000001E-2</v>
      </c>
      <c r="AY62">
        <v>4.0855708999999996</v>
      </c>
      <c r="BA62">
        <v>3.6205000000000001E-2</v>
      </c>
      <c r="BB62">
        <v>4.0855708999999996</v>
      </c>
      <c r="BD62">
        <v>2.9500999999999999E-2</v>
      </c>
      <c r="BE62">
        <v>4.0855708999999996</v>
      </c>
      <c r="BG62">
        <v>3.6288000000000001E-2</v>
      </c>
      <c r="BH62">
        <v>4.0855708999999996</v>
      </c>
      <c r="BJ62">
        <v>0.10469000000000001</v>
      </c>
      <c r="BK62">
        <v>4.0855708999999996</v>
      </c>
      <c r="BM62">
        <v>0.172181</v>
      </c>
      <c r="BN62">
        <v>4.0855708999999996</v>
      </c>
      <c r="BP62">
        <v>2.2887000000000001E-2</v>
      </c>
      <c r="BQ62">
        <v>4.1684567000000001</v>
      </c>
      <c r="BS62">
        <v>1.1568999999999999E-2</v>
      </c>
      <c r="BT62">
        <v>4.0855708999999996</v>
      </c>
      <c r="BV62">
        <v>2.1942E-2</v>
      </c>
      <c r="BW62">
        <v>4.0855708999999996</v>
      </c>
      <c r="BY62">
        <v>1.8369E-2</v>
      </c>
      <c r="BZ62">
        <v>4.0855708999999996</v>
      </c>
      <c r="CB62">
        <v>0.10877000000000001</v>
      </c>
      <c r="CC62">
        <v>4.0855708999999996</v>
      </c>
    </row>
    <row r="63" spans="1:81" x14ac:dyDescent="0.25">
      <c r="A63">
        <v>62</v>
      </c>
      <c r="B63">
        <v>4.4554000000000003E-2</v>
      </c>
      <c r="C63">
        <v>6.6862183000000002</v>
      </c>
      <c r="D63">
        <v>62</v>
      </c>
      <c r="E63">
        <v>6.2111E-2</v>
      </c>
      <c r="F63">
        <v>6.6862183000000002</v>
      </c>
      <c r="G63">
        <v>62</v>
      </c>
      <c r="H63">
        <v>5.0389000000000003E-2</v>
      </c>
      <c r="I63">
        <v>6.6862183000000002</v>
      </c>
      <c r="K63">
        <v>3.5357E-2</v>
      </c>
      <c r="L63">
        <v>6.6862183000000002</v>
      </c>
      <c r="N63">
        <v>2.4584999999999999E-2</v>
      </c>
      <c r="O63">
        <v>6.6862183000000002</v>
      </c>
      <c r="Q63">
        <v>1.5977000000000002E-2</v>
      </c>
      <c r="R63">
        <v>6.6862183000000002</v>
      </c>
      <c r="T63">
        <v>4.3095000000000001E-2</v>
      </c>
      <c r="U63">
        <v>6.6862183000000002</v>
      </c>
      <c r="W63">
        <v>3.0731000000000001E-2</v>
      </c>
      <c r="X63">
        <v>6.6862183000000002</v>
      </c>
      <c r="Y63">
        <v>62</v>
      </c>
      <c r="Z63">
        <v>2.8694999999999998E-2</v>
      </c>
      <c r="AA63">
        <v>6.6862183000000002</v>
      </c>
      <c r="AC63">
        <v>0.13524700000000001</v>
      </c>
      <c r="AD63">
        <v>6.6862183000000002</v>
      </c>
      <c r="AF63">
        <v>3.6020999999999997E-2</v>
      </c>
      <c r="AG63">
        <v>6.6862183000000002</v>
      </c>
      <c r="AI63">
        <v>6.8204000000000001E-2</v>
      </c>
      <c r="AJ63">
        <v>6.6862183000000002</v>
      </c>
      <c r="AL63">
        <v>2.7857E-2</v>
      </c>
      <c r="AM63">
        <v>6.6862183000000002</v>
      </c>
      <c r="AO63">
        <v>3.5866000000000002E-2</v>
      </c>
      <c r="AP63">
        <v>6.6862183000000002</v>
      </c>
      <c r="AQ63">
        <v>62</v>
      </c>
      <c r="AR63">
        <v>2.6936000000000002E-2</v>
      </c>
      <c r="AS63">
        <v>6.3895324000000002</v>
      </c>
      <c r="AU63">
        <v>3.0476E-2</v>
      </c>
      <c r="AV63">
        <v>6.6862183000000002</v>
      </c>
      <c r="AX63">
        <v>4.3119999999999999E-2</v>
      </c>
      <c r="AY63">
        <v>6.6862183000000002</v>
      </c>
      <c r="BA63">
        <v>2.3466999999999998E-2</v>
      </c>
      <c r="BB63">
        <v>6.6862183000000002</v>
      </c>
      <c r="BD63">
        <v>5.0925999999999999E-2</v>
      </c>
      <c r="BE63">
        <v>6.6862183000000002</v>
      </c>
      <c r="BG63">
        <v>5.6802999999999999E-2</v>
      </c>
      <c r="BH63">
        <v>6.6862183000000002</v>
      </c>
      <c r="BJ63">
        <v>4.1489999999999999E-2</v>
      </c>
      <c r="BK63">
        <v>6.6862183000000002</v>
      </c>
      <c r="BM63">
        <v>4.3915999999999997E-2</v>
      </c>
      <c r="BN63">
        <v>6.6862183000000002</v>
      </c>
      <c r="BP63">
        <v>3.3045999999999999E-2</v>
      </c>
      <c r="BQ63">
        <v>7.3054385000000002</v>
      </c>
      <c r="BS63">
        <v>3.9711000000000003E-2</v>
      </c>
      <c r="BT63">
        <v>6.6862183000000002</v>
      </c>
      <c r="BV63">
        <v>2.4302000000000001E-2</v>
      </c>
      <c r="BW63">
        <v>6.6862183000000002</v>
      </c>
      <c r="BY63">
        <v>0.14070199999999999</v>
      </c>
      <c r="BZ63">
        <v>6.6862183000000002</v>
      </c>
      <c r="CB63">
        <v>4.4755000000000003E-2</v>
      </c>
      <c r="CC63">
        <v>6.6862183000000002</v>
      </c>
    </row>
    <row r="64" spans="1:81" x14ac:dyDescent="0.25">
      <c r="A64">
        <v>63</v>
      </c>
      <c r="B64">
        <v>3.4122E-2</v>
      </c>
      <c r="C64">
        <v>5.4221583000000004</v>
      </c>
      <c r="D64">
        <v>63</v>
      </c>
      <c r="E64">
        <v>3.1753000000000003E-2</v>
      </c>
      <c r="F64">
        <v>5.4221583000000004</v>
      </c>
      <c r="G64">
        <v>63</v>
      </c>
      <c r="H64">
        <v>0.11410099999999999</v>
      </c>
      <c r="I64">
        <v>5.4221583000000004</v>
      </c>
      <c r="K64">
        <v>3.3538999999999999E-2</v>
      </c>
      <c r="L64">
        <v>5.4221583000000004</v>
      </c>
      <c r="N64">
        <v>4.5416999999999999E-2</v>
      </c>
      <c r="O64">
        <v>5.4221583000000004</v>
      </c>
      <c r="Q64">
        <v>7.1391999999999997E-2</v>
      </c>
      <c r="R64">
        <v>5.4221583000000004</v>
      </c>
      <c r="T64">
        <v>4.2005000000000001E-2</v>
      </c>
      <c r="U64">
        <v>5.4221583000000004</v>
      </c>
      <c r="W64">
        <v>4.3475E-2</v>
      </c>
      <c r="X64">
        <v>5.4221583000000004</v>
      </c>
      <c r="Y64">
        <v>63</v>
      </c>
      <c r="Z64">
        <v>4.1015999999999997E-2</v>
      </c>
      <c r="AA64">
        <v>5.4221583000000004</v>
      </c>
      <c r="AC64">
        <v>5.4635000000000003E-2</v>
      </c>
      <c r="AD64">
        <v>5.4221583000000004</v>
      </c>
      <c r="AF64">
        <v>3.9674000000000001E-2</v>
      </c>
      <c r="AG64">
        <v>5.4221583000000004</v>
      </c>
      <c r="AI64">
        <v>7.2817000000000007E-2</v>
      </c>
      <c r="AJ64">
        <v>5.4221583000000004</v>
      </c>
      <c r="AL64">
        <v>2.3407000000000001E-2</v>
      </c>
      <c r="AM64">
        <v>5.4221583000000004</v>
      </c>
      <c r="AO64">
        <v>1.8425E-2</v>
      </c>
      <c r="AP64">
        <v>5.4221583000000004</v>
      </c>
      <c r="AQ64">
        <v>63</v>
      </c>
      <c r="AR64">
        <v>3.5557999999999999E-2</v>
      </c>
      <c r="AS64">
        <v>5.3635109999999999</v>
      </c>
      <c r="AU64">
        <v>3.3817E-2</v>
      </c>
      <c r="AV64">
        <v>5.4221583000000004</v>
      </c>
      <c r="AX64">
        <v>6.0470999999999997E-2</v>
      </c>
      <c r="AY64">
        <v>5.4221583000000004</v>
      </c>
      <c r="BA64">
        <v>4.3069000000000003E-2</v>
      </c>
      <c r="BB64">
        <v>5.4221583000000004</v>
      </c>
      <c r="BD64">
        <v>2.2112E-2</v>
      </c>
      <c r="BE64">
        <v>5.4221583000000004</v>
      </c>
      <c r="BG64">
        <v>3.7798999999999999E-2</v>
      </c>
      <c r="BH64">
        <v>5.4221583000000004</v>
      </c>
      <c r="BJ64">
        <v>7.3159000000000002E-2</v>
      </c>
      <c r="BK64">
        <v>5.4221583000000004</v>
      </c>
      <c r="BM64">
        <v>6.2923999999999994E-2</v>
      </c>
      <c r="BN64">
        <v>5.4221583000000004</v>
      </c>
      <c r="BP64">
        <v>1.7607999999999999E-2</v>
      </c>
      <c r="BQ64">
        <v>5.4029499999999997</v>
      </c>
      <c r="BS64">
        <v>0.19181599999999999</v>
      </c>
      <c r="BT64">
        <v>5.4221583000000004</v>
      </c>
      <c r="BV64">
        <v>3.2344999999999999E-2</v>
      </c>
      <c r="BW64">
        <v>5.4221583000000004</v>
      </c>
      <c r="BY64">
        <v>6.4851000000000006E-2</v>
      </c>
      <c r="BZ64">
        <v>5.4221583000000004</v>
      </c>
      <c r="CB64">
        <v>1.7173000000000001E-2</v>
      </c>
      <c r="CC64">
        <v>5.4221583000000004</v>
      </c>
    </row>
    <row r="65" spans="1:81" x14ac:dyDescent="0.25">
      <c r="A65">
        <v>64</v>
      </c>
      <c r="B65">
        <v>2.9430999999999999E-2</v>
      </c>
      <c r="C65">
        <v>1.9219963</v>
      </c>
      <c r="D65">
        <v>64</v>
      </c>
      <c r="E65">
        <v>4.5684000000000002E-2</v>
      </c>
      <c r="F65">
        <v>1.9219963</v>
      </c>
      <c r="G65">
        <v>64</v>
      </c>
      <c r="H65">
        <v>2.6610999999999999E-2</v>
      </c>
      <c r="I65">
        <v>1.9219963</v>
      </c>
      <c r="K65">
        <v>8.3262000000000003E-2</v>
      </c>
      <c r="L65">
        <v>1.9219963</v>
      </c>
      <c r="N65">
        <v>4.5589999999999999E-2</v>
      </c>
      <c r="O65">
        <v>1.9219963</v>
      </c>
      <c r="Q65">
        <v>4.0104000000000001E-2</v>
      </c>
      <c r="R65">
        <v>1.9219963</v>
      </c>
      <c r="T65">
        <v>8.8456999999999994E-2</v>
      </c>
      <c r="U65">
        <v>1.9219963</v>
      </c>
      <c r="W65">
        <v>1.5186E-2</v>
      </c>
      <c r="X65">
        <v>1.9219963</v>
      </c>
      <c r="Y65">
        <v>64</v>
      </c>
      <c r="Z65">
        <v>2.0673E-2</v>
      </c>
      <c r="AA65">
        <v>1.9219963</v>
      </c>
      <c r="AC65">
        <v>1.4954E-2</v>
      </c>
      <c r="AD65">
        <v>1.9219963</v>
      </c>
      <c r="AF65">
        <v>4.3956000000000002E-2</v>
      </c>
      <c r="AG65">
        <v>1.9219963</v>
      </c>
      <c r="AI65">
        <v>3.1216000000000001E-2</v>
      </c>
      <c r="AJ65">
        <v>1.9219963</v>
      </c>
      <c r="AL65">
        <v>8.1351000000000007E-2</v>
      </c>
      <c r="AM65">
        <v>1.9219963</v>
      </c>
      <c r="AO65">
        <v>7.2916999999999996E-2</v>
      </c>
      <c r="AP65">
        <v>1.9219963</v>
      </c>
      <c r="AQ65">
        <v>64</v>
      </c>
      <c r="AR65">
        <v>5.2514999999999999E-2</v>
      </c>
      <c r="AS65">
        <v>1.9936335999999999</v>
      </c>
      <c r="AU65">
        <v>5.5745999999999997E-2</v>
      </c>
      <c r="AV65">
        <v>1.9219963</v>
      </c>
      <c r="AX65">
        <v>4.6616999999999999E-2</v>
      </c>
      <c r="AY65">
        <v>1.9219963</v>
      </c>
      <c r="BA65">
        <v>2.1318E-2</v>
      </c>
      <c r="BB65">
        <v>1.9219963</v>
      </c>
      <c r="BD65">
        <v>1.5027E-2</v>
      </c>
      <c r="BE65">
        <v>1.9219963</v>
      </c>
      <c r="BG65">
        <v>3.6915999999999997E-2</v>
      </c>
      <c r="BH65">
        <v>1.9219963</v>
      </c>
      <c r="BJ65">
        <v>9.3223E-2</v>
      </c>
      <c r="BK65">
        <v>1.9219963</v>
      </c>
      <c r="BM65">
        <v>3.109E-2</v>
      </c>
      <c r="BN65">
        <v>1.9219963</v>
      </c>
      <c r="BP65">
        <v>6.1865000000000003E-2</v>
      </c>
      <c r="BQ65">
        <v>1.9526946000000001</v>
      </c>
      <c r="BS65">
        <v>5.0823E-2</v>
      </c>
      <c r="BT65">
        <v>1.9219963</v>
      </c>
      <c r="BV65">
        <v>0.17407400000000001</v>
      </c>
      <c r="BW65">
        <v>1.9219963</v>
      </c>
      <c r="BY65">
        <v>3.4183999999999999E-2</v>
      </c>
      <c r="BZ65">
        <v>1.9219963</v>
      </c>
      <c r="CB65">
        <v>3.3284000000000001E-2</v>
      </c>
      <c r="CC65">
        <v>1.9219963</v>
      </c>
    </row>
    <row r="66" spans="1:81" x14ac:dyDescent="0.25">
      <c r="A66">
        <v>65</v>
      </c>
      <c r="B66">
        <v>2.1786E-2</v>
      </c>
      <c r="C66">
        <v>7.4337363999999999</v>
      </c>
      <c r="D66">
        <v>65</v>
      </c>
      <c r="E66">
        <v>9.3218999999999996E-2</v>
      </c>
      <c r="F66">
        <v>7.4337363999999999</v>
      </c>
      <c r="G66">
        <v>65</v>
      </c>
      <c r="H66">
        <v>2.8669E-2</v>
      </c>
      <c r="I66">
        <v>7.4337363999999999</v>
      </c>
      <c r="K66">
        <v>6.3284999999999994E-2</v>
      </c>
      <c r="L66">
        <v>7.4337363999999999</v>
      </c>
      <c r="N66">
        <v>3.3241E-2</v>
      </c>
      <c r="O66">
        <v>7.4337363999999999</v>
      </c>
      <c r="Q66">
        <v>3.2585000000000003E-2</v>
      </c>
      <c r="R66">
        <v>7.4337363999999999</v>
      </c>
      <c r="T66">
        <v>3.4471000000000002E-2</v>
      </c>
      <c r="U66">
        <v>7.4337363999999999</v>
      </c>
      <c r="W66">
        <v>4.9001999999999997E-2</v>
      </c>
      <c r="X66">
        <v>7.4337363999999999</v>
      </c>
      <c r="Y66">
        <v>65</v>
      </c>
      <c r="Z66">
        <v>6.7365999999999995E-2</v>
      </c>
      <c r="AA66">
        <v>7.4337363999999999</v>
      </c>
      <c r="AC66">
        <v>3.8915999999999999E-2</v>
      </c>
      <c r="AD66">
        <v>7.4337363999999999</v>
      </c>
      <c r="AF66">
        <v>4.3676E-2</v>
      </c>
      <c r="AG66">
        <v>7.4337363999999999</v>
      </c>
      <c r="AI66">
        <v>2.7775000000000001E-2</v>
      </c>
      <c r="AJ66">
        <v>7.4337363999999999</v>
      </c>
      <c r="AL66">
        <v>4.1534000000000001E-2</v>
      </c>
      <c r="AM66">
        <v>7.4337363999999999</v>
      </c>
      <c r="AO66">
        <v>5.6090000000000001E-2</v>
      </c>
      <c r="AP66">
        <v>7.4337363999999999</v>
      </c>
      <c r="AQ66">
        <v>65</v>
      </c>
      <c r="AR66">
        <v>1.6334999999999999E-2</v>
      </c>
      <c r="AS66">
        <v>7.4521813000000003</v>
      </c>
      <c r="AU66">
        <v>1.8849999999999999E-2</v>
      </c>
      <c r="AV66">
        <v>7.4337363999999999</v>
      </c>
      <c r="AX66">
        <v>6.0943999999999998E-2</v>
      </c>
      <c r="AY66">
        <v>7.4337363999999999</v>
      </c>
      <c r="BA66">
        <v>3.5782000000000001E-2</v>
      </c>
      <c r="BB66">
        <v>7.4337363999999999</v>
      </c>
      <c r="BD66">
        <v>0.17188300000000001</v>
      </c>
      <c r="BE66">
        <v>7.4337363999999999</v>
      </c>
      <c r="BG66">
        <v>5.1887999999999997E-2</v>
      </c>
      <c r="BH66">
        <v>7.4337363999999999</v>
      </c>
      <c r="BJ66">
        <v>5.2983000000000002E-2</v>
      </c>
      <c r="BK66">
        <v>7.4337363999999999</v>
      </c>
      <c r="BM66">
        <v>2.7040999999999999E-2</v>
      </c>
      <c r="BN66">
        <v>7.4337363999999999</v>
      </c>
      <c r="BP66">
        <v>4.0166E-2</v>
      </c>
      <c r="BQ66">
        <v>7.4690525000000001</v>
      </c>
      <c r="BS66">
        <v>7.3850000000000001E-3</v>
      </c>
      <c r="BT66">
        <v>7.4337363999999999</v>
      </c>
      <c r="BV66">
        <v>2.8622000000000002E-2</v>
      </c>
      <c r="BW66">
        <v>7.4337363999999999</v>
      </c>
      <c r="BY66">
        <v>5.6514000000000002E-2</v>
      </c>
      <c r="BZ66">
        <v>7.4337363999999999</v>
      </c>
      <c r="CB66">
        <v>2.0240000000000001E-2</v>
      </c>
      <c r="CC66">
        <v>7.4337363999999999</v>
      </c>
    </row>
    <row r="67" spans="1:81" x14ac:dyDescent="0.25">
      <c r="A67">
        <v>66</v>
      </c>
      <c r="B67">
        <v>0.10792599999999999</v>
      </c>
      <c r="C67">
        <v>6.8514413999999997</v>
      </c>
      <c r="D67">
        <v>66</v>
      </c>
      <c r="E67">
        <v>2.7074999999999998E-2</v>
      </c>
      <c r="F67">
        <v>6.8514413999999997</v>
      </c>
      <c r="G67">
        <v>66</v>
      </c>
      <c r="H67">
        <v>2.4471E-2</v>
      </c>
      <c r="I67">
        <v>6.8514413999999997</v>
      </c>
      <c r="K67">
        <v>3.3528000000000002E-2</v>
      </c>
      <c r="L67">
        <v>6.8514413999999997</v>
      </c>
      <c r="N67">
        <v>4.7502999999999997E-2</v>
      </c>
      <c r="O67">
        <v>6.8514413999999997</v>
      </c>
      <c r="Q67">
        <v>2.9395999999999999E-2</v>
      </c>
      <c r="R67">
        <v>6.8514413999999997</v>
      </c>
      <c r="T67">
        <v>3.109E-2</v>
      </c>
      <c r="U67">
        <v>6.8514413999999997</v>
      </c>
      <c r="W67">
        <v>6.4879000000000006E-2</v>
      </c>
      <c r="X67">
        <v>6.8514413999999997</v>
      </c>
      <c r="Y67">
        <v>66</v>
      </c>
      <c r="Z67">
        <v>4.4727000000000003E-2</v>
      </c>
      <c r="AA67">
        <v>6.8514413999999997</v>
      </c>
      <c r="AC67">
        <v>4.4819999999999999E-2</v>
      </c>
      <c r="AD67">
        <v>6.8514413999999997</v>
      </c>
      <c r="AF67">
        <v>3.6472999999999998E-2</v>
      </c>
      <c r="AG67">
        <v>6.8514413999999997</v>
      </c>
      <c r="AI67">
        <v>4.0039999999999999E-2</v>
      </c>
      <c r="AJ67">
        <v>6.8514413999999997</v>
      </c>
      <c r="AL67">
        <v>3.6669E-2</v>
      </c>
      <c r="AM67">
        <v>6.8514413999999997</v>
      </c>
      <c r="AO67">
        <v>5.3218000000000001E-2</v>
      </c>
      <c r="AP67">
        <v>6.8514413999999997</v>
      </c>
      <c r="AQ67">
        <v>66</v>
      </c>
      <c r="AR67">
        <v>3.6458999999999998E-2</v>
      </c>
      <c r="AS67">
        <v>6.7236037</v>
      </c>
      <c r="AU67">
        <v>5.3534999999999999E-2</v>
      </c>
      <c r="AV67">
        <v>6.8514413999999997</v>
      </c>
      <c r="AX67">
        <v>3.1251000000000001E-2</v>
      </c>
      <c r="AY67">
        <v>6.8514413999999997</v>
      </c>
      <c r="BA67">
        <v>0.17980499999999999</v>
      </c>
      <c r="BB67">
        <v>6.8514413999999997</v>
      </c>
      <c r="BD67">
        <v>4.079E-2</v>
      </c>
      <c r="BE67">
        <v>6.8514413999999997</v>
      </c>
      <c r="BG67">
        <v>5.0312000000000003E-2</v>
      </c>
      <c r="BH67">
        <v>6.8514413999999997</v>
      </c>
      <c r="BJ67">
        <v>5.4681E-2</v>
      </c>
      <c r="BK67">
        <v>6.8514413999999997</v>
      </c>
      <c r="BM67">
        <v>5.6723999999999997E-2</v>
      </c>
      <c r="BN67">
        <v>6.8514413999999997</v>
      </c>
      <c r="BP67">
        <v>2.3911000000000002E-2</v>
      </c>
      <c r="BQ67">
        <v>6.8341203000000004</v>
      </c>
      <c r="BS67">
        <v>2.7399E-2</v>
      </c>
      <c r="BT67">
        <v>6.8514413999999997</v>
      </c>
      <c r="BV67">
        <v>1.0947999999999999E-2</v>
      </c>
      <c r="BW67">
        <v>6.8514413999999997</v>
      </c>
      <c r="BY67">
        <v>2.9978999999999999E-2</v>
      </c>
      <c r="BZ67">
        <v>6.8514413999999997</v>
      </c>
      <c r="CB67">
        <v>4.6015E-2</v>
      </c>
      <c r="CC67">
        <v>6.8514413999999997</v>
      </c>
    </row>
    <row r="68" spans="1:81" x14ac:dyDescent="0.25">
      <c r="A68">
        <v>67</v>
      </c>
      <c r="B68">
        <v>0.107917</v>
      </c>
      <c r="C68">
        <v>6.8514412</v>
      </c>
      <c r="D68">
        <v>67</v>
      </c>
      <c r="E68">
        <v>2.7101E-2</v>
      </c>
      <c r="F68">
        <v>6.8514412</v>
      </c>
      <c r="G68">
        <v>67</v>
      </c>
      <c r="H68">
        <v>2.4482E-2</v>
      </c>
      <c r="I68">
        <v>6.8514412</v>
      </c>
      <c r="K68">
        <v>3.6475E-2</v>
      </c>
      <c r="L68">
        <v>6.8514412</v>
      </c>
      <c r="N68">
        <v>3.3544999999999998E-2</v>
      </c>
      <c r="O68">
        <v>6.8514412</v>
      </c>
      <c r="Q68">
        <v>4.4713000000000003E-2</v>
      </c>
      <c r="R68">
        <v>6.8514412</v>
      </c>
      <c r="T68">
        <v>2.9416000000000001E-2</v>
      </c>
      <c r="U68">
        <v>6.8514412</v>
      </c>
      <c r="W68">
        <v>3.1158000000000002E-2</v>
      </c>
      <c r="X68">
        <v>6.8514412</v>
      </c>
      <c r="Y68">
        <v>67</v>
      </c>
      <c r="Z68">
        <v>6.4812999999999996E-2</v>
      </c>
      <c r="AA68">
        <v>6.8514412</v>
      </c>
      <c r="AC68">
        <v>4.7477999999999999E-2</v>
      </c>
      <c r="AD68">
        <v>6.8514412</v>
      </c>
      <c r="AF68">
        <v>4.4835E-2</v>
      </c>
      <c r="AG68">
        <v>6.8514412</v>
      </c>
      <c r="AI68">
        <v>4.0840000000000001E-2</v>
      </c>
      <c r="AJ68">
        <v>6.8514412</v>
      </c>
      <c r="AL68">
        <v>4.6016000000000001E-2</v>
      </c>
      <c r="AM68">
        <v>6.8514412</v>
      </c>
      <c r="AO68">
        <v>3.1268999999999998E-2</v>
      </c>
      <c r="AP68">
        <v>6.8514412</v>
      </c>
      <c r="AQ68">
        <v>67</v>
      </c>
      <c r="AR68">
        <v>3.6294E-2</v>
      </c>
      <c r="AS68">
        <v>6.6571945000000001</v>
      </c>
      <c r="AU68">
        <v>5.6884999999999998E-2</v>
      </c>
      <c r="AV68">
        <v>6.8514412</v>
      </c>
      <c r="AX68">
        <v>1.7569000000000001E-2</v>
      </c>
      <c r="AY68">
        <v>6.8514412</v>
      </c>
      <c r="BA68">
        <v>3.6670000000000001E-2</v>
      </c>
      <c r="BB68">
        <v>6.8514412</v>
      </c>
      <c r="BD68">
        <v>5.4658999999999999E-2</v>
      </c>
      <c r="BE68">
        <v>6.8514412</v>
      </c>
      <c r="BG68">
        <v>0.17974999999999999</v>
      </c>
      <c r="BH68">
        <v>6.8514412</v>
      </c>
      <c r="BJ68">
        <v>3.0065999999999999E-2</v>
      </c>
      <c r="BK68">
        <v>6.8514412</v>
      </c>
      <c r="BM68">
        <v>5.3561999999999999E-2</v>
      </c>
      <c r="BN68">
        <v>6.8514412</v>
      </c>
      <c r="BP68">
        <v>2.8922E-2</v>
      </c>
      <c r="BQ68">
        <v>6.8196002</v>
      </c>
      <c r="BS68">
        <v>5.3178000000000003E-2</v>
      </c>
      <c r="BT68">
        <v>6.8514412</v>
      </c>
      <c r="BV68">
        <v>5.6739999999999999E-2</v>
      </c>
      <c r="BW68">
        <v>6.8514412</v>
      </c>
      <c r="BY68">
        <v>3.9820000000000001E-2</v>
      </c>
      <c r="BZ68">
        <v>6.8514412</v>
      </c>
      <c r="CB68">
        <v>5.0316E-2</v>
      </c>
      <c r="CC68">
        <v>6.8514412</v>
      </c>
    </row>
    <row r="69" spans="1:81" x14ac:dyDescent="0.25">
      <c r="A69">
        <v>68</v>
      </c>
      <c r="B69">
        <v>2.1793E-2</v>
      </c>
      <c r="C69">
        <v>5.6845961000000003</v>
      </c>
      <c r="D69">
        <v>68</v>
      </c>
      <c r="E69">
        <v>9.3230999999999994E-2</v>
      </c>
      <c r="F69">
        <v>5.6845961000000003</v>
      </c>
      <c r="G69">
        <v>68</v>
      </c>
      <c r="H69">
        <v>2.8677999999999999E-2</v>
      </c>
      <c r="I69">
        <v>5.6845961000000003</v>
      </c>
      <c r="K69">
        <v>3.3229000000000002E-2</v>
      </c>
      <c r="L69">
        <v>5.6845961000000003</v>
      </c>
      <c r="N69">
        <v>3.891E-2</v>
      </c>
      <c r="O69">
        <v>5.6845961000000003</v>
      </c>
      <c r="Q69">
        <v>3.4452000000000003E-2</v>
      </c>
      <c r="R69">
        <v>5.6845961000000003</v>
      </c>
      <c r="T69">
        <v>4.9064999999999998E-2</v>
      </c>
      <c r="U69">
        <v>5.6845961000000003</v>
      </c>
      <c r="W69">
        <v>6.7429000000000003E-2</v>
      </c>
      <c r="X69">
        <v>5.6845961000000003</v>
      </c>
      <c r="Y69">
        <v>68</v>
      </c>
      <c r="Z69">
        <v>3.2593999999999998E-2</v>
      </c>
      <c r="AA69">
        <v>5.6845961000000003</v>
      </c>
      <c r="AC69">
        <v>4.3681999999999999E-2</v>
      </c>
      <c r="AD69">
        <v>5.6845961000000003</v>
      </c>
      <c r="AF69">
        <v>6.3275999999999999E-2</v>
      </c>
      <c r="AG69">
        <v>5.6845961000000003</v>
      </c>
      <c r="AI69">
        <v>5.6807000000000003E-2</v>
      </c>
      <c r="AJ69">
        <v>5.6845961000000003</v>
      </c>
      <c r="AL69">
        <v>3.5765999999999999E-2</v>
      </c>
      <c r="AM69">
        <v>5.6845961000000003</v>
      </c>
      <c r="AO69">
        <v>7.3730000000000002E-3</v>
      </c>
      <c r="AP69">
        <v>5.6845961000000003</v>
      </c>
      <c r="AQ69">
        <v>68</v>
      </c>
      <c r="AR69">
        <v>1.1270000000000001E-2</v>
      </c>
      <c r="AS69">
        <v>5.7195948000000003</v>
      </c>
      <c r="AU69">
        <v>2.7019999999999999E-2</v>
      </c>
      <c r="AV69">
        <v>5.6845961000000003</v>
      </c>
      <c r="AX69">
        <v>5.6096E-2</v>
      </c>
      <c r="AY69">
        <v>5.6845961000000003</v>
      </c>
      <c r="BA69">
        <v>5.1919E-2</v>
      </c>
      <c r="BB69">
        <v>5.6845961000000003</v>
      </c>
      <c r="BD69">
        <v>2.777E-2</v>
      </c>
      <c r="BE69">
        <v>5.6845961000000003</v>
      </c>
      <c r="BG69">
        <v>2.0223999999999999E-2</v>
      </c>
      <c r="BH69">
        <v>5.6845961000000003</v>
      </c>
      <c r="BJ69">
        <v>0.171878</v>
      </c>
      <c r="BK69">
        <v>5.6845961000000003</v>
      </c>
      <c r="BM69">
        <v>2.8632000000000001E-2</v>
      </c>
      <c r="BN69">
        <v>5.6845961000000003</v>
      </c>
      <c r="BP69">
        <v>2.3810999999999999E-2</v>
      </c>
      <c r="BQ69">
        <v>5.6978752000000004</v>
      </c>
      <c r="BS69">
        <v>5.9277000000000003E-2</v>
      </c>
      <c r="BT69">
        <v>5.6845961000000003</v>
      </c>
      <c r="BV69">
        <v>5.8228000000000002E-2</v>
      </c>
      <c r="BW69">
        <v>5.6845961000000003</v>
      </c>
      <c r="BY69">
        <v>5.2930999999999999E-2</v>
      </c>
      <c r="BZ69">
        <v>5.6845961000000003</v>
      </c>
      <c r="CB69">
        <v>4.1523999999999998E-2</v>
      </c>
      <c r="CC69">
        <v>5.6845961000000003</v>
      </c>
    </row>
    <row r="70" spans="1:81" x14ac:dyDescent="0.25">
      <c r="A70">
        <v>69</v>
      </c>
      <c r="B70">
        <v>2.9423000000000001E-2</v>
      </c>
      <c r="C70">
        <v>1.9219959</v>
      </c>
      <c r="D70">
        <v>69</v>
      </c>
      <c r="E70">
        <v>4.5665999999999998E-2</v>
      </c>
      <c r="F70">
        <v>1.9219959</v>
      </c>
      <c r="G70">
        <v>69</v>
      </c>
      <c r="H70">
        <v>2.6610999999999999E-2</v>
      </c>
      <c r="I70">
        <v>1.9219959</v>
      </c>
      <c r="K70">
        <v>4.3966999999999999E-2</v>
      </c>
      <c r="L70">
        <v>1.9219959</v>
      </c>
      <c r="N70">
        <v>8.3237000000000005E-2</v>
      </c>
      <c r="O70">
        <v>1.9219959</v>
      </c>
      <c r="Q70">
        <v>2.0681000000000001E-2</v>
      </c>
      <c r="R70">
        <v>1.9219959</v>
      </c>
      <c r="T70">
        <v>4.0100999999999998E-2</v>
      </c>
      <c r="U70">
        <v>1.9219959</v>
      </c>
      <c r="W70">
        <v>8.8441000000000006E-2</v>
      </c>
      <c r="X70">
        <v>1.9219959</v>
      </c>
      <c r="Y70">
        <v>69</v>
      </c>
      <c r="Z70">
        <v>1.5048000000000001E-2</v>
      </c>
      <c r="AA70">
        <v>1.9219959</v>
      </c>
      <c r="AC70">
        <v>4.5594999999999997E-2</v>
      </c>
      <c r="AD70">
        <v>1.9219959</v>
      </c>
      <c r="AF70">
        <v>1.4938999999999999E-2</v>
      </c>
      <c r="AG70">
        <v>1.9219959</v>
      </c>
      <c r="AI70">
        <v>1.5039E-2</v>
      </c>
      <c r="AJ70">
        <v>1.9219959</v>
      </c>
      <c r="AL70">
        <v>3.3276E-2</v>
      </c>
      <c r="AM70">
        <v>1.9219959</v>
      </c>
      <c r="AO70">
        <v>4.6621000000000003E-2</v>
      </c>
      <c r="AP70">
        <v>1.9219959</v>
      </c>
      <c r="AQ70">
        <v>69</v>
      </c>
      <c r="AR70">
        <v>4.0760999999999999E-2</v>
      </c>
      <c r="AS70">
        <v>1.9280434</v>
      </c>
      <c r="AU70">
        <v>3.0426000000000002E-2</v>
      </c>
      <c r="AV70">
        <v>1.9219959</v>
      </c>
      <c r="AX70">
        <v>3.7329000000000001E-2</v>
      </c>
      <c r="AY70">
        <v>1.9219959</v>
      </c>
      <c r="BA70">
        <v>8.1319000000000002E-2</v>
      </c>
      <c r="BB70">
        <v>1.9219959</v>
      </c>
      <c r="BD70">
        <v>9.3210000000000001E-2</v>
      </c>
      <c r="BE70">
        <v>1.9219959</v>
      </c>
      <c r="BG70">
        <v>2.1316999999999999E-2</v>
      </c>
      <c r="BH70">
        <v>1.9219959</v>
      </c>
      <c r="BJ70">
        <v>3.4141999999999999E-2</v>
      </c>
      <c r="BK70">
        <v>1.9219959</v>
      </c>
      <c r="BM70">
        <v>5.5725999999999998E-2</v>
      </c>
      <c r="BN70">
        <v>1.9219959</v>
      </c>
      <c r="BP70">
        <v>1.6923000000000001E-2</v>
      </c>
      <c r="BQ70">
        <v>1.9497747999999999</v>
      </c>
      <c r="BS70">
        <v>7.2965000000000002E-2</v>
      </c>
      <c r="BT70">
        <v>1.9219959</v>
      </c>
      <c r="BV70">
        <v>3.1077E-2</v>
      </c>
      <c r="BW70">
        <v>1.9219959</v>
      </c>
      <c r="BY70">
        <v>3.1147999999999999E-2</v>
      </c>
      <c r="BZ70">
        <v>1.9219959</v>
      </c>
      <c r="CB70">
        <v>3.6936999999999998E-2</v>
      </c>
      <c r="CC70">
        <v>1.9219959</v>
      </c>
    </row>
    <row r="71" spans="1:81" x14ac:dyDescent="0.25">
      <c r="A71">
        <v>70</v>
      </c>
      <c r="B71">
        <v>3.4114999999999999E-2</v>
      </c>
      <c r="C71">
        <v>5.4221579000000002</v>
      </c>
      <c r="D71">
        <v>70</v>
      </c>
      <c r="E71">
        <v>3.175E-2</v>
      </c>
      <c r="F71">
        <v>5.4221579000000002</v>
      </c>
      <c r="G71">
        <v>70</v>
      </c>
      <c r="H71">
        <v>0.114118</v>
      </c>
      <c r="I71">
        <v>5.4221579000000002</v>
      </c>
      <c r="K71">
        <v>4.5446E-2</v>
      </c>
      <c r="L71">
        <v>5.4221579000000002</v>
      </c>
      <c r="N71">
        <v>5.4633000000000001E-2</v>
      </c>
      <c r="O71">
        <v>5.4221579000000002</v>
      </c>
      <c r="Q71">
        <v>4.2002999999999999E-2</v>
      </c>
      <c r="R71">
        <v>5.4221579000000002</v>
      </c>
      <c r="T71">
        <v>4.3478999999999997E-2</v>
      </c>
      <c r="U71">
        <v>5.4221579000000002</v>
      </c>
      <c r="W71">
        <v>4.0975999999999999E-2</v>
      </c>
      <c r="X71">
        <v>5.4221579000000002</v>
      </c>
      <c r="Y71">
        <v>70</v>
      </c>
      <c r="Z71">
        <v>7.1409E-2</v>
      </c>
      <c r="AA71">
        <v>5.4221579000000002</v>
      </c>
      <c r="AC71">
        <v>3.9664999999999999E-2</v>
      </c>
      <c r="AD71">
        <v>5.4221579000000002</v>
      </c>
      <c r="AF71">
        <v>3.3529000000000003E-2</v>
      </c>
      <c r="AG71">
        <v>5.4221579000000002</v>
      </c>
      <c r="AI71">
        <v>6.4949999999999994E-2</v>
      </c>
      <c r="AJ71">
        <v>5.4221579000000002</v>
      </c>
      <c r="AL71">
        <v>4.3061000000000002E-2</v>
      </c>
      <c r="AM71">
        <v>5.4221579000000002</v>
      </c>
      <c r="AO71">
        <v>0.19184300000000001</v>
      </c>
      <c r="AP71">
        <v>5.4221579000000002</v>
      </c>
      <c r="AQ71">
        <v>70</v>
      </c>
      <c r="AR71">
        <v>4.1730999999999997E-2</v>
      </c>
      <c r="AS71">
        <v>5.3062746000000001</v>
      </c>
      <c r="AU71">
        <v>6.2944E-2</v>
      </c>
      <c r="AV71">
        <v>5.4221579000000002</v>
      </c>
      <c r="AX71">
        <v>1.847E-2</v>
      </c>
      <c r="AY71">
        <v>5.4221579000000002</v>
      </c>
      <c r="BA71">
        <v>3.7807E-2</v>
      </c>
      <c r="BB71">
        <v>5.4221579000000002</v>
      </c>
      <c r="BD71">
        <v>7.2864999999999999E-2</v>
      </c>
      <c r="BE71">
        <v>5.4221579000000002</v>
      </c>
      <c r="BG71">
        <v>1.7160999999999999E-2</v>
      </c>
      <c r="BH71">
        <v>5.4221579000000002</v>
      </c>
      <c r="BJ71">
        <v>2.2116E-2</v>
      </c>
      <c r="BK71">
        <v>5.4221579000000002</v>
      </c>
      <c r="BM71">
        <v>3.2372999999999999E-2</v>
      </c>
      <c r="BN71">
        <v>5.4221579000000002</v>
      </c>
      <c r="BP71">
        <v>3.7941999999999997E-2</v>
      </c>
      <c r="BQ71">
        <v>5.4232256000000003</v>
      </c>
      <c r="BS71">
        <v>6.0442999999999997E-2</v>
      </c>
      <c r="BT71">
        <v>5.4221579000000002</v>
      </c>
      <c r="BV71">
        <v>4.5963999999999998E-2</v>
      </c>
      <c r="BW71">
        <v>5.4221579000000002</v>
      </c>
      <c r="BY71">
        <v>7.2888999999999995E-2</v>
      </c>
      <c r="BZ71">
        <v>5.4221579000000002</v>
      </c>
      <c r="CB71">
        <v>2.3414999999999998E-2</v>
      </c>
      <c r="CC71">
        <v>5.4221579000000002</v>
      </c>
    </row>
    <row r="72" spans="1:81" x14ac:dyDescent="0.25">
      <c r="A72">
        <v>71</v>
      </c>
      <c r="B72">
        <v>2.9443E-2</v>
      </c>
      <c r="C72">
        <v>1.9219961999999999</v>
      </c>
      <c r="D72">
        <v>71</v>
      </c>
      <c r="E72">
        <v>4.5711000000000002E-2</v>
      </c>
      <c r="F72">
        <v>1.9219961999999999</v>
      </c>
      <c r="G72">
        <v>71</v>
      </c>
      <c r="H72">
        <v>2.6627999999999999E-2</v>
      </c>
      <c r="I72">
        <v>1.9219961999999999</v>
      </c>
      <c r="K72">
        <v>1.4975E-2</v>
      </c>
      <c r="L72">
        <v>1.9219961999999999</v>
      </c>
      <c r="N72">
        <v>4.3965999999999998E-2</v>
      </c>
      <c r="O72">
        <v>1.9219961999999999</v>
      </c>
      <c r="Q72">
        <v>1.5053E-2</v>
      </c>
      <c r="R72">
        <v>1.9219961999999999</v>
      </c>
      <c r="T72">
        <v>2.0664999999999999E-2</v>
      </c>
      <c r="U72">
        <v>1.9219961999999999</v>
      </c>
      <c r="W72">
        <v>4.0141999999999997E-2</v>
      </c>
      <c r="X72">
        <v>1.9219961999999999</v>
      </c>
      <c r="Y72">
        <v>71</v>
      </c>
      <c r="Z72">
        <v>8.8456000000000007E-2</v>
      </c>
      <c r="AA72">
        <v>1.9219961999999999</v>
      </c>
      <c r="AC72">
        <v>8.3237000000000005E-2</v>
      </c>
      <c r="AD72">
        <v>1.9219961999999999</v>
      </c>
      <c r="AF72">
        <v>4.5588999999999998E-2</v>
      </c>
      <c r="AG72">
        <v>1.9219961999999999</v>
      </c>
      <c r="AI72">
        <v>9.3202999999999994E-2</v>
      </c>
      <c r="AJ72">
        <v>1.9219961999999999</v>
      </c>
      <c r="AL72">
        <v>3.6942999999999997E-2</v>
      </c>
      <c r="AM72">
        <v>1.9219961999999999</v>
      </c>
      <c r="AO72">
        <v>3.7374999999999999E-2</v>
      </c>
      <c r="AP72">
        <v>1.9219961999999999</v>
      </c>
      <c r="AQ72">
        <v>71</v>
      </c>
      <c r="AR72">
        <v>0.19156000000000001</v>
      </c>
      <c r="AS72">
        <v>1.9002144999999999</v>
      </c>
      <c r="AU72">
        <v>0.17408000000000001</v>
      </c>
      <c r="AV72">
        <v>1.9219961999999999</v>
      </c>
      <c r="AX72">
        <v>5.0841999999999998E-2</v>
      </c>
      <c r="AY72">
        <v>1.9219961999999999</v>
      </c>
      <c r="BA72">
        <v>3.3234E-2</v>
      </c>
      <c r="BB72">
        <v>1.9219961999999999</v>
      </c>
      <c r="BD72">
        <v>3.4124000000000002E-2</v>
      </c>
      <c r="BE72">
        <v>1.9219961999999999</v>
      </c>
      <c r="BG72">
        <v>8.1358E-2</v>
      </c>
      <c r="BH72">
        <v>1.9219961999999999</v>
      </c>
      <c r="BJ72">
        <v>3.1273000000000002E-2</v>
      </c>
      <c r="BK72">
        <v>1.9219961999999999</v>
      </c>
      <c r="BM72">
        <v>3.0443000000000001E-2</v>
      </c>
      <c r="BN72">
        <v>1.9219961999999999</v>
      </c>
      <c r="BP72">
        <v>2.1486000000000002E-2</v>
      </c>
      <c r="BQ72">
        <v>1.9590877</v>
      </c>
      <c r="BS72">
        <v>4.6592000000000001E-2</v>
      </c>
      <c r="BT72">
        <v>1.9219961999999999</v>
      </c>
      <c r="BV72">
        <v>5.5723000000000002E-2</v>
      </c>
      <c r="BW72">
        <v>1.9219961999999999</v>
      </c>
      <c r="BY72">
        <v>1.4984000000000001E-2</v>
      </c>
      <c r="BZ72">
        <v>1.9219961999999999</v>
      </c>
      <c r="CB72">
        <v>2.1329000000000001E-2</v>
      </c>
      <c r="CC72">
        <v>1.9219961999999999</v>
      </c>
    </row>
    <row r="73" spans="1:81" x14ac:dyDescent="0.25">
      <c r="A73">
        <v>72</v>
      </c>
      <c r="B73">
        <v>3.4126999999999998E-2</v>
      </c>
      <c r="C73">
        <v>9.1089327000000004</v>
      </c>
      <c r="D73">
        <v>72</v>
      </c>
      <c r="E73">
        <v>3.1784E-2</v>
      </c>
      <c r="F73">
        <v>9.1089327000000004</v>
      </c>
      <c r="G73">
        <v>72</v>
      </c>
      <c r="H73">
        <v>0.114094</v>
      </c>
      <c r="I73">
        <v>9.1089327000000004</v>
      </c>
      <c r="K73">
        <v>5.4664999999999998E-2</v>
      </c>
      <c r="L73">
        <v>9.1089327000000004</v>
      </c>
      <c r="N73">
        <v>3.968E-2</v>
      </c>
      <c r="O73">
        <v>9.1089327000000004</v>
      </c>
      <c r="Q73">
        <v>4.3501999999999999E-2</v>
      </c>
      <c r="R73">
        <v>9.1089327000000004</v>
      </c>
      <c r="T73">
        <v>4.1024999999999999E-2</v>
      </c>
      <c r="U73">
        <v>9.1089327000000004</v>
      </c>
      <c r="W73">
        <v>7.1424000000000001E-2</v>
      </c>
      <c r="X73">
        <v>9.1089327000000004</v>
      </c>
      <c r="Y73">
        <v>72</v>
      </c>
      <c r="Z73">
        <v>4.2011E-2</v>
      </c>
      <c r="AA73">
        <v>9.1089327000000004</v>
      </c>
      <c r="AC73">
        <v>3.3543999999999997E-2</v>
      </c>
      <c r="AD73">
        <v>9.1089327000000004</v>
      </c>
      <c r="AF73">
        <v>4.5415999999999998E-2</v>
      </c>
      <c r="AG73">
        <v>9.1089327000000004</v>
      </c>
      <c r="AI73">
        <v>7.3180999999999996E-2</v>
      </c>
      <c r="AJ73">
        <v>9.1089327000000004</v>
      </c>
      <c r="AL73">
        <v>3.7809000000000002E-2</v>
      </c>
      <c r="AM73">
        <v>9.1089327000000004</v>
      </c>
      <c r="AO73">
        <v>6.0475000000000001E-2</v>
      </c>
      <c r="AP73">
        <v>9.1089327000000004</v>
      </c>
      <c r="AQ73">
        <v>72</v>
      </c>
      <c r="AR73">
        <v>3.5000999999999997E-2</v>
      </c>
      <c r="AS73">
        <v>8.8697008999999998</v>
      </c>
      <c r="AU73">
        <v>3.2377999999999997E-2</v>
      </c>
      <c r="AV73">
        <v>9.1089327000000004</v>
      </c>
      <c r="AX73">
        <v>0.19183800000000001</v>
      </c>
      <c r="AY73">
        <v>9.1089327000000004</v>
      </c>
      <c r="BA73">
        <v>1.7163999999999999E-2</v>
      </c>
      <c r="BB73">
        <v>9.1089327000000004</v>
      </c>
      <c r="BD73">
        <v>6.4982999999999999E-2</v>
      </c>
      <c r="BE73">
        <v>9.1089327000000004</v>
      </c>
      <c r="BG73">
        <v>2.3415999999999999E-2</v>
      </c>
      <c r="BH73">
        <v>9.1089327000000004</v>
      </c>
      <c r="BJ73">
        <v>7.2868000000000002E-2</v>
      </c>
      <c r="BK73">
        <v>9.1089327000000004</v>
      </c>
      <c r="BM73">
        <v>4.5943999999999999E-2</v>
      </c>
      <c r="BN73">
        <v>9.1089327000000004</v>
      </c>
      <c r="BP73">
        <v>2.2152999999999999E-2</v>
      </c>
      <c r="BQ73">
        <v>9.1153276999999999</v>
      </c>
      <c r="BS73">
        <v>6.0521999999999999E-2</v>
      </c>
      <c r="BT73">
        <v>9.1089327000000004</v>
      </c>
      <c r="BV73">
        <v>3.3799000000000003E-2</v>
      </c>
      <c r="BW73">
        <v>9.1089327000000004</v>
      </c>
      <c r="BY73">
        <v>2.2123E-2</v>
      </c>
      <c r="BZ73">
        <v>9.1089327000000004</v>
      </c>
      <c r="CB73">
        <v>4.3094E-2</v>
      </c>
      <c r="CC73">
        <v>9.1089327000000004</v>
      </c>
    </row>
    <row r="74" spans="1:81" x14ac:dyDescent="0.25">
      <c r="A74">
        <v>73</v>
      </c>
      <c r="B74">
        <v>0.107916</v>
      </c>
      <c r="C74">
        <v>7.738937</v>
      </c>
      <c r="D74">
        <v>73</v>
      </c>
      <c r="E74">
        <v>2.7102999999999999E-2</v>
      </c>
      <c r="F74">
        <v>7.738937</v>
      </c>
      <c r="G74">
        <v>73</v>
      </c>
      <c r="H74">
        <v>2.4469000000000001E-2</v>
      </c>
      <c r="I74">
        <v>7.738937</v>
      </c>
      <c r="K74">
        <v>4.4867999999999998E-2</v>
      </c>
      <c r="L74">
        <v>7.738937</v>
      </c>
      <c r="N74">
        <v>3.6461E-2</v>
      </c>
      <c r="O74">
        <v>7.738937</v>
      </c>
      <c r="Q74">
        <v>6.4827999999999997E-2</v>
      </c>
      <c r="R74">
        <v>7.738937</v>
      </c>
      <c r="T74">
        <v>4.4715999999999999E-2</v>
      </c>
      <c r="U74">
        <v>7.738937</v>
      </c>
      <c r="W74">
        <v>2.9391E-2</v>
      </c>
      <c r="X74">
        <v>7.738937</v>
      </c>
      <c r="Y74">
        <v>73</v>
      </c>
      <c r="Z74">
        <v>3.1074999999999998E-2</v>
      </c>
      <c r="AA74">
        <v>7.738937</v>
      </c>
      <c r="AC74">
        <v>3.3536999999999997E-2</v>
      </c>
      <c r="AD74">
        <v>7.738937</v>
      </c>
      <c r="AF74">
        <v>4.7472E-2</v>
      </c>
      <c r="AG74">
        <v>7.738937</v>
      </c>
      <c r="AI74">
        <v>5.4696000000000002E-2</v>
      </c>
      <c r="AJ74">
        <v>7.738937</v>
      </c>
      <c r="AL74">
        <v>5.0312999999999997E-2</v>
      </c>
      <c r="AM74">
        <v>7.738937</v>
      </c>
      <c r="AO74">
        <v>1.7565999999999998E-2</v>
      </c>
      <c r="AP74">
        <v>7.738937</v>
      </c>
      <c r="AQ74">
        <v>73</v>
      </c>
      <c r="AR74">
        <v>1.5053E-2</v>
      </c>
      <c r="AS74">
        <v>7.4703993000000004</v>
      </c>
      <c r="AU74">
        <v>1.0944000000000001E-2</v>
      </c>
      <c r="AV74">
        <v>7.738937</v>
      </c>
      <c r="AX74">
        <v>2.7418000000000001E-2</v>
      </c>
      <c r="AY74">
        <v>7.738937</v>
      </c>
      <c r="BA74">
        <v>4.6035E-2</v>
      </c>
      <c r="BB74">
        <v>7.738937</v>
      </c>
      <c r="BD74">
        <v>3.0065999999999999E-2</v>
      </c>
      <c r="BE74">
        <v>7.738937</v>
      </c>
      <c r="BG74">
        <v>3.6677000000000001E-2</v>
      </c>
      <c r="BH74">
        <v>7.738937</v>
      </c>
      <c r="BJ74">
        <v>4.0010999999999998E-2</v>
      </c>
      <c r="BK74">
        <v>7.738937</v>
      </c>
      <c r="BM74">
        <v>5.6899999999999999E-2</v>
      </c>
      <c r="BN74">
        <v>7.738937</v>
      </c>
      <c r="BP74">
        <v>2.1350999999999998E-2</v>
      </c>
      <c r="BQ74">
        <v>7.751919</v>
      </c>
      <c r="BS74">
        <v>3.1264E-2</v>
      </c>
      <c r="BT74">
        <v>7.738937</v>
      </c>
      <c r="BV74">
        <v>5.3564000000000001E-2</v>
      </c>
      <c r="BW74">
        <v>7.738937</v>
      </c>
      <c r="BY74">
        <v>4.0661000000000003E-2</v>
      </c>
      <c r="BZ74">
        <v>7.738937</v>
      </c>
      <c r="CB74">
        <v>0.179754</v>
      </c>
      <c r="CC74">
        <v>7.738937</v>
      </c>
    </row>
    <row r="75" spans="1:81" x14ac:dyDescent="0.25">
      <c r="A75">
        <v>74</v>
      </c>
      <c r="B75">
        <v>2.1784000000000001E-2</v>
      </c>
      <c r="C75">
        <v>5.6845962999999999</v>
      </c>
      <c r="D75">
        <v>74</v>
      </c>
      <c r="E75">
        <v>9.3206999999999998E-2</v>
      </c>
      <c r="F75">
        <v>5.6845962999999999</v>
      </c>
      <c r="G75">
        <v>74</v>
      </c>
      <c r="H75">
        <v>2.8684000000000001E-2</v>
      </c>
      <c r="I75">
        <v>5.6845962999999999</v>
      </c>
      <c r="K75">
        <v>3.8932000000000001E-2</v>
      </c>
      <c r="L75">
        <v>5.6845962999999999</v>
      </c>
      <c r="N75">
        <v>4.3676E-2</v>
      </c>
      <c r="O75">
        <v>5.6845962999999999</v>
      </c>
      <c r="Q75">
        <v>4.9068000000000001E-2</v>
      </c>
      <c r="R75">
        <v>5.6845962999999999</v>
      </c>
      <c r="T75">
        <v>6.7353999999999997E-2</v>
      </c>
      <c r="U75">
        <v>5.6845962999999999</v>
      </c>
      <c r="W75">
        <v>3.2662999999999998E-2</v>
      </c>
      <c r="X75">
        <v>5.6845962999999999</v>
      </c>
      <c r="Y75">
        <v>74</v>
      </c>
      <c r="Z75">
        <v>3.4470000000000001E-2</v>
      </c>
      <c r="AA75">
        <v>5.6845962999999999</v>
      </c>
      <c r="AC75">
        <v>6.3284000000000007E-2</v>
      </c>
      <c r="AD75">
        <v>5.6845962999999999</v>
      </c>
      <c r="AF75">
        <v>3.3244999999999997E-2</v>
      </c>
      <c r="AG75">
        <v>5.6845962999999999</v>
      </c>
      <c r="AI75">
        <v>5.2997000000000002E-2</v>
      </c>
      <c r="AJ75">
        <v>5.6845962999999999</v>
      </c>
      <c r="AL75">
        <v>5.1862999999999999E-2</v>
      </c>
      <c r="AM75">
        <v>5.6845962999999999</v>
      </c>
      <c r="AO75">
        <v>5.9284000000000003E-2</v>
      </c>
      <c r="AP75">
        <v>5.6845962999999999</v>
      </c>
      <c r="AQ75">
        <v>74</v>
      </c>
      <c r="AR75">
        <v>2.4892999999999998E-2</v>
      </c>
      <c r="AS75">
        <v>5.7176983000000003</v>
      </c>
      <c r="AU75">
        <v>2.8627E-2</v>
      </c>
      <c r="AV75">
        <v>5.6845962999999999</v>
      </c>
      <c r="AX75">
        <v>7.3759999999999997E-3</v>
      </c>
      <c r="AY75">
        <v>5.6845962999999999</v>
      </c>
      <c r="BA75">
        <v>2.0205000000000001E-2</v>
      </c>
      <c r="BB75">
        <v>5.6845962999999999</v>
      </c>
      <c r="BD75">
        <v>5.6807000000000003E-2</v>
      </c>
      <c r="BE75">
        <v>5.6845962999999999</v>
      </c>
      <c r="BG75">
        <v>4.1550999999999998E-2</v>
      </c>
      <c r="BH75">
        <v>5.6845962999999999</v>
      </c>
      <c r="BJ75">
        <v>2.7758000000000001E-2</v>
      </c>
      <c r="BK75">
        <v>5.6845962999999999</v>
      </c>
      <c r="BM75">
        <v>5.8207000000000002E-2</v>
      </c>
      <c r="BN75">
        <v>5.6845962999999999</v>
      </c>
      <c r="BP75">
        <v>4.8482999999999998E-2</v>
      </c>
      <c r="BQ75">
        <v>5.7046019000000001</v>
      </c>
      <c r="BS75">
        <v>6.0943999999999998E-2</v>
      </c>
      <c r="BT75">
        <v>5.6845962999999999</v>
      </c>
      <c r="BV75">
        <v>1.8880000000000001E-2</v>
      </c>
      <c r="BW75">
        <v>5.6845962999999999</v>
      </c>
      <c r="BY75">
        <v>0.17185800000000001</v>
      </c>
      <c r="BZ75">
        <v>5.6845962999999999</v>
      </c>
      <c r="CB75">
        <v>3.5749999999999997E-2</v>
      </c>
      <c r="CC75">
        <v>5.6845962999999999</v>
      </c>
    </row>
    <row r="76" spans="1:81" x14ac:dyDescent="0.25">
      <c r="A76">
        <v>75</v>
      </c>
      <c r="B76">
        <v>2.1786E-2</v>
      </c>
      <c r="C76">
        <v>8.6324248000000008</v>
      </c>
      <c r="D76">
        <v>75</v>
      </c>
      <c r="E76">
        <v>9.3232999999999996E-2</v>
      </c>
      <c r="F76">
        <v>8.6324248000000008</v>
      </c>
      <c r="G76">
        <v>75</v>
      </c>
      <c r="H76">
        <v>2.8686E-2</v>
      </c>
      <c r="I76">
        <v>8.6324248000000008</v>
      </c>
      <c r="K76">
        <v>4.3678000000000002E-2</v>
      </c>
      <c r="L76">
        <v>8.6324248000000008</v>
      </c>
      <c r="N76">
        <v>6.3285999999999995E-2</v>
      </c>
      <c r="O76">
        <v>8.6324248000000008</v>
      </c>
      <c r="Q76">
        <v>6.7362000000000005E-2</v>
      </c>
      <c r="R76">
        <v>8.6324248000000008</v>
      </c>
      <c r="T76">
        <v>3.2607999999999998E-2</v>
      </c>
      <c r="U76">
        <v>8.6324248000000008</v>
      </c>
      <c r="W76">
        <v>3.4458999999999997E-2</v>
      </c>
      <c r="X76">
        <v>8.6324248000000008</v>
      </c>
      <c r="Y76">
        <v>75</v>
      </c>
      <c r="Z76">
        <v>4.9079999999999999E-2</v>
      </c>
      <c r="AA76">
        <v>8.6324248000000008</v>
      </c>
      <c r="AC76">
        <v>3.3222000000000002E-2</v>
      </c>
      <c r="AD76">
        <v>8.6324248000000008</v>
      </c>
      <c r="AF76">
        <v>3.8917E-2</v>
      </c>
      <c r="AG76">
        <v>8.6324248000000008</v>
      </c>
      <c r="AI76">
        <v>0.171931</v>
      </c>
      <c r="AJ76">
        <v>8.6324248000000008</v>
      </c>
      <c r="AL76">
        <v>2.027E-2</v>
      </c>
      <c r="AM76">
        <v>8.6324248000000008</v>
      </c>
      <c r="AO76">
        <v>6.0928000000000003E-2</v>
      </c>
      <c r="AP76">
        <v>8.6324248000000008</v>
      </c>
      <c r="AQ76">
        <v>75</v>
      </c>
      <c r="AR76">
        <v>4.6989000000000003E-2</v>
      </c>
      <c r="AS76">
        <v>8.6287313999999995</v>
      </c>
      <c r="AU76">
        <v>5.8229000000000003E-2</v>
      </c>
      <c r="AV76">
        <v>8.6324248000000008</v>
      </c>
      <c r="AX76">
        <v>5.9265999999999999E-2</v>
      </c>
      <c r="AY76">
        <v>8.6324248000000008</v>
      </c>
      <c r="BA76">
        <v>4.1542000000000003E-2</v>
      </c>
      <c r="BB76">
        <v>8.6324248000000008</v>
      </c>
      <c r="BD76">
        <v>5.2985999999999998E-2</v>
      </c>
      <c r="BE76">
        <v>8.6324248000000008</v>
      </c>
      <c r="BG76">
        <v>3.5747000000000001E-2</v>
      </c>
      <c r="BH76">
        <v>8.6324248000000008</v>
      </c>
      <c r="BJ76">
        <v>5.6813000000000002E-2</v>
      </c>
      <c r="BK76">
        <v>8.6324248000000008</v>
      </c>
      <c r="BM76">
        <v>1.8866999999999998E-2</v>
      </c>
      <c r="BN76">
        <v>8.6324248000000008</v>
      </c>
      <c r="BP76">
        <v>4.8437000000000001E-2</v>
      </c>
      <c r="BQ76">
        <v>8.6428869000000006</v>
      </c>
      <c r="BS76">
        <v>5.6112000000000002E-2</v>
      </c>
      <c r="BT76">
        <v>8.6324248000000008</v>
      </c>
      <c r="BV76">
        <v>2.7036999999999999E-2</v>
      </c>
      <c r="BW76">
        <v>8.6324248000000008</v>
      </c>
      <c r="BY76">
        <v>2.7703999999999999E-2</v>
      </c>
      <c r="BZ76">
        <v>8.6324248000000008</v>
      </c>
      <c r="CB76">
        <v>5.1875999999999999E-2</v>
      </c>
      <c r="CC76">
        <v>8.6324248000000008</v>
      </c>
    </row>
    <row r="77" spans="1:81" x14ac:dyDescent="0.25">
      <c r="A77">
        <v>76</v>
      </c>
      <c r="B77">
        <v>0.107901</v>
      </c>
      <c r="C77">
        <v>6.3743879000000003</v>
      </c>
      <c r="D77">
        <v>76</v>
      </c>
      <c r="E77">
        <v>2.7092000000000001E-2</v>
      </c>
      <c r="F77">
        <v>6.3743879000000003</v>
      </c>
      <c r="G77">
        <v>76</v>
      </c>
      <c r="H77">
        <v>2.4487999999999999E-2</v>
      </c>
      <c r="I77">
        <v>6.3743879000000003</v>
      </c>
      <c r="K77">
        <v>4.7516999999999997E-2</v>
      </c>
      <c r="L77">
        <v>6.3743879000000003</v>
      </c>
      <c r="N77">
        <v>4.4829000000000001E-2</v>
      </c>
      <c r="O77">
        <v>6.3743879000000003</v>
      </c>
      <c r="Q77">
        <v>3.1088000000000001E-2</v>
      </c>
      <c r="R77">
        <v>6.3743879000000003</v>
      </c>
      <c r="T77">
        <v>6.4796999999999993E-2</v>
      </c>
      <c r="U77">
        <v>6.3743879000000003</v>
      </c>
      <c r="W77">
        <v>4.4741000000000003E-2</v>
      </c>
      <c r="X77">
        <v>6.3743879000000003</v>
      </c>
      <c r="Y77">
        <v>76</v>
      </c>
      <c r="Z77">
        <v>2.9413999999999999E-2</v>
      </c>
      <c r="AA77">
        <v>6.3743879000000003</v>
      </c>
      <c r="AC77">
        <v>3.6471999999999997E-2</v>
      </c>
      <c r="AD77">
        <v>6.3743879000000003</v>
      </c>
      <c r="AF77">
        <v>3.3558999999999999E-2</v>
      </c>
      <c r="AG77">
        <v>6.3743879000000003</v>
      </c>
      <c r="AI77">
        <v>3.0072000000000002E-2</v>
      </c>
      <c r="AJ77">
        <v>6.3743879000000003</v>
      </c>
      <c r="AL77">
        <v>0.179754</v>
      </c>
      <c r="AM77">
        <v>6.3743879000000003</v>
      </c>
      <c r="AO77">
        <v>2.7404999999999999E-2</v>
      </c>
      <c r="AP77">
        <v>6.3743879000000003</v>
      </c>
      <c r="AQ77">
        <v>76</v>
      </c>
      <c r="AR77">
        <v>3.6861999999999999E-2</v>
      </c>
      <c r="AS77">
        <v>6.2352581000000002</v>
      </c>
      <c r="AU77">
        <v>5.6765999999999997E-2</v>
      </c>
      <c r="AV77">
        <v>6.3743879000000003</v>
      </c>
      <c r="AX77">
        <v>5.3191000000000002E-2</v>
      </c>
      <c r="AY77">
        <v>6.3743879000000003</v>
      </c>
      <c r="BA77">
        <v>5.0344E-2</v>
      </c>
      <c r="BB77">
        <v>6.3743879000000003</v>
      </c>
      <c r="BD77">
        <v>4.0030999999999997E-2</v>
      </c>
      <c r="BE77">
        <v>6.3743879000000003</v>
      </c>
      <c r="BG77">
        <v>4.6043000000000001E-2</v>
      </c>
      <c r="BH77">
        <v>6.3743879000000003</v>
      </c>
      <c r="BJ77">
        <v>4.0800999999999997E-2</v>
      </c>
      <c r="BK77">
        <v>6.3743879000000003</v>
      </c>
      <c r="BM77">
        <v>1.0932000000000001E-2</v>
      </c>
      <c r="BN77">
        <v>6.3743879000000003</v>
      </c>
      <c r="BP77">
        <v>2.3782000000000001E-2</v>
      </c>
      <c r="BQ77">
        <v>6.3733570000000004</v>
      </c>
      <c r="BS77">
        <v>1.7589E-2</v>
      </c>
      <c r="BT77">
        <v>6.3743879000000003</v>
      </c>
      <c r="BV77">
        <v>5.6898999999999998E-2</v>
      </c>
      <c r="BW77">
        <v>6.3743879000000003</v>
      </c>
      <c r="BY77">
        <v>5.4348E-2</v>
      </c>
      <c r="BZ77">
        <v>6.3743879000000003</v>
      </c>
      <c r="CB77">
        <v>3.6651000000000003E-2</v>
      </c>
      <c r="CC77">
        <v>6.3743879000000003</v>
      </c>
    </row>
    <row r="78" spans="1:81" x14ac:dyDescent="0.25">
      <c r="A78">
        <v>77</v>
      </c>
      <c r="B78">
        <v>3.4104000000000002E-2</v>
      </c>
      <c r="C78">
        <v>7.9821254000000001</v>
      </c>
      <c r="D78">
        <v>77</v>
      </c>
      <c r="E78">
        <v>3.1741999999999999E-2</v>
      </c>
      <c r="F78">
        <v>7.9821254000000001</v>
      </c>
      <c r="G78">
        <v>77</v>
      </c>
      <c r="H78">
        <v>0.114107</v>
      </c>
      <c r="I78">
        <v>7.9821254000000001</v>
      </c>
      <c r="K78">
        <v>3.9669000000000003E-2</v>
      </c>
      <c r="L78">
        <v>7.9821254000000001</v>
      </c>
      <c r="N78">
        <v>3.3529000000000003E-2</v>
      </c>
      <c r="O78">
        <v>7.9821254000000001</v>
      </c>
      <c r="Q78">
        <v>4.0994000000000003E-2</v>
      </c>
      <c r="R78">
        <v>7.9821254000000001</v>
      </c>
      <c r="T78">
        <v>7.1395E-2</v>
      </c>
      <c r="U78">
        <v>7.9821254000000001</v>
      </c>
      <c r="W78">
        <v>4.1992000000000002E-2</v>
      </c>
      <c r="X78">
        <v>7.9821254000000001</v>
      </c>
      <c r="Y78">
        <v>77</v>
      </c>
      <c r="Z78">
        <v>4.3477000000000002E-2</v>
      </c>
      <c r="AA78">
        <v>7.9821254000000001</v>
      </c>
      <c r="AC78">
        <v>4.5441000000000002E-2</v>
      </c>
      <c r="AD78">
        <v>7.9821254000000001</v>
      </c>
      <c r="AF78">
        <v>5.4634000000000002E-2</v>
      </c>
      <c r="AG78">
        <v>7.9821254000000001</v>
      </c>
      <c r="AI78">
        <v>2.2091E-2</v>
      </c>
      <c r="AJ78">
        <v>7.9821254000000001</v>
      </c>
      <c r="AL78">
        <v>1.7163000000000001E-2</v>
      </c>
      <c r="AM78">
        <v>7.9821254000000001</v>
      </c>
      <c r="AO78">
        <v>6.0467E-2</v>
      </c>
      <c r="AP78">
        <v>7.9821254000000001</v>
      </c>
      <c r="AQ78">
        <v>77</v>
      </c>
      <c r="AR78">
        <v>3.8959000000000001E-2</v>
      </c>
      <c r="AS78">
        <v>7.6624490999999999</v>
      </c>
      <c r="AU78">
        <v>4.5978999999999999E-2</v>
      </c>
      <c r="AV78">
        <v>7.9821254000000001</v>
      </c>
      <c r="AX78">
        <v>6.0439E-2</v>
      </c>
      <c r="AY78">
        <v>7.9821254000000001</v>
      </c>
      <c r="BA78">
        <v>2.3385E-2</v>
      </c>
      <c r="BB78">
        <v>7.9821254000000001</v>
      </c>
      <c r="BD78">
        <v>7.3124999999999996E-2</v>
      </c>
      <c r="BE78">
        <v>7.9821254000000001</v>
      </c>
      <c r="BG78">
        <v>4.3045E-2</v>
      </c>
      <c r="BH78">
        <v>7.9821254000000001</v>
      </c>
      <c r="BJ78">
        <v>6.4978999999999995E-2</v>
      </c>
      <c r="BK78">
        <v>7.9821254000000001</v>
      </c>
      <c r="BM78">
        <v>3.3813000000000003E-2</v>
      </c>
      <c r="BN78">
        <v>7.9821254000000001</v>
      </c>
      <c r="BP78">
        <v>4.1480999999999997E-2</v>
      </c>
      <c r="BQ78">
        <v>5.2672213000000001</v>
      </c>
      <c r="BS78">
        <v>1.8473E-2</v>
      </c>
      <c r="BT78">
        <v>7.9821254000000001</v>
      </c>
      <c r="BV78">
        <v>6.2911999999999996E-2</v>
      </c>
      <c r="BW78">
        <v>7.9821254000000001</v>
      </c>
      <c r="BY78">
        <v>7.2817000000000007E-2</v>
      </c>
      <c r="BZ78">
        <v>7.9821254000000001</v>
      </c>
      <c r="CB78">
        <v>3.7830999999999997E-2</v>
      </c>
      <c r="CC78">
        <v>7.9821254000000001</v>
      </c>
    </row>
    <row r="79" spans="1:81" x14ac:dyDescent="0.25">
      <c r="A79">
        <v>78</v>
      </c>
      <c r="B79">
        <v>2.9430000000000001E-2</v>
      </c>
      <c r="C79">
        <v>1.9219963</v>
      </c>
      <c r="D79">
        <v>78</v>
      </c>
      <c r="E79">
        <v>4.5670000000000002E-2</v>
      </c>
      <c r="F79">
        <v>1.9219963</v>
      </c>
      <c r="G79">
        <v>78</v>
      </c>
      <c r="H79">
        <v>2.6617999999999999E-2</v>
      </c>
      <c r="I79">
        <v>1.9219963</v>
      </c>
      <c r="K79">
        <v>4.5598E-2</v>
      </c>
      <c r="L79">
        <v>1.9219963</v>
      </c>
      <c r="N79">
        <v>1.4947999999999999E-2</v>
      </c>
      <c r="O79">
        <v>1.9219963</v>
      </c>
      <c r="Q79">
        <v>8.8440000000000005E-2</v>
      </c>
      <c r="R79">
        <v>1.9219963</v>
      </c>
      <c r="T79">
        <v>1.5054E-2</v>
      </c>
      <c r="U79">
        <v>1.9219963</v>
      </c>
      <c r="W79">
        <v>2.0702000000000002E-2</v>
      </c>
      <c r="X79">
        <v>1.9219963</v>
      </c>
      <c r="Y79">
        <v>78</v>
      </c>
      <c r="Z79">
        <v>4.0103E-2</v>
      </c>
      <c r="AA79">
        <v>1.9219963</v>
      </c>
      <c r="AC79">
        <v>4.3964000000000003E-2</v>
      </c>
      <c r="AD79">
        <v>1.9219963</v>
      </c>
      <c r="AF79">
        <v>8.3233000000000001E-2</v>
      </c>
      <c r="AG79">
        <v>1.9219963</v>
      </c>
      <c r="AI79">
        <v>3.4092999999999998E-2</v>
      </c>
      <c r="AJ79">
        <v>1.9219963</v>
      </c>
      <c r="AL79">
        <v>2.1321E-2</v>
      </c>
      <c r="AM79">
        <v>1.9219963</v>
      </c>
      <c r="AO79">
        <v>5.0826000000000003E-2</v>
      </c>
      <c r="AP79">
        <v>1.9219963</v>
      </c>
      <c r="AQ79">
        <v>78</v>
      </c>
      <c r="AR79">
        <v>2.1602E-2</v>
      </c>
      <c r="AS79">
        <v>1.9244475000000001</v>
      </c>
      <c r="AU79">
        <v>3.1102000000000001E-2</v>
      </c>
      <c r="AV79">
        <v>1.9219963</v>
      </c>
      <c r="AX79">
        <v>7.2912000000000005E-2</v>
      </c>
      <c r="AY79">
        <v>1.9219963</v>
      </c>
      <c r="BA79">
        <v>3.6910999999999999E-2</v>
      </c>
      <c r="BB79">
        <v>1.9219963</v>
      </c>
      <c r="BD79">
        <v>3.1236E-2</v>
      </c>
      <c r="BE79">
        <v>1.9219963</v>
      </c>
      <c r="BG79">
        <v>3.3279000000000003E-2</v>
      </c>
      <c r="BH79">
        <v>1.9219963</v>
      </c>
      <c r="BJ79">
        <v>1.5030999999999999E-2</v>
      </c>
      <c r="BK79">
        <v>1.9219963</v>
      </c>
      <c r="BM79">
        <v>0.17407700000000001</v>
      </c>
      <c r="BN79">
        <v>1.9219963</v>
      </c>
      <c r="BP79">
        <v>4.6031000000000002E-2</v>
      </c>
      <c r="BQ79">
        <v>1.9534753</v>
      </c>
      <c r="BS79">
        <v>3.7386999999999997E-2</v>
      </c>
      <c r="BT79">
        <v>1.9219963</v>
      </c>
      <c r="BV79">
        <v>3.0440999999999999E-2</v>
      </c>
      <c r="BW79">
        <v>1.9219963</v>
      </c>
      <c r="BY79">
        <v>9.3046000000000004E-2</v>
      </c>
      <c r="BZ79">
        <v>1.9219963</v>
      </c>
      <c r="CB79">
        <v>8.1384999999999999E-2</v>
      </c>
      <c r="CC79">
        <v>1.9219963</v>
      </c>
    </row>
    <row r="80" spans="1:81" x14ac:dyDescent="0.25">
      <c r="A80">
        <v>79</v>
      </c>
      <c r="B80">
        <v>7.2027999999999995E-2</v>
      </c>
      <c r="C80">
        <v>5.8355838000000002</v>
      </c>
      <c r="D80">
        <v>79</v>
      </c>
      <c r="E80">
        <v>4.7113000000000002E-2</v>
      </c>
      <c r="F80">
        <v>5.8355838000000002</v>
      </c>
      <c r="G80">
        <v>79</v>
      </c>
      <c r="H80">
        <v>4.4454E-2</v>
      </c>
      <c r="I80">
        <v>5.8355838000000002</v>
      </c>
      <c r="K80">
        <v>2.2588E-2</v>
      </c>
      <c r="L80">
        <v>5.8355838000000002</v>
      </c>
      <c r="N80">
        <v>0.12973399999999999</v>
      </c>
      <c r="O80">
        <v>5.8355838000000002</v>
      </c>
      <c r="Q80">
        <v>4.054E-2</v>
      </c>
      <c r="R80">
        <v>5.8355838000000002</v>
      </c>
      <c r="T80">
        <v>2.3533999999999999E-2</v>
      </c>
      <c r="U80">
        <v>5.8355838000000002</v>
      </c>
      <c r="W80">
        <v>7.5579999999999994E-2</v>
      </c>
      <c r="X80">
        <v>5.8355838000000002</v>
      </c>
      <c r="Y80">
        <v>79</v>
      </c>
      <c r="Z80">
        <v>3.2466000000000002E-2</v>
      </c>
      <c r="AA80">
        <v>5.8355838000000002</v>
      </c>
      <c r="AC80">
        <v>3.3235000000000001E-2</v>
      </c>
      <c r="AD80">
        <v>5.8355838000000002</v>
      </c>
      <c r="AF80">
        <v>3.0658999999999999E-2</v>
      </c>
      <c r="AG80">
        <v>5.8355838000000002</v>
      </c>
      <c r="AI80">
        <v>0.13734499999999999</v>
      </c>
      <c r="AJ80">
        <v>5.8355838000000002</v>
      </c>
      <c r="AL80">
        <v>3.9445000000000001E-2</v>
      </c>
      <c r="AM80">
        <v>5.8355838000000002</v>
      </c>
      <c r="AO80">
        <v>3.9114999999999997E-2</v>
      </c>
      <c r="AP80">
        <v>5.8355838000000002</v>
      </c>
      <c r="AQ80">
        <v>79</v>
      </c>
      <c r="AR80">
        <v>4.1148999999999998E-2</v>
      </c>
      <c r="AS80">
        <v>5.7342307000000003</v>
      </c>
      <c r="AU80">
        <v>5.1448000000000001E-2</v>
      </c>
      <c r="AV80">
        <v>5.8355838000000002</v>
      </c>
      <c r="AX80">
        <v>4.7989999999999998E-2</v>
      </c>
      <c r="AY80">
        <v>5.8355838000000002</v>
      </c>
      <c r="BA80">
        <v>6.8439E-2</v>
      </c>
      <c r="BB80">
        <v>5.8355838000000002</v>
      </c>
      <c r="BD80">
        <v>4.8559999999999999E-2</v>
      </c>
      <c r="BE80">
        <v>5.8355838000000002</v>
      </c>
      <c r="BG80">
        <v>6.0130999999999997E-2</v>
      </c>
      <c r="BH80">
        <v>5.8355838000000002</v>
      </c>
      <c r="BJ80">
        <v>5.9895999999999998E-2</v>
      </c>
      <c r="BK80">
        <v>5.8355838000000002</v>
      </c>
      <c r="BM80">
        <v>2.2709E-2</v>
      </c>
      <c r="BN80">
        <v>5.8355838000000002</v>
      </c>
      <c r="BP80">
        <v>3.6781000000000001E-2</v>
      </c>
      <c r="BQ80">
        <v>5.8288698999999999</v>
      </c>
      <c r="BS80">
        <v>5.1586E-2</v>
      </c>
      <c r="BT80">
        <v>5.8355838000000002</v>
      </c>
      <c r="BV80">
        <v>9.8560000000000002E-3</v>
      </c>
      <c r="BW80">
        <v>5.8355838000000002</v>
      </c>
      <c r="BY80">
        <v>3.7256999999999998E-2</v>
      </c>
      <c r="BZ80">
        <v>5.8355838000000002</v>
      </c>
      <c r="CB80">
        <v>3.1761999999999999E-2</v>
      </c>
      <c r="CC80">
        <v>5.8355838000000002</v>
      </c>
    </row>
    <row r="81" spans="1:81" x14ac:dyDescent="0.25">
      <c r="A81">
        <v>80</v>
      </c>
      <c r="B81">
        <v>2.3215E-2</v>
      </c>
      <c r="C81">
        <v>4.7498728000000003</v>
      </c>
      <c r="D81">
        <v>80</v>
      </c>
      <c r="E81">
        <v>8.4048999999999999E-2</v>
      </c>
      <c r="F81">
        <v>4.7498728000000003</v>
      </c>
      <c r="G81">
        <v>80</v>
      </c>
      <c r="H81">
        <v>3.8822000000000002E-2</v>
      </c>
      <c r="I81">
        <v>4.7498728000000003</v>
      </c>
      <c r="K81">
        <v>0.12976799999999999</v>
      </c>
      <c r="L81">
        <v>4.7498728000000003</v>
      </c>
      <c r="N81">
        <v>1.0626999999999999E-2</v>
      </c>
      <c r="O81">
        <v>4.7498728000000003</v>
      </c>
      <c r="Q81">
        <v>2.8840999999999999E-2</v>
      </c>
      <c r="R81">
        <v>4.7498728000000003</v>
      </c>
      <c r="T81">
        <v>4.3666999999999997E-2</v>
      </c>
      <c r="U81">
        <v>4.7498728000000003</v>
      </c>
      <c r="W81">
        <v>3.5493999999999998E-2</v>
      </c>
      <c r="X81">
        <v>4.7498728000000003</v>
      </c>
      <c r="Y81">
        <v>80</v>
      </c>
      <c r="Z81">
        <v>8.133E-2</v>
      </c>
      <c r="AA81">
        <v>4.7498728000000003</v>
      </c>
      <c r="AC81">
        <v>3.5262000000000002E-2</v>
      </c>
      <c r="AD81">
        <v>4.7498728000000003</v>
      </c>
      <c r="AF81">
        <v>3.3096E-2</v>
      </c>
      <c r="AG81">
        <v>4.7498728000000003</v>
      </c>
      <c r="AI81">
        <v>2.8419E-2</v>
      </c>
      <c r="AJ81">
        <v>4.7498728000000003</v>
      </c>
      <c r="AL81">
        <v>0.103313</v>
      </c>
      <c r="AM81">
        <v>4.7498728000000003</v>
      </c>
      <c r="AO81">
        <v>7.5132000000000004E-2</v>
      </c>
      <c r="AP81">
        <v>4.7498728000000003</v>
      </c>
      <c r="AQ81">
        <v>80</v>
      </c>
      <c r="AR81">
        <v>5.2002E-2</v>
      </c>
      <c r="AS81">
        <v>4.7857308999999999</v>
      </c>
      <c r="AU81">
        <v>6.4768000000000006E-2</v>
      </c>
      <c r="AV81">
        <v>4.7498728000000003</v>
      </c>
      <c r="AX81">
        <v>5.8694000000000003E-2</v>
      </c>
      <c r="AY81">
        <v>4.7498728000000003</v>
      </c>
      <c r="BA81">
        <v>4.8181000000000002E-2</v>
      </c>
      <c r="BB81">
        <v>4.7498728000000003</v>
      </c>
      <c r="BD81">
        <v>6.4669000000000004E-2</v>
      </c>
      <c r="BE81">
        <v>4.7498728000000003</v>
      </c>
      <c r="BG81">
        <v>5.1888999999999998E-2</v>
      </c>
      <c r="BH81">
        <v>4.7498728000000003</v>
      </c>
      <c r="BJ81">
        <v>5.9991999999999997E-2</v>
      </c>
      <c r="BK81">
        <v>4.7498728000000003</v>
      </c>
      <c r="BM81">
        <v>1.8880000000000001E-2</v>
      </c>
      <c r="BN81">
        <v>4.7498728000000003</v>
      </c>
      <c r="BP81">
        <v>3.0720000000000001E-2</v>
      </c>
      <c r="BQ81">
        <v>4.7588191999999996</v>
      </c>
      <c r="BS81">
        <v>2.4409E-2</v>
      </c>
      <c r="BT81">
        <v>4.7498728000000003</v>
      </c>
      <c r="BV81">
        <v>5.1137000000000002E-2</v>
      </c>
      <c r="BW81">
        <v>4.7498728000000003</v>
      </c>
      <c r="BY81">
        <v>4.0208000000000001E-2</v>
      </c>
      <c r="BZ81">
        <v>4.7498728000000003</v>
      </c>
      <c r="CB81">
        <v>2.4708999999999998E-2</v>
      </c>
      <c r="CC81">
        <v>4.7498728000000003</v>
      </c>
    </row>
    <row r="82" spans="1:81" x14ac:dyDescent="0.25">
      <c r="A82">
        <v>81</v>
      </c>
      <c r="B82">
        <v>3.6075000000000003E-2</v>
      </c>
      <c r="C82">
        <v>3.6788409999999998</v>
      </c>
      <c r="D82">
        <v>81</v>
      </c>
      <c r="E82">
        <v>3.2356999999999997E-2</v>
      </c>
      <c r="F82">
        <v>3.6788409999999998</v>
      </c>
      <c r="G82">
        <v>81</v>
      </c>
      <c r="H82">
        <v>4.9858E-2</v>
      </c>
      <c r="I82">
        <v>3.6788409999999998</v>
      </c>
      <c r="K82">
        <v>3.9932000000000002E-2</v>
      </c>
      <c r="L82">
        <v>3.6788409999999998</v>
      </c>
      <c r="N82">
        <v>3.5450000000000002E-2</v>
      </c>
      <c r="O82">
        <v>3.6788409999999998</v>
      </c>
      <c r="Q82">
        <v>2.6834E-2</v>
      </c>
      <c r="R82">
        <v>3.6788409999999998</v>
      </c>
      <c r="T82">
        <v>3.8231000000000001E-2</v>
      </c>
      <c r="U82">
        <v>3.6788409999999998</v>
      </c>
      <c r="W82">
        <v>3.7435000000000003E-2</v>
      </c>
      <c r="X82">
        <v>3.6788409999999998</v>
      </c>
      <c r="Y82">
        <v>81</v>
      </c>
      <c r="Z82">
        <v>0.144152</v>
      </c>
      <c r="AA82">
        <v>3.6788409999999998</v>
      </c>
      <c r="AC82">
        <v>8.5457000000000005E-2</v>
      </c>
      <c r="AD82">
        <v>3.6788409999999998</v>
      </c>
      <c r="AF82">
        <v>2.7955000000000001E-2</v>
      </c>
      <c r="AG82">
        <v>3.6788409999999998</v>
      </c>
      <c r="AI82">
        <v>5.3508E-2</v>
      </c>
      <c r="AJ82">
        <v>3.6788409999999998</v>
      </c>
      <c r="AL82">
        <v>3.585E-2</v>
      </c>
      <c r="AM82">
        <v>3.6788409999999998</v>
      </c>
      <c r="AO82">
        <v>0.13567000000000001</v>
      </c>
      <c r="AP82">
        <v>3.6788409999999998</v>
      </c>
      <c r="AQ82">
        <v>81</v>
      </c>
      <c r="AR82">
        <v>3.2131E-2</v>
      </c>
      <c r="AS82">
        <v>3.5068054000000002</v>
      </c>
      <c r="AU82">
        <v>6.6184000000000007E-2</v>
      </c>
      <c r="AV82">
        <v>3.6788409999999998</v>
      </c>
      <c r="AX82">
        <v>4.4860999999999998E-2</v>
      </c>
      <c r="AY82">
        <v>3.6788409999999998</v>
      </c>
      <c r="BA82">
        <v>4.4463000000000003E-2</v>
      </c>
      <c r="BB82">
        <v>3.6788409999999998</v>
      </c>
      <c r="BD82">
        <v>5.8205E-2</v>
      </c>
      <c r="BE82">
        <v>3.6788409999999998</v>
      </c>
      <c r="BG82">
        <v>4.5048999999999999E-2</v>
      </c>
      <c r="BH82">
        <v>3.6788409999999998</v>
      </c>
      <c r="BJ82">
        <v>3.2322999999999998E-2</v>
      </c>
      <c r="BK82">
        <v>3.6788409999999998</v>
      </c>
      <c r="BM82">
        <v>5.1616000000000002E-2</v>
      </c>
      <c r="BN82">
        <v>3.6788409999999998</v>
      </c>
      <c r="BP82">
        <v>2.9937999999999999E-2</v>
      </c>
      <c r="BQ82">
        <v>3.6526627</v>
      </c>
      <c r="BS82">
        <v>5.5674000000000001E-2</v>
      </c>
      <c r="BT82">
        <v>3.6788409999999998</v>
      </c>
      <c r="BV82">
        <v>3.9836999999999997E-2</v>
      </c>
      <c r="BW82">
        <v>3.6788409999999998</v>
      </c>
      <c r="BY82">
        <v>6.1540999999999998E-2</v>
      </c>
      <c r="BZ82">
        <v>3.6788409999999998</v>
      </c>
      <c r="CB82">
        <v>1.6695000000000002E-2</v>
      </c>
      <c r="CC82">
        <v>3.6788409999999998</v>
      </c>
    </row>
    <row r="83" spans="1:81" x14ac:dyDescent="0.25">
      <c r="A83">
        <v>82</v>
      </c>
      <c r="B83">
        <v>4.3336E-2</v>
      </c>
      <c r="C83">
        <v>6.5095679000000004</v>
      </c>
      <c r="D83">
        <v>82</v>
      </c>
      <c r="E83">
        <v>4.2250000000000003E-2</v>
      </c>
      <c r="F83">
        <v>6.5095679000000004</v>
      </c>
      <c r="G83">
        <v>82</v>
      </c>
      <c r="H83">
        <v>7.4688000000000004E-2</v>
      </c>
      <c r="I83">
        <v>6.5095679000000004</v>
      </c>
      <c r="K83">
        <v>3.0863000000000002E-2</v>
      </c>
      <c r="L83">
        <v>6.5095679000000004</v>
      </c>
      <c r="N83">
        <v>3.6632999999999999E-2</v>
      </c>
      <c r="O83">
        <v>6.5095679000000004</v>
      </c>
      <c r="Q83">
        <v>2.8622000000000002E-2</v>
      </c>
      <c r="R83">
        <v>6.5095679000000004</v>
      </c>
      <c r="T83">
        <v>2.138E-2</v>
      </c>
      <c r="U83">
        <v>6.5095679000000004</v>
      </c>
      <c r="W83">
        <v>0.13688700000000001</v>
      </c>
      <c r="X83">
        <v>6.5095679000000004</v>
      </c>
      <c r="Y83">
        <v>82</v>
      </c>
      <c r="Z83">
        <v>3.2299000000000001E-2</v>
      </c>
      <c r="AA83">
        <v>6.5095679000000004</v>
      </c>
      <c r="AC83">
        <v>2.1590999999999999E-2</v>
      </c>
      <c r="AD83">
        <v>6.5095679000000004</v>
      </c>
      <c r="AF83">
        <v>7.6097999999999999E-2</v>
      </c>
      <c r="AG83">
        <v>6.5095679000000004</v>
      </c>
      <c r="AI83">
        <v>1.9103999999999999E-2</v>
      </c>
      <c r="AJ83">
        <v>6.5095679000000004</v>
      </c>
      <c r="AL83">
        <v>2.9145000000000001E-2</v>
      </c>
      <c r="AM83">
        <v>6.5095679000000004</v>
      </c>
      <c r="AO83">
        <v>6.2065000000000002E-2</v>
      </c>
      <c r="AP83">
        <v>6.5095679000000004</v>
      </c>
      <c r="AQ83">
        <v>82</v>
      </c>
      <c r="AR83">
        <v>2.1031000000000001E-2</v>
      </c>
      <c r="AS83">
        <v>6.4773838000000001</v>
      </c>
      <c r="AU83">
        <v>2.1491E-2</v>
      </c>
      <c r="AV83">
        <v>6.5095679000000004</v>
      </c>
      <c r="AX83">
        <v>6.0856E-2</v>
      </c>
      <c r="AY83">
        <v>6.5095679000000004</v>
      </c>
      <c r="BA83">
        <v>5.126E-2</v>
      </c>
      <c r="BB83">
        <v>6.5095679000000004</v>
      </c>
      <c r="BD83">
        <v>4.9562000000000002E-2</v>
      </c>
      <c r="BE83">
        <v>6.5095679000000004</v>
      </c>
      <c r="BG83">
        <v>1.4929E-2</v>
      </c>
      <c r="BH83">
        <v>6.5095679000000004</v>
      </c>
      <c r="BJ83">
        <v>7.6839000000000005E-2</v>
      </c>
      <c r="BK83">
        <v>6.5095679000000004</v>
      </c>
      <c r="BM83">
        <v>5.2277999999999998E-2</v>
      </c>
      <c r="BN83">
        <v>6.5095679000000004</v>
      </c>
      <c r="BP83">
        <v>1.3646E-2</v>
      </c>
      <c r="BQ83">
        <v>6.5260185000000002</v>
      </c>
      <c r="BS83">
        <v>3.5514999999999998E-2</v>
      </c>
      <c r="BT83">
        <v>6.5095679000000004</v>
      </c>
      <c r="BV83">
        <v>5.0161999999999998E-2</v>
      </c>
      <c r="BW83">
        <v>6.5095679000000004</v>
      </c>
      <c r="BY83">
        <v>1.9125E-2</v>
      </c>
      <c r="BZ83">
        <v>6.5095679000000004</v>
      </c>
      <c r="CB83">
        <v>3.4339000000000001E-2</v>
      </c>
      <c r="CC83">
        <v>6.5095679000000004</v>
      </c>
    </row>
    <row r="84" spans="1:81" x14ac:dyDescent="0.25">
      <c r="A84">
        <v>83</v>
      </c>
      <c r="B84">
        <v>4.3340999999999998E-2</v>
      </c>
      <c r="C84">
        <v>5.9665312000000004</v>
      </c>
      <c r="D84">
        <v>83</v>
      </c>
      <c r="E84">
        <v>4.2243000000000003E-2</v>
      </c>
      <c r="F84">
        <v>5.9665312000000004</v>
      </c>
      <c r="G84">
        <v>83</v>
      </c>
      <c r="H84">
        <v>7.4690999999999994E-2</v>
      </c>
      <c r="I84">
        <v>5.9665312000000004</v>
      </c>
      <c r="K84">
        <v>7.6089000000000004E-2</v>
      </c>
      <c r="L84">
        <v>5.9665312000000004</v>
      </c>
      <c r="N84">
        <v>3.0858E-2</v>
      </c>
      <c r="O84">
        <v>5.9665312000000004</v>
      </c>
      <c r="Q84">
        <v>3.2298E-2</v>
      </c>
      <c r="R84">
        <v>5.9665312000000004</v>
      </c>
      <c r="T84">
        <v>2.8632999999999999E-2</v>
      </c>
      <c r="U84">
        <v>5.9665312000000004</v>
      </c>
      <c r="W84">
        <v>2.1405E-2</v>
      </c>
      <c r="X84">
        <v>5.9665312000000004</v>
      </c>
      <c r="Y84">
        <v>83</v>
      </c>
      <c r="Z84">
        <v>0.136933</v>
      </c>
      <c r="AA84">
        <v>5.9665312000000004</v>
      </c>
      <c r="AC84">
        <v>3.6636000000000002E-2</v>
      </c>
      <c r="AD84">
        <v>5.9665312000000004</v>
      </c>
      <c r="AF84">
        <v>2.1595E-2</v>
      </c>
      <c r="AG84">
        <v>5.9665312000000004</v>
      </c>
      <c r="AI84">
        <v>4.9605999999999997E-2</v>
      </c>
      <c r="AJ84">
        <v>5.9665312000000004</v>
      </c>
      <c r="AL84">
        <v>3.4339000000000001E-2</v>
      </c>
      <c r="AM84">
        <v>5.9665312000000004</v>
      </c>
      <c r="AO84">
        <v>6.0853999999999998E-2</v>
      </c>
      <c r="AP84">
        <v>5.9665312000000004</v>
      </c>
      <c r="AQ84">
        <v>83</v>
      </c>
      <c r="AR84">
        <v>0.111553</v>
      </c>
      <c r="AS84">
        <v>6.0476415000000001</v>
      </c>
      <c r="AU84">
        <v>0.134242</v>
      </c>
      <c r="AV84">
        <v>5.9665312000000004</v>
      </c>
      <c r="AX84">
        <v>3.1199999999999999E-2</v>
      </c>
      <c r="AY84">
        <v>5.9665312000000004</v>
      </c>
      <c r="BA84">
        <v>2.9197000000000001E-2</v>
      </c>
      <c r="BB84">
        <v>5.9665312000000004</v>
      </c>
      <c r="BD84">
        <v>7.6785999999999993E-2</v>
      </c>
      <c r="BE84">
        <v>5.9665312000000004</v>
      </c>
      <c r="BG84">
        <v>5.1247000000000001E-2</v>
      </c>
      <c r="BH84">
        <v>5.9665312000000004</v>
      </c>
      <c r="BJ84">
        <v>1.9286000000000001E-2</v>
      </c>
      <c r="BK84">
        <v>5.9665312000000004</v>
      </c>
      <c r="BM84">
        <v>2.1496999999999999E-2</v>
      </c>
      <c r="BN84">
        <v>5.9665312000000004</v>
      </c>
      <c r="BP84">
        <v>2.0573000000000001E-2</v>
      </c>
      <c r="BQ84">
        <v>6.0054844999999997</v>
      </c>
      <c r="BS84">
        <v>6.2099000000000001E-2</v>
      </c>
      <c r="BT84">
        <v>5.9665312000000004</v>
      </c>
      <c r="BV84">
        <v>5.2277999999999998E-2</v>
      </c>
      <c r="BW84">
        <v>5.9665312000000004</v>
      </c>
      <c r="BY84">
        <v>1.9186999999999999E-2</v>
      </c>
      <c r="BZ84">
        <v>5.9665312000000004</v>
      </c>
      <c r="CB84">
        <v>1.4912999999999999E-2</v>
      </c>
      <c r="CC84">
        <v>5.9665312000000004</v>
      </c>
    </row>
    <row r="85" spans="1:81" x14ac:dyDescent="0.25">
      <c r="A85">
        <v>84</v>
      </c>
      <c r="B85">
        <v>3.6069999999999998E-2</v>
      </c>
      <c r="C85">
        <v>3.6788411000000001</v>
      </c>
      <c r="D85">
        <v>84</v>
      </c>
      <c r="E85">
        <v>3.236E-2</v>
      </c>
      <c r="F85">
        <v>3.6788411000000001</v>
      </c>
      <c r="G85">
        <v>84</v>
      </c>
      <c r="H85">
        <v>4.9854000000000002E-2</v>
      </c>
      <c r="I85">
        <v>3.6788411000000001</v>
      </c>
      <c r="K85">
        <v>3.5452999999999998E-2</v>
      </c>
      <c r="L85">
        <v>3.6788411000000001</v>
      </c>
      <c r="N85">
        <v>8.5446999999999995E-2</v>
      </c>
      <c r="O85">
        <v>3.6788411000000001</v>
      </c>
      <c r="Q85">
        <v>3.8219999999999997E-2</v>
      </c>
      <c r="R85">
        <v>3.6788411000000001</v>
      </c>
      <c r="T85">
        <v>3.7385000000000002E-2</v>
      </c>
      <c r="U85">
        <v>3.6788411000000001</v>
      </c>
      <c r="W85">
        <v>0.144098</v>
      </c>
      <c r="X85">
        <v>3.6788411000000001</v>
      </c>
      <c r="Y85">
        <v>84</v>
      </c>
      <c r="Z85">
        <v>2.6848E-2</v>
      </c>
      <c r="AA85">
        <v>3.6788411000000001</v>
      </c>
      <c r="AC85">
        <v>2.7947E-2</v>
      </c>
      <c r="AD85">
        <v>3.6788411000000001</v>
      </c>
      <c r="AF85">
        <v>3.9895E-2</v>
      </c>
      <c r="AG85">
        <v>3.6788411000000001</v>
      </c>
      <c r="AI85">
        <v>6.1899000000000003E-2</v>
      </c>
      <c r="AJ85">
        <v>3.6788411000000001</v>
      </c>
      <c r="AL85">
        <v>4.4463000000000003E-2</v>
      </c>
      <c r="AM85">
        <v>3.6788411000000001</v>
      </c>
      <c r="AO85">
        <v>5.5622999999999999E-2</v>
      </c>
      <c r="AP85">
        <v>3.6788411000000001</v>
      </c>
      <c r="AQ85">
        <v>84</v>
      </c>
      <c r="AR85">
        <v>4.1204999999999999E-2</v>
      </c>
      <c r="AS85">
        <v>3.7099899000000001</v>
      </c>
      <c r="AU85">
        <v>5.1631999999999997E-2</v>
      </c>
      <c r="AV85">
        <v>3.6788411000000001</v>
      </c>
      <c r="AX85">
        <v>0.135656</v>
      </c>
      <c r="AY85">
        <v>3.6788411000000001</v>
      </c>
      <c r="BA85">
        <v>4.5053000000000003E-2</v>
      </c>
      <c r="BB85">
        <v>3.6788411000000001</v>
      </c>
      <c r="BD85">
        <v>5.3489000000000002E-2</v>
      </c>
      <c r="BE85">
        <v>3.6788411000000001</v>
      </c>
      <c r="BG85">
        <v>1.6708000000000001E-2</v>
      </c>
      <c r="BH85">
        <v>3.6788411000000001</v>
      </c>
      <c r="BJ85">
        <v>5.8193000000000002E-2</v>
      </c>
      <c r="BK85">
        <v>3.6788411000000001</v>
      </c>
      <c r="BM85">
        <v>3.9834000000000001E-2</v>
      </c>
      <c r="BN85">
        <v>3.6788411000000001</v>
      </c>
      <c r="BP85">
        <v>3.1168999999999999E-2</v>
      </c>
      <c r="BQ85">
        <v>3.7021418000000001</v>
      </c>
      <c r="BS85">
        <v>6.3181000000000001E-2</v>
      </c>
      <c r="BT85">
        <v>3.6788411000000001</v>
      </c>
      <c r="BV85">
        <v>4.7372999999999998E-2</v>
      </c>
      <c r="BW85">
        <v>3.6788411000000001</v>
      </c>
      <c r="BY85">
        <v>3.2257000000000001E-2</v>
      </c>
      <c r="BZ85">
        <v>3.6788411000000001</v>
      </c>
      <c r="CB85">
        <v>3.5845000000000002E-2</v>
      </c>
      <c r="CC85">
        <v>3.6788411000000001</v>
      </c>
    </row>
    <row r="86" spans="1:81" x14ac:dyDescent="0.25">
      <c r="A86">
        <v>85</v>
      </c>
      <c r="B86">
        <v>2.3203000000000001E-2</v>
      </c>
      <c r="C86">
        <v>4.7498719999999999</v>
      </c>
      <c r="D86">
        <v>85</v>
      </c>
      <c r="E86">
        <v>8.4057999999999994E-2</v>
      </c>
      <c r="F86">
        <v>4.7498719999999999</v>
      </c>
      <c r="G86">
        <v>85</v>
      </c>
      <c r="H86">
        <v>3.8818999999999999E-2</v>
      </c>
      <c r="I86">
        <v>4.7498719999999999</v>
      </c>
      <c r="K86">
        <v>3.3097000000000001E-2</v>
      </c>
      <c r="L86">
        <v>4.7498719999999999</v>
      </c>
      <c r="N86">
        <v>0.12978600000000001</v>
      </c>
      <c r="O86">
        <v>4.7498719999999999</v>
      </c>
      <c r="Q86">
        <v>8.1323000000000006E-2</v>
      </c>
      <c r="R86">
        <v>4.7498719999999999</v>
      </c>
      <c r="T86">
        <v>2.8851999999999999E-2</v>
      </c>
      <c r="U86">
        <v>4.7498719999999999</v>
      </c>
      <c r="W86">
        <v>4.3702999999999999E-2</v>
      </c>
      <c r="X86">
        <v>4.7498719999999999</v>
      </c>
      <c r="Y86">
        <v>85</v>
      </c>
      <c r="Z86">
        <v>3.5430999999999997E-2</v>
      </c>
      <c r="AA86">
        <v>4.7498719999999999</v>
      </c>
      <c r="AC86">
        <v>1.0624E-2</v>
      </c>
      <c r="AD86">
        <v>4.7498719999999999</v>
      </c>
      <c r="AF86">
        <v>3.5251999999999999E-2</v>
      </c>
      <c r="AG86">
        <v>4.7498719999999999</v>
      </c>
      <c r="AI86">
        <v>6.4679E-2</v>
      </c>
      <c r="AJ86">
        <v>4.7498719999999999</v>
      </c>
      <c r="AL86">
        <v>2.4704E-2</v>
      </c>
      <c r="AM86">
        <v>4.7498719999999999</v>
      </c>
      <c r="AO86">
        <v>5.8707000000000002E-2</v>
      </c>
      <c r="AP86">
        <v>4.7498719999999999</v>
      </c>
      <c r="AQ86">
        <v>85</v>
      </c>
      <c r="AR86">
        <v>1.9633999999999999E-2</v>
      </c>
      <c r="AS86">
        <v>4.6704046000000004</v>
      </c>
      <c r="AU86">
        <v>4.2432999999999998E-2</v>
      </c>
      <c r="AV86">
        <v>4.7498719999999999</v>
      </c>
      <c r="AX86">
        <v>3.0138000000000002E-2</v>
      </c>
      <c r="AY86">
        <v>4.7498719999999999</v>
      </c>
      <c r="BA86">
        <v>0.10334699999999999</v>
      </c>
      <c r="BB86">
        <v>4.7498719999999999</v>
      </c>
      <c r="BD86">
        <v>5.9985999999999998E-2</v>
      </c>
      <c r="BE86">
        <v>4.7498719999999999</v>
      </c>
      <c r="BG86">
        <v>4.8167000000000001E-2</v>
      </c>
      <c r="BH86">
        <v>4.7498719999999999</v>
      </c>
      <c r="BJ86">
        <v>4.0418999999999997E-2</v>
      </c>
      <c r="BK86">
        <v>4.7498719999999999</v>
      </c>
      <c r="BM86">
        <v>6.4754999999999993E-2</v>
      </c>
      <c r="BN86">
        <v>4.7498719999999999</v>
      </c>
      <c r="BP86">
        <v>1.2241999999999999E-2</v>
      </c>
      <c r="BQ86">
        <v>4.7497562000000002</v>
      </c>
      <c r="BS86">
        <v>7.5187000000000004E-2</v>
      </c>
      <c r="BT86">
        <v>4.7498719999999999</v>
      </c>
      <c r="BV86">
        <v>1.8870999999999999E-2</v>
      </c>
      <c r="BW86">
        <v>4.7498719999999999</v>
      </c>
      <c r="BY86">
        <v>2.8445999999999999E-2</v>
      </c>
      <c r="BZ86">
        <v>4.7498719999999999</v>
      </c>
      <c r="CB86">
        <v>5.1913000000000001E-2</v>
      </c>
      <c r="CC86">
        <v>4.7498719999999999</v>
      </c>
    </row>
    <row r="87" spans="1:81" x14ac:dyDescent="0.25">
      <c r="A87">
        <v>86</v>
      </c>
      <c r="B87">
        <v>7.2025000000000006E-2</v>
      </c>
      <c r="C87">
        <v>5.8355835999999996</v>
      </c>
      <c r="D87">
        <v>86</v>
      </c>
      <c r="E87">
        <v>4.7107000000000003E-2</v>
      </c>
      <c r="F87">
        <v>5.8355835999999996</v>
      </c>
      <c r="G87">
        <v>86</v>
      </c>
      <c r="H87">
        <v>4.4456000000000002E-2</v>
      </c>
      <c r="I87">
        <v>5.8355835999999996</v>
      </c>
      <c r="K87">
        <v>0.12973100000000001</v>
      </c>
      <c r="L87">
        <v>5.8355835999999996</v>
      </c>
      <c r="N87">
        <v>3.3237999999999997E-2</v>
      </c>
      <c r="O87">
        <v>5.8355835999999996</v>
      </c>
      <c r="Q87">
        <v>2.3522000000000001E-2</v>
      </c>
      <c r="R87">
        <v>5.8355835999999996</v>
      </c>
      <c r="T87">
        <v>7.5681999999999999E-2</v>
      </c>
      <c r="U87">
        <v>5.8355835999999996</v>
      </c>
      <c r="W87">
        <v>3.2488000000000003E-2</v>
      </c>
      <c r="X87">
        <v>5.8355835999999996</v>
      </c>
      <c r="Y87">
        <v>86</v>
      </c>
      <c r="Z87">
        <v>4.0543000000000003E-2</v>
      </c>
      <c r="AA87">
        <v>5.8355835999999996</v>
      </c>
      <c r="AC87">
        <v>3.0627999999999999E-2</v>
      </c>
      <c r="AD87">
        <v>5.8355835999999996</v>
      </c>
      <c r="AF87">
        <v>2.2582000000000001E-2</v>
      </c>
      <c r="AG87">
        <v>5.8355835999999996</v>
      </c>
      <c r="AI87">
        <v>3.7351000000000002E-2</v>
      </c>
      <c r="AJ87">
        <v>5.8355835999999996</v>
      </c>
      <c r="AL87">
        <v>6.8421999999999997E-2</v>
      </c>
      <c r="AM87">
        <v>5.8355835999999996</v>
      </c>
      <c r="AO87">
        <v>5.1563999999999999E-2</v>
      </c>
      <c r="AP87">
        <v>5.8355835999999996</v>
      </c>
      <c r="AQ87">
        <v>86</v>
      </c>
      <c r="AR87">
        <v>1.0473E-2</v>
      </c>
      <c r="AS87">
        <v>5.6736237999999997</v>
      </c>
      <c r="AU87">
        <v>2.2704999999999999E-2</v>
      </c>
      <c r="AV87">
        <v>5.8355835999999996</v>
      </c>
      <c r="AX87">
        <v>3.9091000000000001E-2</v>
      </c>
      <c r="AY87">
        <v>5.8355835999999996</v>
      </c>
      <c r="BA87">
        <v>6.0185000000000002E-2</v>
      </c>
      <c r="BB87">
        <v>5.8355835999999996</v>
      </c>
      <c r="BD87">
        <v>0.13727700000000001</v>
      </c>
      <c r="BE87">
        <v>5.8355835999999996</v>
      </c>
      <c r="BG87">
        <v>3.1751000000000001E-2</v>
      </c>
      <c r="BH87">
        <v>5.8355835999999996</v>
      </c>
      <c r="BJ87">
        <v>4.8561E-2</v>
      </c>
      <c r="BK87">
        <v>5.8355835999999996</v>
      </c>
      <c r="BM87">
        <v>9.8449999999999996E-3</v>
      </c>
      <c r="BN87">
        <v>5.8355835999999996</v>
      </c>
      <c r="BP87">
        <v>5.0881999999999997E-2</v>
      </c>
      <c r="BQ87">
        <v>5.8135833999999997</v>
      </c>
      <c r="BS87">
        <v>2.4628000000000001E-2</v>
      </c>
      <c r="BT87">
        <v>5.8355835999999996</v>
      </c>
      <c r="BV87">
        <v>6.6439999999999999E-2</v>
      </c>
      <c r="BW87">
        <v>5.8355835999999996</v>
      </c>
      <c r="BY87">
        <v>5.9853999999999997E-2</v>
      </c>
      <c r="BZ87">
        <v>5.8355835999999996</v>
      </c>
      <c r="CB87">
        <v>3.9442999999999999E-2</v>
      </c>
      <c r="CC87">
        <v>5.8355835999999996</v>
      </c>
    </row>
    <row r="88" spans="1:81" x14ac:dyDescent="0.25">
      <c r="A88">
        <v>87</v>
      </c>
      <c r="B88">
        <v>2.3205E-2</v>
      </c>
      <c r="C88">
        <v>4.7498728999999997</v>
      </c>
      <c r="D88">
        <v>87</v>
      </c>
      <c r="E88">
        <v>8.405E-2</v>
      </c>
      <c r="F88">
        <v>4.7498728999999997</v>
      </c>
      <c r="G88">
        <v>87</v>
      </c>
      <c r="H88">
        <v>3.8816000000000003E-2</v>
      </c>
      <c r="I88">
        <v>4.7498728999999997</v>
      </c>
      <c r="K88">
        <v>3.5267E-2</v>
      </c>
      <c r="L88">
        <v>4.7498728999999997</v>
      </c>
      <c r="N88">
        <v>3.3092000000000003E-2</v>
      </c>
      <c r="O88">
        <v>4.7498728999999997</v>
      </c>
      <c r="Q88">
        <v>3.5434E-2</v>
      </c>
      <c r="R88">
        <v>4.7498728999999997</v>
      </c>
      <c r="T88">
        <v>8.1345000000000001E-2</v>
      </c>
      <c r="U88">
        <v>4.7498728999999997</v>
      </c>
      <c r="W88">
        <v>2.8857000000000001E-2</v>
      </c>
      <c r="X88">
        <v>4.7498728999999997</v>
      </c>
      <c r="Y88">
        <v>87</v>
      </c>
      <c r="Z88">
        <v>4.3673999999999998E-2</v>
      </c>
      <c r="AA88">
        <v>4.7498728999999997</v>
      </c>
      <c r="AC88">
        <v>0.12978600000000001</v>
      </c>
      <c r="AD88">
        <v>4.7498728999999997</v>
      </c>
      <c r="AF88">
        <v>1.0645E-2</v>
      </c>
      <c r="AG88">
        <v>4.7498728999999997</v>
      </c>
      <c r="AI88">
        <v>6.0035999999999999E-2</v>
      </c>
      <c r="AJ88">
        <v>4.7498728999999997</v>
      </c>
      <c r="AL88">
        <v>5.1903999999999999E-2</v>
      </c>
      <c r="AM88">
        <v>4.7498728999999997</v>
      </c>
      <c r="AO88">
        <v>3.0138999999999999E-2</v>
      </c>
      <c r="AP88">
        <v>4.7498728999999997</v>
      </c>
      <c r="AQ88">
        <v>87</v>
      </c>
      <c r="AR88">
        <v>3.6774000000000001E-2</v>
      </c>
      <c r="AS88">
        <v>4.5260585999999998</v>
      </c>
      <c r="AU88">
        <v>5.1152999999999997E-2</v>
      </c>
      <c r="AV88">
        <v>4.7498728999999997</v>
      </c>
      <c r="AX88">
        <v>2.4412E-2</v>
      </c>
      <c r="AY88">
        <v>4.7498728999999997</v>
      </c>
      <c r="BA88">
        <v>2.4691000000000001E-2</v>
      </c>
      <c r="BB88">
        <v>4.7498728999999997</v>
      </c>
      <c r="BD88">
        <v>4.0404000000000002E-2</v>
      </c>
      <c r="BE88">
        <v>4.7498728999999997</v>
      </c>
      <c r="BG88">
        <v>0.103322</v>
      </c>
      <c r="BH88">
        <v>4.7498728999999997</v>
      </c>
      <c r="BJ88">
        <v>2.8421999999999999E-2</v>
      </c>
      <c r="BK88">
        <v>4.7498728999999997</v>
      </c>
      <c r="BM88">
        <v>4.2401000000000001E-2</v>
      </c>
      <c r="BN88">
        <v>4.7498728999999997</v>
      </c>
      <c r="BP88">
        <v>9.9019999999999993E-3</v>
      </c>
      <c r="BQ88">
        <v>4.7868371999999999</v>
      </c>
      <c r="BS88">
        <v>5.8727000000000001E-2</v>
      </c>
      <c r="BT88">
        <v>4.7498728999999997</v>
      </c>
      <c r="BV88">
        <v>6.4756999999999995E-2</v>
      </c>
      <c r="BW88">
        <v>4.7498728999999997</v>
      </c>
      <c r="BY88">
        <v>6.4961000000000005E-2</v>
      </c>
      <c r="BZ88">
        <v>4.7498728999999997</v>
      </c>
      <c r="CB88">
        <v>4.8169999999999998E-2</v>
      </c>
      <c r="CC88">
        <v>4.7498728999999997</v>
      </c>
    </row>
    <row r="89" spans="1:81" x14ac:dyDescent="0.25">
      <c r="A89">
        <v>88</v>
      </c>
      <c r="B89">
        <v>7.2019E-2</v>
      </c>
      <c r="C89">
        <v>9.3857569999999999</v>
      </c>
      <c r="D89">
        <v>88</v>
      </c>
      <c r="E89">
        <v>4.7107000000000003E-2</v>
      </c>
      <c r="F89">
        <v>9.3857569999999999</v>
      </c>
      <c r="G89">
        <v>88</v>
      </c>
      <c r="H89">
        <v>4.4444999999999998E-2</v>
      </c>
      <c r="I89">
        <v>9.3857569999999999</v>
      </c>
      <c r="K89">
        <v>3.3232999999999999E-2</v>
      </c>
      <c r="L89">
        <v>9.3857569999999999</v>
      </c>
      <c r="N89">
        <v>3.0617999999999999E-2</v>
      </c>
      <c r="O89">
        <v>9.3857569999999999</v>
      </c>
      <c r="Q89">
        <v>7.5671000000000002E-2</v>
      </c>
      <c r="R89">
        <v>9.3857569999999999</v>
      </c>
      <c r="T89">
        <v>3.2465000000000001E-2</v>
      </c>
      <c r="U89">
        <v>9.3857569999999999</v>
      </c>
      <c r="W89">
        <v>4.0557999999999997E-2</v>
      </c>
      <c r="X89">
        <v>9.3857569999999999</v>
      </c>
      <c r="Y89">
        <v>88</v>
      </c>
      <c r="Z89">
        <v>2.3529000000000001E-2</v>
      </c>
      <c r="AA89">
        <v>9.3857569999999999</v>
      </c>
      <c r="AC89">
        <v>2.2578999999999998E-2</v>
      </c>
      <c r="AD89">
        <v>9.3857569999999999</v>
      </c>
      <c r="AF89">
        <v>0.129741</v>
      </c>
      <c r="AG89">
        <v>9.3857569999999999</v>
      </c>
      <c r="AI89">
        <v>5.9915999999999997E-2</v>
      </c>
      <c r="AJ89">
        <v>9.3857569999999999</v>
      </c>
      <c r="AL89">
        <v>6.0115000000000002E-2</v>
      </c>
      <c r="AM89">
        <v>9.3857569999999999</v>
      </c>
      <c r="AO89">
        <v>2.4618999999999999E-2</v>
      </c>
      <c r="AP89">
        <v>9.3857569999999999</v>
      </c>
      <c r="AQ89">
        <v>88</v>
      </c>
      <c r="AR89">
        <v>2.0455999999999998E-2</v>
      </c>
      <c r="AS89">
        <v>9.1615660000000005</v>
      </c>
      <c r="AU89">
        <v>9.8560000000000002E-3</v>
      </c>
      <c r="AV89">
        <v>9.3857569999999999</v>
      </c>
      <c r="AX89">
        <v>5.1575999999999997E-2</v>
      </c>
      <c r="AY89">
        <v>9.3857569999999999</v>
      </c>
      <c r="BA89">
        <v>3.1747999999999998E-2</v>
      </c>
      <c r="BB89">
        <v>9.3857569999999999</v>
      </c>
      <c r="BD89">
        <v>3.7359000000000003E-2</v>
      </c>
      <c r="BE89">
        <v>9.3857569999999999</v>
      </c>
      <c r="BG89">
        <v>3.9435999999999999E-2</v>
      </c>
      <c r="BH89">
        <v>9.3857569999999999</v>
      </c>
      <c r="BJ89">
        <v>0.13730500000000001</v>
      </c>
      <c r="BK89">
        <v>9.3857569999999999</v>
      </c>
      <c r="BM89">
        <v>6.6431000000000004E-2</v>
      </c>
      <c r="BN89">
        <v>9.3857569999999999</v>
      </c>
      <c r="BP89">
        <v>3.7357000000000001E-2</v>
      </c>
      <c r="BQ89">
        <v>9.3549728999999999</v>
      </c>
      <c r="BS89">
        <v>4.8038999999999998E-2</v>
      </c>
      <c r="BT89">
        <v>9.3857569999999999</v>
      </c>
      <c r="BV89">
        <v>5.144E-2</v>
      </c>
      <c r="BW89">
        <v>9.3857569999999999</v>
      </c>
      <c r="BY89">
        <v>4.8320000000000002E-2</v>
      </c>
      <c r="BZ89">
        <v>9.3857569999999999</v>
      </c>
      <c r="CB89">
        <v>6.8425E-2</v>
      </c>
      <c r="CC89">
        <v>9.3857569999999999</v>
      </c>
    </row>
    <row r="90" spans="1:81" x14ac:dyDescent="0.25">
      <c r="A90">
        <v>89</v>
      </c>
      <c r="B90">
        <v>4.3332000000000002E-2</v>
      </c>
      <c r="C90">
        <v>8.0845508000000006</v>
      </c>
      <c r="D90">
        <v>89</v>
      </c>
      <c r="E90">
        <v>4.2241000000000001E-2</v>
      </c>
      <c r="F90">
        <v>8.0845508000000006</v>
      </c>
      <c r="G90">
        <v>89</v>
      </c>
      <c r="H90">
        <v>7.4690999999999994E-2</v>
      </c>
      <c r="I90">
        <v>8.0845508000000006</v>
      </c>
      <c r="K90">
        <v>2.1590000000000002E-2</v>
      </c>
      <c r="L90">
        <v>8.0845508000000006</v>
      </c>
      <c r="N90">
        <v>7.6087000000000002E-2</v>
      </c>
      <c r="O90">
        <v>8.0845508000000006</v>
      </c>
      <c r="Q90">
        <v>0.136936</v>
      </c>
      <c r="R90">
        <v>8.0845508000000006</v>
      </c>
      <c r="T90">
        <v>3.2287999999999997E-2</v>
      </c>
      <c r="U90">
        <v>8.0845508000000006</v>
      </c>
      <c r="W90">
        <v>2.8542000000000001E-2</v>
      </c>
      <c r="X90">
        <v>8.0845508000000006</v>
      </c>
      <c r="Y90">
        <v>89</v>
      </c>
      <c r="Z90">
        <v>2.1377E-2</v>
      </c>
      <c r="AA90">
        <v>8.0845508000000006</v>
      </c>
      <c r="AC90">
        <v>3.0861E-2</v>
      </c>
      <c r="AD90">
        <v>8.0845508000000006</v>
      </c>
      <c r="AF90">
        <v>3.6623000000000003E-2</v>
      </c>
      <c r="AG90">
        <v>8.0845508000000006</v>
      </c>
      <c r="AI90">
        <v>7.6843999999999996E-2</v>
      </c>
      <c r="AJ90">
        <v>8.0845508000000006</v>
      </c>
      <c r="AL90">
        <v>1.4925000000000001E-2</v>
      </c>
      <c r="AM90">
        <v>8.0845508000000006</v>
      </c>
      <c r="AO90">
        <v>3.1206999999999999E-2</v>
      </c>
      <c r="AP90">
        <v>8.0845508000000006</v>
      </c>
      <c r="AQ90">
        <v>89</v>
      </c>
      <c r="AR90">
        <v>3.1744000000000001E-2</v>
      </c>
      <c r="AS90">
        <v>7.9941192000000001</v>
      </c>
      <c r="AU90">
        <v>5.0176999999999999E-2</v>
      </c>
      <c r="AV90">
        <v>8.0845508000000006</v>
      </c>
      <c r="AX90">
        <v>3.5493999999999998E-2</v>
      </c>
      <c r="AY90">
        <v>8.0845508000000006</v>
      </c>
      <c r="BA90">
        <v>3.4367000000000002E-2</v>
      </c>
      <c r="BB90">
        <v>8.0845508000000006</v>
      </c>
      <c r="BD90">
        <v>1.9265000000000001E-2</v>
      </c>
      <c r="BE90">
        <v>8.0845508000000006</v>
      </c>
      <c r="BG90">
        <v>2.9166000000000001E-2</v>
      </c>
      <c r="BH90">
        <v>8.0845508000000006</v>
      </c>
      <c r="BJ90">
        <v>1.9120000000000002E-2</v>
      </c>
      <c r="BK90">
        <v>8.0845508000000006</v>
      </c>
      <c r="BM90">
        <v>0.134184</v>
      </c>
      <c r="BN90">
        <v>8.0845508000000006</v>
      </c>
      <c r="BP90">
        <v>1.1464999999999999E-2</v>
      </c>
      <c r="BQ90">
        <v>8.0514899</v>
      </c>
      <c r="BS90">
        <v>6.0842E-2</v>
      </c>
      <c r="BT90">
        <v>8.0845508000000006</v>
      </c>
      <c r="BV90">
        <v>2.1488E-2</v>
      </c>
      <c r="BW90">
        <v>8.0845508000000006</v>
      </c>
      <c r="BY90">
        <v>4.9338E-2</v>
      </c>
      <c r="BZ90">
        <v>8.0845508000000006</v>
      </c>
      <c r="CB90">
        <v>5.1227000000000002E-2</v>
      </c>
      <c r="CC90">
        <v>8.0845508000000006</v>
      </c>
    </row>
    <row r="91" spans="1:81" x14ac:dyDescent="0.25">
      <c r="A91">
        <v>90</v>
      </c>
      <c r="B91">
        <v>3.6072E-2</v>
      </c>
      <c r="C91">
        <v>3.6788411999999999</v>
      </c>
      <c r="D91">
        <v>90</v>
      </c>
      <c r="E91">
        <v>3.2344999999999999E-2</v>
      </c>
      <c r="F91">
        <v>3.6788411999999999</v>
      </c>
      <c r="G91">
        <v>90</v>
      </c>
      <c r="H91">
        <v>4.9847000000000002E-2</v>
      </c>
      <c r="I91">
        <v>3.6788411999999999</v>
      </c>
      <c r="K91">
        <v>8.5461999999999996E-2</v>
      </c>
      <c r="L91">
        <v>3.6788411999999999</v>
      </c>
      <c r="N91">
        <v>2.7942000000000002E-2</v>
      </c>
      <c r="O91">
        <v>3.6788411999999999</v>
      </c>
      <c r="Q91">
        <v>3.7387999999999998E-2</v>
      </c>
      <c r="R91">
        <v>3.6788411999999999</v>
      </c>
      <c r="T91">
        <v>0.144149</v>
      </c>
      <c r="U91">
        <v>3.6788411999999999</v>
      </c>
      <c r="W91">
        <v>2.6813E-2</v>
      </c>
      <c r="X91">
        <v>3.6788411999999999</v>
      </c>
      <c r="Y91">
        <v>90</v>
      </c>
      <c r="Z91">
        <v>3.8220999999999998E-2</v>
      </c>
      <c r="AA91">
        <v>3.6788411999999999</v>
      </c>
      <c r="AC91">
        <v>3.9912999999999997E-2</v>
      </c>
      <c r="AD91">
        <v>3.6788411999999999</v>
      </c>
      <c r="AF91">
        <v>3.5429000000000002E-2</v>
      </c>
      <c r="AG91">
        <v>3.6788411999999999</v>
      </c>
      <c r="AI91">
        <v>3.2333000000000001E-2</v>
      </c>
      <c r="AJ91">
        <v>3.6788411999999999</v>
      </c>
      <c r="AL91">
        <v>4.5083999999999999E-2</v>
      </c>
      <c r="AM91">
        <v>3.6788411999999999</v>
      </c>
      <c r="AO91">
        <v>6.3178999999999999E-2</v>
      </c>
      <c r="AP91">
        <v>3.6788411999999999</v>
      </c>
      <c r="AQ91">
        <v>90</v>
      </c>
      <c r="AR91">
        <v>2.5224E-2</v>
      </c>
      <c r="AS91">
        <v>3.7599585000000002</v>
      </c>
      <c r="AU91">
        <v>3.9849999999999997E-2</v>
      </c>
      <c r="AV91">
        <v>3.6788411999999999</v>
      </c>
      <c r="AX91">
        <v>5.5617E-2</v>
      </c>
      <c r="AY91">
        <v>3.6788411999999999</v>
      </c>
      <c r="BA91">
        <v>1.6707E-2</v>
      </c>
      <c r="BB91">
        <v>3.6788411999999999</v>
      </c>
      <c r="BD91">
        <v>6.1844000000000003E-2</v>
      </c>
      <c r="BE91">
        <v>3.6788411999999999</v>
      </c>
      <c r="BG91">
        <v>3.5832000000000003E-2</v>
      </c>
      <c r="BH91">
        <v>3.6788411999999999</v>
      </c>
      <c r="BJ91">
        <v>5.3489000000000002E-2</v>
      </c>
      <c r="BK91">
        <v>3.6788411999999999</v>
      </c>
      <c r="BM91">
        <v>4.7370000000000002E-2</v>
      </c>
      <c r="BN91">
        <v>3.6788411999999999</v>
      </c>
      <c r="BP91">
        <v>4.0794999999999998E-2</v>
      </c>
      <c r="BQ91">
        <v>3.6671106</v>
      </c>
      <c r="BS91">
        <v>4.487E-2</v>
      </c>
      <c r="BT91">
        <v>3.6788411999999999</v>
      </c>
      <c r="BV91">
        <v>6.6215999999999997E-2</v>
      </c>
      <c r="BW91">
        <v>3.6788411999999999</v>
      </c>
      <c r="BY91">
        <v>5.8173000000000002E-2</v>
      </c>
      <c r="BZ91">
        <v>3.6788411999999999</v>
      </c>
      <c r="CB91">
        <v>4.4476000000000002E-2</v>
      </c>
      <c r="CC91">
        <v>3.6788411999999999</v>
      </c>
    </row>
    <row r="92" spans="1:81" x14ac:dyDescent="0.25">
      <c r="A92">
        <v>91</v>
      </c>
      <c r="B92">
        <v>3.6065E-2</v>
      </c>
      <c r="C92">
        <v>3.6788405000000002</v>
      </c>
      <c r="D92">
        <v>91</v>
      </c>
      <c r="E92">
        <v>3.2350999999999998E-2</v>
      </c>
      <c r="F92">
        <v>3.6788405000000002</v>
      </c>
      <c r="G92">
        <v>91</v>
      </c>
      <c r="H92">
        <v>4.9848000000000003E-2</v>
      </c>
      <c r="I92">
        <v>3.6788405000000002</v>
      </c>
      <c r="K92">
        <v>2.7958E-2</v>
      </c>
      <c r="L92">
        <v>3.6788405000000002</v>
      </c>
      <c r="N92">
        <v>3.9910000000000001E-2</v>
      </c>
      <c r="O92">
        <v>3.6788405000000002</v>
      </c>
      <c r="Q92">
        <v>0.144152</v>
      </c>
      <c r="R92">
        <v>3.6788405000000002</v>
      </c>
      <c r="T92">
        <v>2.6845000000000001E-2</v>
      </c>
      <c r="U92">
        <v>3.6788405000000002</v>
      </c>
      <c r="W92">
        <v>3.8138999999999999E-2</v>
      </c>
      <c r="X92">
        <v>3.6788405000000002</v>
      </c>
      <c r="Y92">
        <v>91</v>
      </c>
      <c r="Z92">
        <v>3.7386999999999997E-2</v>
      </c>
      <c r="AA92">
        <v>3.6788405000000002</v>
      </c>
      <c r="AC92">
        <v>3.5438999999999998E-2</v>
      </c>
      <c r="AD92">
        <v>3.6788405000000002</v>
      </c>
      <c r="AF92">
        <v>8.5468000000000002E-2</v>
      </c>
      <c r="AG92">
        <v>3.6788405000000002</v>
      </c>
      <c r="AI92">
        <v>5.8201999999999997E-2</v>
      </c>
      <c r="AJ92">
        <v>3.6788405000000002</v>
      </c>
      <c r="AL92">
        <v>1.6684999999999998E-2</v>
      </c>
      <c r="AM92">
        <v>3.6788405000000002</v>
      </c>
      <c r="AO92">
        <v>4.4852999999999997E-2</v>
      </c>
      <c r="AP92">
        <v>3.6788405000000002</v>
      </c>
      <c r="AQ92">
        <v>91</v>
      </c>
      <c r="AR92">
        <v>5.1570999999999999E-2</v>
      </c>
      <c r="AS92">
        <v>3.5037422999999999</v>
      </c>
      <c r="AU92">
        <v>4.7371000000000003E-2</v>
      </c>
      <c r="AV92">
        <v>3.6788405000000002</v>
      </c>
      <c r="AX92">
        <v>6.3166E-2</v>
      </c>
      <c r="AY92">
        <v>3.6788405000000002</v>
      </c>
      <c r="BA92">
        <v>3.5810000000000002E-2</v>
      </c>
      <c r="BB92">
        <v>3.6788405000000002</v>
      </c>
      <c r="BD92">
        <v>3.2319000000000001E-2</v>
      </c>
      <c r="BE92">
        <v>3.6788405000000002</v>
      </c>
      <c r="BG92">
        <v>4.4470000000000003E-2</v>
      </c>
      <c r="BH92">
        <v>3.6788405000000002</v>
      </c>
      <c r="BJ92">
        <v>6.1845999999999998E-2</v>
      </c>
      <c r="BK92">
        <v>3.6788405000000002</v>
      </c>
      <c r="BM92">
        <v>6.6206000000000001E-2</v>
      </c>
      <c r="BN92">
        <v>3.6788405000000002</v>
      </c>
      <c r="BP92">
        <v>4.4972999999999999E-2</v>
      </c>
      <c r="BQ92">
        <v>3.6752075999999998</v>
      </c>
      <c r="BS92">
        <v>0.13574600000000001</v>
      </c>
      <c r="BT92">
        <v>3.6788405000000002</v>
      </c>
      <c r="BV92">
        <v>5.1623000000000002E-2</v>
      </c>
      <c r="BW92">
        <v>3.6788405000000002</v>
      </c>
      <c r="BY92">
        <v>5.3296999999999997E-2</v>
      </c>
      <c r="BZ92">
        <v>3.6788405000000002</v>
      </c>
      <c r="CB92">
        <v>4.5109999999999997E-2</v>
      </c>
      <c r="CC92">
        <v>3.6788405000000002</v>
      </c>
    </row>
    <row r="93" spans="1:81" x14ac:dyDescent="0.25">
      <c r="A93">
        <v>92</v>
      </c>
      <c r="B93">
        <v>4.3326000000000003E-2</v>
      </c>
      <c r="C93">
        <v>5.9665314</v>
      </c>
      <c r="D93">
        <v>92</v>
      </c>
      <c r="E93">
        <v>4.2252999999999999E-2</v>
      </c>
      <c r="F93">
        <v>5.9665314</v>
      </c>
      <c r="G93">
        <v>92</v>
      </c>
      <c r="H93">
        <v>7.4682999999999999E-2</v>
      </c>
      <c r="I93">
        <v>5.9665314</v>
      </c>
      <c r="K93">
        <v>3.6637000000000003E-2</v>
      </c>
      <c r="L93">
        <v>5.9665314</v>
      </c>
      <c r="N93">
        <v>2.1576999999999999E-2</v>
      </c>
      <c r="O93">
        <v>5.9665314</v>
      </c>
      <c r="Q93">
        <v>2.1364999999999999E-2</v>
      </c>
      <c r="R93">
        <v>5.9665314</v>
      </c>
      <c r="T93">
        <v>0.13692599999999999</v>
      </c>
      <c r="U93">
        <v>5.9665314</v>
      </c>
      <c r="W93">
        <v>3.2344999999999999E-2</v>
      </c>
      <c r="X93">
        <v>5.9665314</v>
      </c>
      <c r="Y93">
        <v>92</v>
      </c>
      <c r="Z93">
        <v>2.8625999999999999E-2</v>
      </c>
      <c r="AA93">
        <v>5.9665314</v>
      </c>
      <c r="AC93">
        <v>7.6097999999999999E-2</v>
      </c>
      <c r="AD93">
        <v>5.9665314</v>
      </c>
      <c r="AF93">
        <v>3.0863999999999999E-2</v>
      </c>
      <c r="AG93">
        <v>5.9665314</v>
      </c>
      <c r="AI93">
        <v>1.9297000000000002E-2</v>
      </c>
      <c r="AJ93">
        <v>5.9665314</v>
      </c>
      <c r="AL93">
        <v>5.1242000000000003E-2</v>
      </c>
      <c r="AM93">
        <v>5.9665314</v>
      </c>
      <c r="AO93">
        <v>3.5484000000000002E-2</v>
      </c>
      <c r="AP93">
        <v>5.9665314</v>
      </c>
      <c r="AQ93">
        <v>92</v>
      </c>
      <c r="AR93">
        <v>4.7537000000000003E-2</v>
      </c>
      <c r="AS93">
        <v>5.7692009999999998</v>
      </c>
      <c r="AU93">
        <v>5.2282000000000002E-2</v>
      </c>
      <c r="AV93">
        <v>5.9665314</v>
      </c>
      <c r="AX93">
        <v>6.2047999999999999E-2</v>
      </c>
      <c r="AY93">
        <v>5.9665314</v>
      </c>
      <c r="BA93">
        <v>1.4944000000000001E-2</v>
      </c>
      <c r="BB93">
        <v>5.9665314</v>
      </c>
      <c r="BD93">
        <v>1.9119000000000001E-2</v>
      </c>
      <c r="BE93">
        <v>5.9665314</v>
      </c>
      <c r="BG93">
        <v>3.4358E-2</v>
      </c>
      <c r="BH93">
        <v>5.9665314</v>
      </c>
      <c r="BJ93">
        <v>4.9585999999999998E-2</v>
      </c>
      <c r="BK93">
        <v>5.9665314</v>
      </c>
      <c r="BM93">
        <v>5.0147999999999998E-2</v>
      </c>
      <c r="BN93">
        <v>5.9665314</v>
      </c>
      <c r="BP93">
        <v>6.2501000000000001E-2</v>
      </c>
      <c r="BQ93">
        <v>5.9189957</v>
      </c>
      <c r="BS93">
        <v>3.1186999999999999E-2</v>
      </c>
      <c r="BT93">
        <v>5.9665314</v>
      </c>
      <c r="BV93">
        <v>0.134188</v>
      </c>
      <c r="BW93">
        <v>5.9665314</v>
      </c>
      <c r="BY93">
        <v>7.6186000000000004E-2</v>
      </c>
      <c r="BZ93">
        <v>5.9665314</v>
      </c>
      <c r="CB93">
        <v>2.9139000000000002E-2</v>
      </c>
      <c r="CC93">
        <v>5.9665314</v>
      </c>
    </row>
    <row r="94" spans="1:81" x14ac:dyDescent="0.25">
      <c r="A94">
        <v>93</v>
      </c>
      <c r="B94">
        <v>7.2017999999999999E-2</v>
      </c>
      <c r="C94">
        <v>5.9368346000000001</v>
      </c>
      <c r="D94">
        <v>93</v>
      </c>
      <c r="E94">
        <v>4.7120000000000002E-2</v>
      </c>
      <c r="F94">
        <v>5.9368346000000001</v>
      </c>
      <c r="G94">
        <v>93</v>
      </c>
      <c r="H94">
        <v>4.4450999999999997E-2</v>
      </c>
      <c r="I94">
        <v>5.9368346000000001</v>
      </c>
      <c r="K94">
        <v>3.0632E-2</v>
      </c>
      <c r="L94">
        <v>5.9368346000000001</v>
      </c>
      <c r="N94">
        <v>2.2586999999999999E-2</v>
      </c>
      <c r="O94">
        <v>5.9368346000000001</v>
      </c>
      <c r="Q94">
        <v>3.2460000000000003E-2</v>
      </c>
      <c r="R94">
        <v>5.9368346000000001</v>
      </c>
      <c r="T94">
        <v>4.054E-2</v>
      </c>
      <c r="U94">
        <v>5.9368346000000001</v>
      </c>
      <c r="W94">
        <v>2.3480999999999998E-2</v>
      </c>
      <c r="X94">
        <v>5.9368346000000001</v>
      </c>
      <c r="Y94">
        <v>93</v>
      </c>
      <c r="Z94">
        <v>7.5665999999999997E-2</v>
      </c>
      <c r="AA94">
        <v>5.9368346000000001</v>
      </c>
      <c r="AC94">
        <v>0.12973000000000001</v>
      </c>
      <c r="AD94">
        <v>5.9368346000000001</v>
      </c>
      <c r="AF94">
        <v>3.3234E-2</v>
      </c>
      <c r="AG94">
        <v>5.9368346000000001</v>
      </c>
      <c r="AI94">
        <v>4.8591000000000002E-2</v>
      </c>
      <c r="AJ94">
        <v>5.9368346000000001</v>
      </c>
      <c r="AL94">
        <v>3.1754999999999999E-2</v>
      </c>
      <c r="AM94">
        <v>5.9368346000000001</v>
      </c>
      <c r="AO94">
        <v>4.7990999999999999E-2</v>
      </c>
      <c r="AP94">
        <v>5.9368346000000001</v>
      </c>
      <c r="AQ94">
        <v>93</v>
      </c>
      <c r="AR94">
        <v>7.7451000000000006E-2</v>
      </c>
      <c r="AS94">
        <v>5.6179683000000002</v>
      </c>
      <c r="AU94">
        <v>6.6476999999999994E-2</v>
      </c>
      <c r="AV94">
        <v>5.9368346000000001</v>
      </c>
      <c r="AX94">
        <v>2.462E-2</v>
      </c>
      <c r="AY94">
        <v>5.9368346000000001</v>
      </c>
      <c r="BA94">
        <v>3.9447999999999997E-2</v>
      </c>
      <c r="BB94">
        <v>5.9368346000000001</v>
      </c>
      <c r="BD94">
        <v>5.9887999999999997E-2</v>
      </c>
      <c r="BE94">
        <v>5.9368346000000001</v>
      </c>
      <c r="BG94">
        <v>6.8432999999999994E-2</v>
      </c>
      <c r="BH94">
        <v>5.9368346000000001</v>
      </c>
      <c r="BJ94">
        <v>3.7363E-2</v>
      </c>
      <c r="BK94">
        <v>5.9368346000000001</v>
      </c>
      <c r="BM94">
        <v>5.1433E-2</v>
      </c>
      <c r="BN94">
        <v>5.9368346000000001</v>
      </c>
      <c r="BP94">
        <v>4.7711000000000003E-2</v>
      </c>
      <c r="BQ94">
        <v>5.9045588000000002</v>
      </c>
      <c r="BS94">
        <v>3.9121000000000003E-2</v>
      </c>
      <c r="BT94">
        <v>5.9368346000000001</v>
      </c>
      <c r="BV94">
        <v>2.2700000000000001E-2</v>
      </c>
      <c r="BW94">
        <v>5.9368346000000001</v>
      </c>
      <c r="BY94">
        <v>0.13662199999999999</v>
      </c>
      <c r="BZ94">
        <v>5.9368346000000001</v>
      </c>
      <c r="CB94">
        <v>6.0116999999999997E-2</v>
      </c>
      <c r="CC94">
        <v>5.9368346000000001</v>
      </c>
    </row>
    <row r="95" spans="1:81" x14ac:dyDescent="0.25">
      <c r="A95">
        <v>94</v>
      </c>
      <c r="B95">
        <v>2.3200999999999999E-2</v>
      </c>
      <c r="C95">
        <v>4.7498727000000001</v>
      </c>
      <c r="D95">
        <v>94</v>
      </c>
      <c r="E95">
        <v>8.4046999999999997E-2</v>
      </c>
      <c r="F95">
        <v>4.7498727000000001</v>
      </c>
      <c r="G95">
        <v>94</v>
      </c>
      <c r="H95">
        <v>3.882E-2</v>
      </c>
      <c r="I95">
        <v>4.7498727000000001</v>
      </c>
      <c r="K95">
        <v>1.0614999999999999E-2</v>
      </c>
      <c r="L95">
        <v>4.7498727000000001</v>
      </c>
      <c r="N95">
        <v>3.5250999999999998E-2</v>
      </c>
      <c r="O95">
        <v>4.7498727000000001</v>
      </c>
      <c r="Q95">
        <v>4.3666000000000003E-2</v>
      </c>
      <c r="R95">
        <v>4.7498727000000001</v>
      </c>
      <c r="T95">
        <v>3.5428000000000001E-2</v>
      </c>
      <c r="U95">
        <v>4.7498727000000001</v>
      </c>
      <c r="W95">
        <v>8.1198000000000006E-2</v>
      </c>
      <c r="X95">
        <v>4.7498727000000001</v>
      </c>
      <c r="Y95">
        <v>94</v>
      </c>
      <c r="Z95">
        <v>2.8850000000000001E-2</v>
      </c>
      <c r="AA95">
        <v>4.7498727000000001</v>
      </c>
      <c r="AC95">
        <v>3.3091000000000002E-2</v>
      </c>
      <c r="AD95">
        <v>4.7498727000000001</v>
      </c>
      <c r="AF95">
        <v>0.12979499999999999</v>
      </c>
      <c r="AG95">
        <v>4.7498727000000001</v>
      </c>
      <c r="AI95">
        <v>4.0411000000000002E-2</v>
      </c>
      <c r="AJ95">
        <v>4.7498727000000001</v>
      </c>
      <c r="AL95">
        <v>4.8162000000000003E-2</v>
      </c>
      <c r="AM95">
        <v>4.7498727000000001</v>
      </c>
      <c r="AO95">
        <v>2.4424999999999999E-2</v>
      </c>
      <c r="AP95">
        <v>4.7498727000000001</v>
      </c>
      <c r="AQ95">
        <v>94</v>
      </c>
      <c r="AR95">
        <v>9.0299999999999998E-3</v>
      </c>
      <c r="AS95">
        <v>4.7019311000000004</v>
      </c>
      <c r="AU95">
        <v>1.8876E-2</v>
      </c>
      <c r="AV95">
        <v>4.7498727000000001</v>
      </c>
      <c r="AX95">
        <v>7.5115000000000001E-2</v>
      </c>
      <c r="AY95">
        <v>4.7498727000000001</v>
      </c>
      <c r="BA95">
        <v>5.1872000000000001E-2</v>
      </c>
      <c r="BB95">
        <v>4.7498727000000001</v>
      </c>
      <c r="BD95">
        <v>2.8424000000000001E-2</v>
      </c>
      <c r="BE95">
        <v>4.7498727000000001</v>
      </c>
      <c r="BG95">
        <v>2.4698000000000001E-2</v>
      </c>
      <c r="BH95">
        <v>4.7498727000000001</v>
      </c>
      <c r="BJ95">
        <v>6.4657999999999993E-2</v>
      </c>
      <c r="BK95">
        <v>4.7498727000000001</v>
      </c>
      <c r="BM95">
        <v>5.1157000000000001E-2</v>
      </c>
      <c r="BN95">
        <v>4.7498727000000001</v>
      </c>
      <c r="BP95">
        <v>4.0444000000000001E-2</v>
      </c>
      <c r="BQ95">
        <v>4.7601214000000001</v>
      </c>
      <c r="BS95">
        <v>3.0110999999999999E-2</v>
      </c>
      <c r="BT95">
        <v>4.7498727000000001</v>
      </c>
      <c r="BV95">
        <v>4.2409000000000002E-2</v>
      </c>
      <c r="BW95">
        <v>4.7498727000000001</v>
      </c>
      <c r="BY95">
        <v>5.9740000000000001E-2</v>
      </c>
      <c r="BZ95">
        <v>4.7498727000000001</v>
      </c>
      <c r="CB95">
        <v>0.103315</v>
      </c>
      <c r="CC95">
        <v>4.7498727000000001</v>
      </c>
    </row>
    <row r="96" spans="1:81" x14ac:dyDescent="0.25">
      <c r="A96">
        <v>95</v>
      </c>
      <c r="B96">
        <v>2.0999999999999999E-5</v>
      </c>
      <c r="C96">
        <v>0</v>
      </c>
      <c r="D96">
        <v>95</v>
      </c>
      <c r="E96">
        <v>2.4000000000000001E-5</v>
      </c>
      <c r="F96">
        <v>0</v>
      </c>
      <c r="G96">
        <v>95</v>
      </c>
      <c r="H96">
        <v>2.6999999999999999E-5</v>
      </c>
      <c r="I96">
        <v>0</v>
      </c>
      <c r="K96">
        <v>4.5969999999999997E-2</v>
      </c>
      <c r="L96">
        <v>0</v>
      </c>
      <c r="N96">
        <v>4.5955999999999997E-2</v>
      </c>
      <c r="O96">
        <v>0</v>
      </c>
      <c r="Q96">
        <v>3.4901000000000001E-2</v>
      </c>
      <c r="R96">
        <v>0</v>
      </c>
      <c r="T96">
        <v>3.4909000000000003E-2</v>
      </c>
      <c r="U96">
        <v>0</v>
      </c>
      <c r="W96">
        <v>3.4848999999999998E-2</v>
      </c>
      <c r="X96">
        <v>0</v>
      </c>
      <c r="Y96">
        <v>95</v>
      </c>
      <c r="Z96">
        <v>3.4918999999999999E-2</v>
      </c>
      <c r="AA96">
        <v>0</v>
      </c>
      <c r="AC96">
        <v>4.5967000000000001E-2</v>
      </c>
      <c r="AD96">
        <v>0</v>
      </c>
      <c r="AF96">
        <v>4.5961000000000002E-2</v>
      </c>
      <c r="AG96">
        <v>0</v>
      </c>
      <c r="AI96">
        <v>2.2298999999999999E-2</v>
      </c>
      <c r="AJ96">
        <v>0</v>
      </c>
      <c r="AL96">
        <v>2.5454999999999998E-2</v>
      </c>
      <c r="AM96">
        <v>0</v>
      </c>
      <c r="AO96">
        <v>1.6449999999999999E-2</v>
      </c>
      <c r="AP96">
        <v>0</v>
      </c>
      <c r="AQ96">
        <v>95</v>
      </c>
      <c r="AR96">
        <v>0.16881599999999999</v>
      </c>
      <c r="AS96">
        <v>0</v>
      </c>
      <c r="AU96">
        <v>0.14222899999999999</v>
      </c>
      <c r="AV96">
        <v>0</v>
      </c>
      <c r="AX96">
        <v>1.6473999999999999E-2</v>
      </c>
      <c r="AY96">
        <v>0</v>
      </c>
      <c r="BA96">
        <v>2.5432E-2</v>
      </c>
      <c r="BB96">
        <v>0</v>
      </c>
      <c r="BD96">
        <v>2.2284999999999999E-2</v>
      </c>
      <c r="BE96">
        <v>0</v>
      </c>
      <c r="BG96">
        <v>2.5465999999999999E-2</v>
      </c>
      <c r="BH96">
        <v>0</v>
      </c>
      <c r="BJ96">
        <v>2.2317E-2</v>
      </c>
      <c r="BK96">
        <v>0</v>
      </c>
      <c r="BM96">
        <v>0.14224400000000001</v>
      </c>
      <c r="BN96">
        <v>0</v>
      </c>
      <c r="BP96">
        <v>1.8575000000000001E-2</v>
      </c>
      <c r="BQ96">
        <v>0</v>
      </c>
      <c r="BS96">
        <v>1.6472000000000001E-2</v>
      </c>
      <c r="BT96">
        <v>0</v>
      </c>
      <c r="BV96">
        <v>0.14221400000000001</v>
      </c>
      <c r="BW96">
        <v>0</v>
      </c>
      <c r="BY96">
        <v>2.2256000000000001E-2</v>
      </c>
      <c r="BZ96">
        <v>0</v>
      </c>
      <c r="CB96">
        <v>2.5495E-2</v>
      </c>
      <c r="CC96">
        <v>0</v>
      </c>
    </row>
    <row r="97" spans="1:81" x14ac:dyDescent="0.25">
      <c r="K97" t="s">
        <v>8</v>
      </c>
      <c r="N97" t="s">
        <v>8</v>
      </c>
      <c r="Q97" t="s">
        <v>8</v>
      </c>
      <c r="T97" t="s">
        <v>8</v>
      </c>
      <c r="W97" t="s">
        <v>8</v>
      </c>
      <c r="X97" t="s">
        <v>10</v>
      </c>
      <c r="Z97" t="s">
        <v>8</v>
      </c>
      <c r="AC97" t="s">
        <v>8</v>
      </c>
      <c r="AD97" t="s">
        <v>10</v>
      </c>
      <c r="AF97" t="s">
        <v>8</v>
      </c>
      <c r="AG97" t="s">
        <v>10</v>
      </c>
      <c r="AI97" t="s">
        <v>8</v>
      </c>
      <c r="AJ97" t="s">
        <v>10</v>
      </c>
      <c r="AL97" t="s">
        <v>8</v>
      </c>
      <c r="AM97" t="s">
        <v>10</v>
      </c>
      <c r="AO97" t="s">
        <v>8</v>
      </c>
      <c r="AU97" t="s">
        <v>8</v>
      </c>
      <c r="AX97" t="s">
        <v>8</v>
      </c>
      <c r="BA97" t="s">
        <v>8</v>
      </c>
      <c r="BD97" t="s">
        <v>8</v>
      </c>
      <c r="BG97" t="s">
        <v>8</v>
      </c>
      <c r="BJ97" t="s">
        <v>8</v>
      </c>
      <c r="BM97" t="s">
        <v>8</v>
      </c>
      <c r="BS97" t="s">
        <v>8</v>
      </c>
      <c r="BV97" t="s">
        <v>8</v>
      </c>
      <c r="BY97" t="s">
        <v>8</v>
      </c>
      <c r="CB97" t="s">
        <v>8</v>
      </c>
    </row>
    <row r="98" spans="1:81" x14ac:dyDescent="0.25">
      <c r="K98" t="s">
        <v>336</v>
      </c>
      <c r="N98" t="s">
        <v>359</v>
      </c>
      <c r="Q98" t="s">
        <v>360</v>
      </c>
      <c r="T98" t="s">
        <v>324</v>
      </c>
      <c r="W98" t="s">
        <v>360</v>
      </c>
      <c r="X98">
        <v>41</v>
      </c>
      <c r="Z98" t="s">
        <v>324</v>
      </c>
      <c r="AC98" t="s">
        <v>363</v>
      </c>
      <c r="AD98">
        <v>6</v>
      </c>
      <c r="AF98" t="s">
        <v>359</v>
      </c>
      <c r="AG98">
        <v>67</v>
      </c>
      <c r="AI98" t="s">
        <v>364</v>
      </c>
      <c r="AJ98">
        <v>24</v>
      </c>
      <c r="AL98" t="s">
        <v>365</v>
      </c>
      <c r="AM98">
        <v>51</v>
      </c>
      <c r="AO98" t="s">
        <v>366</v>
      </c>
      <c r="AU98" t="s">
        <v>362</v>
      </c>
      <c r="AX98" t="s">
        <v>367</v>
      </c>
      <c r="BA98" t="s">
        <v>368</v>
      </c>
      <c r="BD98" t="s">
        <v>369</v>
      </c>
      <c r="BG98" t="s">
        <v>370</v>
      </c>
      <c r="BJ98" t="s">
        <v>371</v>
      </c>
      <c r="BM98" t="s">
        <v>372</v>
      </c>
      <c r="BS98" t="s">
        <v>373</v>
      </c>
      <c r="BV98" t="s">
        <v>372</v>
      </c>
      <c r="BY98" t="s">
        <v>373</v>
      </c>
      <c r="CB98" t="s">
        <v>361</v>
      </c>
    </row>
    <row r="99" spans="1:81" x14ac:dyDescent="0.25">
      <c r="C99" s="16" t="s">
        <v>115</v>
      </c>
      <c r="F99" s="16" t="s">
        <v>115</v>
      </c>
      <c r="I99" s="16" t="s">
        <v>115</v>
      </c>
      <c r="K99" t="s">
        <v>18</v>
      </c>
      <c r="L99" s="16" t="s">
        <v>115</v>
      </c>
      <c r="N99" t="s">
        <v>18</v>
      </c>
      <c r="O99" s="16" t="s">
        <v>115</v>
      </c>
      <c r="Q99" t="s">
        <v>18</v>
      </c>
      <c r="R99" s="16" t="s">
        <v>115</v>
      </c>
      <c r="T99" t="s">
        <v>18</v>
      </c>
      <c r="U99" s="16" t="s">
        <v>115</v>
      </c>
      <c r="W99" t="s">
        <v>21</v>
      </c>
      <c r="X99" s="16" t="s">
        <v>115</v>
      </c>
      <c r="Z99" t="s">
        <v>18</v>
      </c>
      <c r="AA99" s="16" t="s">
        <v>115</v>
      </c>
      <c r="AC99" t="s">
        <v>18</v>
      </c>
      <c r="AD99" s="16" t="s">
        <v>115</v>
      </c>
      <c r="AF99" t="s">
        <v>18</v>
      </c>
      <c r="AG99" s="16" t="s">
        <v>115</v>
      </c>
      <c r="AI99" t="s">
        <v>18</v>
      </c>
      <c r="AJ99" s="16" t="s">
        <v>115</v>
      </c>
      <c r="AL99" t="s">
        <v>21</v>
      </c>
      <c r="AM99" s="16" t="s">
        <v>115</v>
      </c>
      <c r="AO99" t="s">
        <v>18</v>
      </c>
      <c r="AP99" s="16" t="s">
        <v>115</v>
      </c>
      <c r="AS99" s="16" t="s">
        <v>115</v>
      </c>
      <c r="AU99" t="s">
        <v>18</v>
      </c>
      <c r="AV99" s="16" t="s">
        <v>115</v>
      </c>
      <c r="AX99" t="s">
        <v>18</v>
      </c>
      <c r="AY99" s="16" t="s">
        <v>115</v>
      </c>
      <c r="BA99" t="s">
        <v>21</v>
      </c>
      <c r="BB99" s="16" t="s">
        <v>115</v>
      </c>
      <c r="BD99" t="s">
        <v>18</v>
      </c>
      <c r="BE99" s="16" t="s">
        <v>115</v>
      </c>
      <c r="BG99" t="s">
        <v>18</v>
      </c>
      <c r="BH99" s="16" t="s">
        <v>115</v>
      </c>
      <c r="BJ99" t="s">
        <v>21</v>
      </c>
      <c r="BK99" s="16" t="s">
        <v>115</v>
      </c>
      <c r="BM99" t="s">
        <v>18</v>
      </c>
      <c r="BN99" s="16" t="s">
        <v>115</v>
      </c>
      <c r="BQ99" s="16" t="s">
        <v>115</v>
      </c>
      <c r="BS99" t="s">
        <v>18</v>
      </c>
      <c r="BT99" s="16" t="s">
        <v>115</v>
      </c>
      <c r="BV99" t="s">
        <v>18</v>
      </c>
      <c r="BW99" s="16" t="s">
        <v>115</v>
      </c>
      <c r="BY99" t="s">
        <v>18</v>
      </c>
      <c r="BZ99" s="16" t="s">
        <v>115</v>
      </c>
      <c r="CB99" t="s">
        <v>18</v>
      </c>
      <c r="CC99" s="16" t="s">
        <v>115</v>
      </c>
    </row>
    <row r="100" spans="1:81" s="14" customFormat="1" x14ac:dyDescent="0.25">
      <c r="A100" s="12" t="s">
        <v>80</v>
      </c>
      <c r="B100" s="13">
        <f>SUM(B2:B27)</f>
        <v>3.8622899999999998</v>
      </c>
      <c r="C100" s="14">
        <f>SUM(B12:B27)</f>
        <v>3.1417919999999997</v>
      </c>
      <c r="D100" s="12" t="s">
        <v>80</v>
      </c>
      <c r="E100" s="13">
        <f>SUM(E2:E27)</f>
        <v>4.938402</v>
      </c>
      <c r="F100" s="14">
        <f>SUM(E12:E27)</f>
        <v>3.5506139999999999</v>
      </c>
      <c r="G100" s="12" t="s">
        <v>80</v>
      </c>
      <c r="H100" s="13">
        <f>SUM(H2:H27)</f>
        <v>4.3028490000000001</v>
      </c>
      <c r="I100" s="14">
        <f>SUM(H12:H27)</f>
        <v>3.1312889999999998</v>
      </c>
      <c r="J100" s="12" t="s">
        <v>80</v>
      </c>
      <c r="K100" s="13">
        <f>SUM(K2:K27)</f>
        <v>2.285539</v>
      </c>
      <c r="L100" s="14">
        <f>SUM(K12:K27)</f>
        <v>1.60371</v>
      </c>
      <c r="M100" s="12" t="s">
        <v>80</v>
      </c>
      <c r="N100" s="13">
        <f>SUM(N2:N27)</f>
        <v>2.2849059999999999</v>
      </c>
      <c r="O100" s="14">
        <f>SUM(N12:N27)</f>
        <v>1.6033910000000002</v>
      </c>
      <c r="P100" s="12" t="s">
        <v>80</v>
      </c>
      <c r="Q100" s="13">
        <f>SUM(Q2:Q27)</f>
        <v>2.3894379999999997</v>
      </c>
      <c r="R100" s="14">
        <f>SUM(Q12:Q27)</f>
        <v>1.6626970000000001</v>
      </c>
      <c r="S100" s="12" t="s">
        <v>80</v>
      </c>
      <c r="T100" s="13">
        <f>SUM(T2:T27)</f>
        <v>2.3894389999999999</v>
      </c>
      <c r="U100" s="14">
        <f>SUM(T12:T27)</f>
        <v>1.6627529999999999</v>
      </c>
      <c r="V100" s="12" t="s">
        <v>80</v>
      </c>
      <c r="W100" s="13">
        <f>SUM(W2:W27)</f>
        <v>2.3895950000000008</v>
      </c>
      <c r="X100" s="14">
        <f>SUM(W12:W27)</f>
        <v>1.6627780000000001</v>
      </c>
      <c r="Y100" s="12" t="s">
        <v>80</v>
      </c>
      <c r="Z100" s="13">
        <f>SUM(Z2:Z27)</f>
        <v>2.3895949999999999</v>
      </c>
      <c r="AA100" s="14">
        <f>SUM(Z12:Z27)</f>
        <v>1.662806</v>
      </c>
      <c r="AB100" s="12" t="s">
        <v>80</v>
      </c>
      <c r="AC100" s="13">
        <f>SUM(AC2:AC27)</f>
        <v>2.2849240000000002</v>
      </c>
      <c r="AD100" s="14">
        <f>SUM(AC12:AC27)</f>
        <v>1.6033809999999999</v>
      </c>
      <c r="AE100" s="12" t="s">
        <v>80</v>
      </c>
      <c r="AF100" s="13">
        <f>SUM(AF2:AF27)</f>
        <v>2.2847629999999994</v>
      </c>
      <c r="AG100" s="14">
        <f>SUM(AF12:AF27)</f>
        <v>1.6033010000000001</v>
      </c>
      <c r="AH100" s="12" t="s">
        <v>80</v>
      </c>
      <c r="AI100" s="13">
        <f>SUM(AI2:AI27)</f>
        <v>3.065124</v>
      </c>
      <c r="AJ100" s="14">
        <f>SUM(AI13:AI27)</f>
        <v>1.5222490000000002</v>
      </c>
      <c r="AK100" s="12" t="s">
        <v>80</v>
      </c>
      <c r="AL100" s="13">
        <f>SUM(AL2:AL27)</f>
        <v>2.8983289999999999</v>
      </c>
      <c r="AM100" s="14">
        <f>SUM(AL13:AL27)</f>
        <v>1.6415929999999999</v>
      </c>
      <c r="AN100" s="12" t="s">
        <v>80</v>
      </c>
      <c r="AO100" s="13">
        <f>SUM(AO2:AO27)</f>
        <v>3.1743799999999993</v>
      </c>
      <c r="AP100" s="14">
        <f>SUM(AO13:AO27)</f>
        <v>1.6814360000000002</v>
      </c>
      <c r="AQ100" s="12" t="s">
        <v>80</v>
      </c>
      <c r="AR100" s="13">
        <f>SUM(AR2:AR27)</f>
        <v>2.2620289999999992</v>
      </c>
      <c r="AS100" s="14">
        <f>SUM(AR13:AR27)</f>
        <v>1.088981</v>
      </c>
      <c r="AT100" s="12" t="s">
        <v>80</v>
      </c>
      <c r="AU100" s="13">
        <f>SUM(AU2:AU27)</f>
        <v>2.6709999999999998</v>
      </c>
      <c r="AV100" s="14">
        <f>SUM(AU13:AU27)</f>
        <v>1.2954950000000001</v>
      </c>
      <c r="AW100" s="12" t="s">
        <v>80</v>
      </c>
      <c r="AX100" s="13">
        <f>SUM(AX2:AX27)</f>
        <v>3.1740190000000004</v>
      </c>
      <c r="AY100" s="14">
        <f>SUM(AX13:AX27)</f>
        <v>1.6812579999999999</v>
      </c>
      <c r="AZ100" s="12" t="s">
        <v>80</v>
      </c>
      <c r="BA100" s="13">
        <f>SUM(BA2:BA27)</f>
        <v>2.8987360000000004</v>
      </c>
      <c r="BB100" s="14">
        <f>SUM(BA13:BA27)</f>
        <v>1.641718</v>
      </c>
      <c r="BC100" s="12" t="s">
        <v>80</v>
      </c>
      <c r="BD100" s="13">
        <f>SUM(BD2:BD27)</f>
        <v>3.0644000000000009</v>
      </c>
      <c r="BE100" s="14">
        <f>SUM(BD13:BD27)</f>
        <v>1.5220370000000001</v>
      </c>
      <c r="BF100" s="12" t="s">
        <v>80</v>
      </c>
      <c r="BG100" s="13">
        <f>SUM(BG2:BG27)</f>
        <v>2.8977950000000003</v>
      </c>
      <c r="BH100" s="14">
        <f>SUM(BG13:BG27)</f>
        <v>1.6411760000000002</v>
      </c>
      <c r="BI100" s="12" t="s">
        <v>80</v>
      </c>
      <c r="BJ100" s="13">
        <f>SUM(BJ2:BJ27)</f>
        <v>3.0647830000000003</v>
      </c>
      <c r="BK100" s="14">
        <f>SUM(BJ13:BJ27)</f>
        <v>1.5221560000000001</v>
      </c>
      <c r="BL100" s="12" t="s">
        <v>80</v>
      </c>
      <c r="BM100" s="13">
        <f>SUM(BM2:BM27)</f>
        <v>2.6702019999999997</v>
      </c>
      <c r="BN100" s="14">
        <f>SUM(BM13:BM27)</f>
        <v>1.2951980000000001</v>
      </c>
      <c r="BO100" s="12" t="s">
        <v>80</v>
      </c>
      <c r="BP100" s="13">
        <f>SUM(BP2:BP27)</f>
        <v>1.8131380000000004</v>
      </c>
      <c r="BQ100" s="14">
        <f>SUM(BP13:BP27)</f>
        <v>0.85882200000000009</v>
      </c>
      <c r="BR100" s="12" t="s">
        <v>80</v>
      </c>
      <c r="BS100" s="13">
        <f>SUM(BS2:BS27)</f>
        <v>3.1750829999999999</v>
      </c>
      <c r="BT100" s="14">
        <f>SUM(BS13:BS27)</f>
        <v>1.6816840000000004</v>
      </c>
      <c r="BU100" s="12" t="s">
        <v>80</v>
      </c>
      <c r="BV100" s="13">
        <f>SUM(BV2:BV27)</f>
        <v>2.6702870000000001</v>
      </c>
      <c r="BW100" s="14">
        <f>SUM(BV13:BV27)</f>
        <v>1.2951589999999999</v>
      </c>
      <c r="BX100" s="12" t="s">
        <v>80</v>
      </c>
      <c r="BY100" s="13">
        <f>SUM(BY2:BY27)</f>
        <v>3.0561080000000005</v>
      </c>
      <c r="BZ100" s="14">
        <f>SUM(BY13:BY27)</f>
        <v>1.5186119999999999</v>
      </c>
      <c r="CA100" s="12" t="s">
        <v>80</v>
      </c>
      <c r="CB100" s="13">
        <f>SUM(CB2:CB27)</f>
        <v>2.8989249999999998</v>
      </c>
      <c r="CC100" s="14">
        <f>SUM(CB13:CB27)</f>
        <v>1.6419950000000001</v>
      </c>
    </row>
    <row r="101" spans="1:81" x14ac:dyDescent="0.25">
      <c r="A101" s="2"/>
      <c r="B101" s="4">
        <f>B100*-4.808</f>
        <v>-18.569890319999999</v>
      </c>
      <c r="C101" s="4">
        <f>(C100*-4.808)/B117</f>
        <v>0.33909409785675099</v>
      </c>
      <c r="D101" s="2"/>
      <c r="E101" s="4">
        <f>E100*-4.808</f>
        <v>-23.743836815999998</v>
      </c>
      <c r="F101" s="4">
        <f>(F100*-4.808)/E117</f>
        <v>0.36613855788743138</v>
      </c>
      <c r="G101" s="2"/>
      <c r="H101" s="4">
        <f>H100*-4.808</f>
        <v>-20.688097991999999</v>
      </c>
      <c r="I101" s="4">
        <f>(I100*-4.808)/H117</f>
        <v>0.31996633376997813</v>
      </c>
      <c r="J101" s="2"/>
      <c r="K101" s="4">
        <f>K100*-4.808</f>
        <v>-10.988871511999999</v>
      </c>
      <c r="L101" s="4">
        <f>(L100*-4.808)/K117</f>
        <v>0.20012380831216459</v>
      </c>
      <c r="M101" s="2"/>
      <c r="N101" s="4">
        <f>N100*-4.808</f>
        <v>-10.985828047999998</v>
      </c>
      <c r="O101" s="4">
        <f>(O100*-4.808)/N117</f>
        <v>0.20009836645459955</v>
      </c>
      <c r="P101" s="2"/>
      <c r="Q101" s="4">
        <f>Q100*-4.808</f>
        <v>-11.488417903999999</v>
      </c>
      <c r="R101" s="4">
        <f>(R100*-4.808)/Q117</f>
        <v>0.21014594630335509</v>
      </c>
      <c r="S101" s="2"/>
      <c r="T101" s="4">
        <f>T100*-4.808</f>
        <v>-11.488422711999998</v>
      </c>
      <c r="U101" s="4">
        <f>(U100*-4.808)/T117</f>
        <v>0.21015942375751495</v>
      </c>
      <c r="V101" s="2"/>
      <c r="W101" s="4">
        <f>W100*-4.808</f>
        <v>-11.489172760000004</v>
      </c>
      <c r="X101" s="4">
        <f>(X100*-4.808)/W117</f>
        <v>0.21012879832553749</v>
      </c>
      <c r="Y101" s="2"/>
      <c r="Z101" s="4">
        <f>Z100*-4.808</f>
        <v>-11.489172759999999</v>
      </c>
      <c r="AA101" s="4">
        <f>(AA100*-4.808)/Z117</f>
        <v>0.21015257860994671</v>
      </c>
      <c r="AB101" s="2"/>
      <c r="AC101" s="4">
        <f>AC100*-4.808</f>
        <v>-10.985914592</v>
      </c>
      <c r="AD101" s="4">
        <f>(AD100*-4.808)/AC117</f>
        <v>0.20010003716690183</v>
      </c>
      <c r="AE101" s="2"/>
      <c r="AF101" s="4">
        <f>AF100*-4.808</f>
        <v>-10.985140503999997</v>
      </c>
      <c r="AG101" s="4">
        <f>(AG100*-4.808)/AF117</f>
        <v>0.20009392739994578</v>
      </c>
      <c r="AH101" s="2"/>
      <c r="AI101" s="4">
        <f>AI100*-4.808</f>
        <v>-14.737116191999998</v>
      </c>
      <c r="AJ101" s="4">
        <f>(AJ100*-4.808)/AI117</f>
        <v>0.1592243785869602</v>
      </c>
      <c r="AK101" s="2"/>
      <c r="AL101" s="4">
        <f>AL100*-4.808</f>
        <v>-13.935165831999999</v>
      </c>
      <c r="AM101" s="4">
        <f>(AM100*-4.808)/AL117</f>
        <v>0.18580174624605983</v>
      </c>
      <c r="AN101" s="2"/>
      <c r="AO101" s="4">
        <f>AO100*-4.808</f>
        <v>-15.262419039999996</v>
      </c>
      <c r="AP101" s="4">
        <f>(AP100*-4.808)/AO117</f>
        <v>0.17480668763203933</v>
      </c>
      <c r="AQ101" s="2"/>
      <c r="AR101" s="4">
        <f>AR100*-4.808</f>
        <v>-10.875835431999995</v>
      </c>
      <c r="AS101" s="4">
        <f>(AS100*-4.808)/AR117</f>
        <v>0.14349646585185954</v>
      </c>
      <c r="AT101" s="2"/>
      <c r="AU101" s="4">
        <f>AU100*-4.808</f>
        <v>-12.842167999999999</v>
      </c>
      <c r="AV101" s="4">
        <f>(AV100*-4.808)/AU117</f>
        <v>0.15226820646097627</v>
      </c>
      <c r="AW101" s="2"/>
      <c r="AX101" s="4">
        <f>AX100*-4.808</f>
        <v>-15.260683352000001</v>
      </c>
      <c r="AY101" s="4">
        <f>(AY100*-4.808)/AX117</f>
        <v>0.17480117483650842</v>
      </c>
      <c r="AZ101" s="2"/>
      <c r="BA101" s="4">
        <f>BA100*-4.808</f>
        <v>-13.937122688000002</v>
      </c>
      <c r="BB101" s="4">
        <f>(BB100*-4.808)/BA117</f>
        <v>0.18579568960881115</v>
      </c>
      <c r="BC101" s="2"/>
      <c r="BD101" s="4">
        <f>BD100*-4.808</f>
        <v>-14.733635200000004</v>
      </c>
      <c r="BE101" s="4">
        <f>(BE100*-4.808)/BD117</f>
        <v>0.15923151494717783</v>
      </c>
      <c r="BF101" s="2"/>
      <c r="BG101" s="4">
        <f>BG100*-4.808</f>
        <v>-13.932598360000002</v>
      </c>
      <c r="BH101" s="4">
        <f>(BH100*-4.808)/BG117</f>
        <v>0.18576688067336622</v>
      </c>
      <c r="BI101" s="2"/>
      <c r="BJ101" s="4">
        <f>BJ100*-4.808</f>
        <v>-14.735476664</v>
      </c>
      <c r="BK101" s="4">
        <f>(BK100*-4.808)/BJ117</f>
        <v>0.15922569338314443</v>
      </c>
      <c r="BL101" s="2"/>
      <c r="BM101" s="4">
        <f>BM100*-4.808</f>
        <v>-12.838331215999998</v>
      </c>
      <c r="BN101" s="4">
        <f>(BN100*-4.808)/BM117</f>
        <v>0.15226881732623604</v>
      </c>
      <c r="BO101" s="2"/>
      <c r="BP101" s="4">
        <f>BP100*-4.808</f>
        <v>-8.7175675040000016</v>
      </c>
      <c r="BQ101" s="4">
        <f>(BQ100*-4.808)/BP117</f>
        <v>0.18214788688935366</v>
      </c>
      <c r="BR101" s="2"/>
      <c r="BS101" s="4">
        <f>BS100*-4.808</f>
        <v>-15.265799063999999</v>
      </c>
      <c r="BT101" s="4">
        <f>(BT100*-4.808)/BS117</f>
        <v>0.17479456641436164</v>
      </c>
      <c r="BU101" s="2"/>
      <c r="BV101" s="4">
        <f>BV100*-4.808</f>
        <v>-12.838739896</v>
      </c>
      <c r="BW101" s="4">
        <f>(BW100*-4.808)/BV117</f>
        <v>0.15226456752704301</v>
      </c>
      <c r="BX101" s="2"/>
      <c r="BY101" s="4">
        <f>BY100*-4.808</f>
        <v>-14.693767264000002</v>
      </c>
      <c r="BZ101" s="4">
        <f>(BZ100*-4.808)/BY117</f>
        <v>0.15924020770119646</v>
      </c>
      <c r="CA101" s="2"/>
      <c r="CB101" s="4">
        <f>CB100*-4.808</f>
        <v>-13.938031399999998</v>
      </c>
      <c r="CC101" s="4">
        <f>(CC100*-4.808)/CB117</f>
        <v>0.18582851143862456</v>
      </c>
    </row>
    <row r="102" spans="1:81" x14ac:dyDescent="0.25">
      <c r="A102" s="2"/>
      <c r="B102" s="4">
        <f>B101/B117</f>
        <v>0.41685755874709424</v>
      </c>
      <c r="C102" t="s">
        <v>119</v>
      </c>
      <c r="D102" s="2"/>
      <c r="E102" s="4">
        <f>E101/E117</f>
        <v>0.50924696025769256</v>
      </c>
      <c r="F102" t="s">
        <v>119</v>
      </c>
      <c r="G102" s="2"/>
      <c r="H102" s="4">
        <f>H101/H117</f>
        <v>0.43968053389381073</v>
      </c>
      <c r="I102" t="s">
        <v>119</v>
      </c>
      <c r="J102" s="2"/>
      <c r="K102" s="4">
        <f>K101/K117</f>
        <v>0.28520790462488627</v>
      </c>
      <c r="L102" t="s">
        <v>119</v>
      </c>
      <c r="M102" s="2"/>
      <c r="N102" s="4">
        <f>N101/N117</f>
        <v>0.28514938533540046</v>
      </c>
      <c r="O102" t="s">
        <v>119</v>
      </c>
      <c r="P102" s="2"/>
      <c r="Q102" s="4">
        <f>Q101/Q117</f>
        <v>0.30199772396485719</v>
      </c>
      <c r="R102" t="s">
        <v>119</v>
      </c>
      <c r="S102" s="2"/>
      <c r="T102" s="4">
        <f>T101/T117</f>
        <v>0.30200704695389674</v>
      </c>
      <c r="U102" t="s">
        <v>119</v>
      </c>
      <c r="V102" s="2"/>
      <c r="W102" s="4">
        <f>W101/W117</f>
        <v>0.3019782110628797</v>
      </c>
      <c r="X102" t="s">
        <v>119</v>
      </c>
      <c r="Y102" s="2"/>
      <c r="Z102" s="4">
        <f>Z101/Z117</f>
        <v>0.30200730036061668</v>
      </c>
      <c r="AA102" t="s">
        <v>119</v>
      </c>
      <c r="AB102" s="2"/>
      <c r="AC102" s="4">
        <f>AC101/AC117</f>
        <v>0.28515579099636712</v>
      </c>
      <c r="AD102" t="s">
        <v>119</v>
      </c>
      <c r="AE102" s="2"/>
      <c r="AF102" s="4">
        <f>AF101/AF117</f>
        <v>0.28514121917723634</v>
      </c>
      <c r="AG102" t="s">
        <v>119</v>
      </c>
      <c r="AH102" s="2"/>
      <c r="AI102" s="4">
        <f>AI101/AI117</f>
        <v>0.32060619792949624</v>
      </c>
      <c r="AJ102" t="s">
        <v>119</v>
      </c>
      <c r="AK102" s="2"/>
      <c r="AL102" s="4">
        <f>AL101/AL117</f>
        <v>0.32804391185610338</v>
      </c>
      <c r="AM102" t="s">
        <v>119</v>
      </c>
      <c r="AN102" s="2"/>
      <c r="AO102" s="4">
        <f>AO101/AO117</f>
        <v>0.33001723115562698</v>
      </c>
      <c r="AP102" t="s">
        <v>119</v>
      </c>
      <c r="AQ102" s="2"/>
      <c r="AR102" s="4">
        <f>AR101/AR117</f>
        <v>0.29807055141863437</v>
      </c>
      <c r="AS102" t="s">
        <v>119</v>
      </c>
      <c r="AT102" s="2"/>
      <c r="AU102" s="4">
        <f>AU101/AU117</f>
        <v>0.31394052424537922</v>
      </c>
      <c r="AV102" t="s">
        <v>119</v>
      </c>
      <c r="AW102" s="2"/>
      <c r="AX102" s="4">
        <f>AX101/AX117</f>
        <v>0.33000422906740051</v>
      </c>
      <c r="AY102" t="s">
        <v>119</v>
      </c>
      <c r="AZ102" s="2"/>
      <c r="BA102" s="4">
        <f>BA101/BA117</f>
        <v>0.32805430293990012</v>
      </c>
      <c r="BB102" t="s">
        <v>119</v>
      </c>
      <c r="BC102" s="2"/>
      <c r="BD102" s="4">
        <f>BD101/BD117</f>
        <v>0.32058948264998277</v>
      </c>
      <c r="BE102" t="s">
        <v>119</v>
      </c>
      <c r="BF102" s="2"/>
      <c r="BG102" s="4">
        <f>BG101/BG117</f>
        <v>0.32800524622641164</v>
      </c>
      <c r="BH102" t="s">
        <v>119</v>
      </c>
      <c r="BI102" s="2"/>
      <c r="BJ102" s="4">
        <f>BJ101/BJ117</f>
        <v>0.32059276331983949</v>
      </c>
      <c r="BK102" t="s">
        <v>119</v>
      </c>
      <c r="BL102" s="2"/>
      <c r="BM102" s="4">
        <f>BM101/BM117</f>
        <v>0.31391995707386061</v>
      </c>
      <c r="BN102" t="s">
        <v>119</v>
      </c>
      <c r="BO102" s="2"/>
      <c r="BP102" s="4">
        <f>BP101/BP117</f>
        <v>0.38454913281074427</v>
      </c>
      <c r="BQ102" t="s">
        <v>119</v>
      </c>
      <c r="BR102" s="2"/>
      <c r="BS102" s="4">
        <f>BS101/BS117</f>
        <v>0.33001875281837162</v>
      </c>
      <c r="BT102" t="s">
        <v>119</v>
      </c>
      <c r="BU102" s="2"/>
      <c r="BV102" s="4">
        <f>BV101/BV117</f>
        <v>0.3139306411244373</v>
      </c>
      <c r="BW102" t="s">
        <v>119</v>
      </c>
      <c r="BX102" s="2"/>
      <c r="BY102" s="4">
        <f>BY101/BY117</f>
        <v>0.32046057365363123</v>
      </c>
      <c r="BZ102" t="s">
        <v>119</v>
      </c>
      <c r="CA102" s="2"/>
      <c r="CB102" s="4">
        <f>CB101/CB117</f>
        <v>0.32807829349188916</v>
      </c>
      <c r="CC102" t="s">
        <v>119</v>
      </c>
    </row>
    <row r="103" spans="1:81" x14ac:dyDescent="0.25">
      <c r="A103" s="11" t="s">
        <v>81</v>
      </c>
      <c r="B103" s="4">
        <f>SUM(B28:B39)</f>
        <v>0.44655899999999998</v>
      </c>
      <c r="C103">
        <f>SUM(B4:B11)</f>
        <v>0.72041200000000005</v>
      </c>
      <c r="D103" s="11" t="s">
        <v>81</v>
      </c>
      <c r="E103" s="4">
        <f>SUM(E28:E39)</f>
        <v>0.30586600000000008</v>
      </c>
      <c r="F103">
        <f>SUM(E4:E11)</f>
        <v>1.3876919999999999</v>
      </c>
      <c r="G103" s="11" t="s">
        <v>81</v>
      </c>
      <c r="H103" s="4">
        <f>SUM(H28:H39)</f>
        <v>0.45692100000000008</v>
      </c>
      <c r="I103">
        <f>SUM(H4:H11)</f>
        <v>1.1714760000000002</v>
      </c>
      <c r="J103" s="11" t="s">
        <v>81</v>
      </c>
      <c r="K103" s="4">
        <f>SUM(K28:K39)</f>
        <v>0.49709700000000007</v>
      </c>
      <c r="L103">
        <f>SUM(K5:K11)</f>
        <v>0.58072999999999997</v>
      </c>
      <c r="M103" s="11" t="s">
        <v>81</v>
      </c>
      <c r="N103" s="4">
        <f>SUM(N28:N39)</f>
        <v>0.49716200000000005</v>
      </c>
      <c r="O103">
        <f>SUM(N5:N11)</f>
        <v>0.58052499999999996</v>
      </c>
      <c r="P103" s="11" t="s">
        <v>81</v>
      </c>
      <c r="Q103" s="4">
        <f>SUM(Q28:Q39)</f>
        <v>0.50897099999999995</v>
      </c>
      <c r="R103">
        <f>SUM(Q5:Q11)</f>
        <v>0.60152499999999998</v>
      </c>
      <c r="S103" s="11" t="s">
        <v>81</v>
      </c>
      <c r="T103" s="4">
        <f>SUM(T28:T39)</f>
        <v>0.50896200000000003</v>
      </c>
      <c r="U103">
        <f>SUM(T5:T11)</f>
        <v>0.60150400000000004</v>
      </c>
      <c r="V103" s="11" t="s">
        <v>81</v>
      </c>
      <c r="W103" s="4">
        <f>SUM(W28:W39)</f>
        <v>0.50893599999999994</v>
      </c>
      <c r="X103">
        <f>SUM(W5:W11)</f>
        <v>0.60158699999999998</v>
      </c>
      <c r="Y103" s="11" t="s">
        <v>81</v>
      </c>
      <c r="Z103" s="4">
        <f>SUM(Z28:Z39)</f>
        <v>0.50899700000000003</v>
      </c>
      <c r="AA103">
        <f>SUM(Z5:Z11)</f>
        <v>0.60156299999999996</v>
      </c>
      <c r="AB103" s="11" t="s">
        <v>81</v>
      </c>
      <c r="AC103" s="4">
        <f>SUM(AC28:AC39)</f>
        <v>0.49716500000000002</v>
      </c>
      <c r="AD103">
        <f>SUM(AC5:AC11)</f>
        <v>0.58050400000000002</v>
      </c>
      <c r="AE103" s="11" t="s">
        <v>81</v>
      </c>
      <c r="AF103" s="4">
        <f>SUM(AF28:AF39)</f>
        <v>0.49721599999999994</v>
      </c>
      <c r="AG103">
        <f>SUM(AF5:AF11)</f>
        <v>0.58045100000000005</v>
      </c>
      <c r="AH103" s="11" t="s">
        <v>81</v>
      </c>
      <c r="AI103" s="4">
        <f>SUM(AI28:AI39)</f>
        <v>0.50197599999999998</v>
      </c>
      <c r="AJ103">
        <f>SUM(AI5:AI12)</f>
        <v>1.3249569999999999</v>
      </c>
      <c r="AK103" s="11" t="s">
        <v>81</v>
      </c>
      <c r="AL103" s="4">
        <f>SUM(AL28:AL39)</f>
        <v>0.55694299999999997</v>
      </c>
      <c r="AM103">
        <f>SUM(AL5:AL12)</f>
        <v>1.0373260000000002</v>
      </c>
      <c r="AN103" s="11" t="s">
        <v>81</v>
      </c>
      <c r="AO103" s="4">
        <f>SUM(AO28:AO39)</f>
        <v>0.55801899999999993</v>
      </c>
      <c r="AP103">
        <f>SUM(AO5:AO12)</f>
        <v>1.2600350000000002</v>
      </c>
      <c r="AQ103" s="11" t="s">
        <v>81</v>
      </c>
      <c r="AR103" s="4">
        <f>SUM(AR28:AR39)</f>
        <v>0.43475399999999992</v>
      </c>
      <c r="AS103">
        <f>SUM(AR5:AR12)</f>
        <v>1.1174409999999999</v>
      </c>
      <c r="AT103" s="11" t="s">
        <v>81</v>
      </c>
      <c r="AU103" s="4">
        <f>SUM(AU28:AU39)</f>
        <v>0.47676600000000002</v>
      </c>
      <c r="AV103">
        <f>SUM(AU5:AU12)</f>
        <v>1.3172169999999999</v>
      </c>
      <c r="AW103" s="11" t="s">
        <v>81</v>
      </c>
      <c r="AX103" s="4">
        <f>SUM(AX28:AX39)</f>
        <v>0.55799100000000001</v>
      </c>
      <c r="AY103">
        <f>SUM(AX5:AX12)</f>
        <v>1.2598939999999998</v>
      </c>
      <c r="AZ103" s="11" t="s">
        <v>81</v>
      </c>
      <c r="BA103" s="4">
        <f>SUM(BA28:BA39)</f>
        <v>0.55702099999999999</v>
      </c>
      <c r="BB103">
        <f>SUM(BA5:BA12)</f>
        <v>1.0375640000000002</v>
      </c>
      <c r="BC103" s="11" t="s">
        <v>81</v>
      </c>
      <c r="BD103" s="4">
        <f>SUM(BD28:BD39)</f>
        <v>0.50195000000000001</v>
      </c>
      <c r="BE103">
        <f>SUM(BD5:BD12)</f>
        <v>1.3244309999999999</v>
      </c>
      <c r="BF103" s="11" t="s">
        <v>81</v>
      </c>
      <c r="BG103" s="4">
        <f>SUM(BG28:BG39)</f>
        <v>0.556952</v>
      </c>
      <c r="BH103">
        <f>SUM(BG5:BG12)</f>
        <v>1.037142</v>
      </c>
      <c r="BI103" s="11" t="s">
        <v>81</v>
      </c>
      <c r="BJ103" s="4">
        <f>SUM(BJ28:BJ39)</f>
        <v>0.50197800000000004</v>
      </c>
      <c r="BK103">
        <f>SUM(BJ5:BJ12)</f>
        <v>1.3246769999999999</v>
      </c>
      <c r="BL103" s="11" t="s">
        <v>81</v>
      </c>
      <c r="BM103" s="4">
        <f>SUM(BM28:BM39)</f>
        <v>0.47664099999999998</v>
      </c>
      <c r="BN103">
        <f>SUM(BM5:BM12)</f>
        <v>1.3167629999999999</v>
      </c>
      <c r="BO103" s="11" t="s">
        <v>81</v>
      </c>
      <c r="BP103" s="4">
        <f>SUM(BP28:BP39)</f>
        <v>0.201683</v>
      </c>
      <c r="BQ103">
        <f>SUM(BP5:BP12)</f>
        <v>0.87516800000000006</v>
      </c>
      <c r="BR103" s="11" t="s">
        <v>81</v>
      </c>
      <c r="BS103" s="4">
        <f>SUM(BS28:BS39)</f>
        <v>0.55808199999999997</v>
      </c>
      <c r="BT103">
        <f>SUM(BS5:BS12)</f>
        <v>1.2604490000000002</v>
      </c>
      <c r="BU103" s="11" t="s">
        <v>81</v>
      </c>
      <c r="BV103" s="4">
        <f>SUM(BV28:BV39)</f>
        <v>0.47664899999999999</v>
      </c>
      <c r="BW103">
        <f>SUM(BV5:BV12)</f>
        <v>1.3168780000000002</v>
      </c>
      <c r="BX103" s="11" t="s">
        <v>81</v>
      </c>
      <c r="BY103" s="4">
        <f>SUM(BY28:BY39)</f>
        <v>0.50127599999999994</v>
      </c>
      <c r="BZ103">
        <f>SUM(BY5:BY12)</f>
        <v>1.3199380000000001</v>
      </c>
      <c r="CA103" s="11" t="s">
        <v>81</v>
      </c>
      <c r="CB103" s="4">
        <f>SUM(CB28:CB39)</f>
        <v>0.55693000000000004</v>
      </c>
      <c r="CC103">
        <f>SUM(CB5:CB12)</f>
        <v>1.0374699999999999</v>
      </c>
    </row>
    <row r="104" spans="1:81" x14ac:dyDescent="0.25">
      <c r="A104" s="2"/>
      <c r="B104" s="4">
        <f>B103*-19.874</f>
        <v>-8.8749135659999983</v>
      </c>
      <c r="C104" s="4">
        <f>(C103*-4.808)/B117</f>
        <v>7.7754178897004547E-2</v>
      </c>
      <c r="D104" s="2"/>
      <c r="E104" s="4">
        <f>E103*-19.874</f>
        <v>-6.0787808840000013</v>
      </c>
      <c r="F104" s="4">
        <f>(F103*-4.808)/E117</f>
        <v>0.14309850287075007</v>
      </c>
      <c r="G104" s="2"/>
      <c r="H104" s="4">
        <f>H103*-19.874</f>
        <v>-9.0808479540000011</v>
      </c>
      <c r="I104" s="4">
        <f>(I103*-4.808)/H117</f>
        <v>0.11970561670274414</v>
      </c>
      <c r="J104" s="2"/>
      <c r="K104" s="4">
        <f>K103*-19.874</f>
        <v>-9.8793057780000009</v>
      </c>
      <c r="L104" s="4">
        <f>(L103*-4.808)/K117</f>
        <v>7.2468151474470652E-2</v>
      </c>
      <c r="M104" s="2"/>
      <c r="N104" s="4">
        <f>N103*-19.874</f>
        <v>-9.8805975880000005</v>
      </c>
      <c r="O104" s="4">
        <f>(O103*-4.808)/N117</f>
        <v>7.2447771121364898E-2</v>
      </c>
      <c r="P104" s="2"/>
      <c r="Q104" s="4">
        <f>Q103*-19.874</f>
        <v>-10.115289653999998</v>
      </c>
      <c r="R104" s="4">
        <f>(R103*-4.808)/Q117</f>
        <v>7.6025902705138496E-2</v>
      </c>
      <c r="S104" s="2"/>
      <c r="T104" s="4">
        <f>T103*-19.874</f>
        <v>-10.115110787999999</v>
      </c>
      <c r="U104" s="4">
        <f>(U103*-4.808)/T117</f>
        <v>7.602556364525595E-2</v>
      </c>
      <c r="V104" s="2"/>
      <c r="W104" s="4">
        <f>W103*-19.874</f>
        <v>-10.114594063999998</v>
      </c>
      <c r="X104" s="4">
        <f>(X103*-4.808)/W117</f>
        <v>7.6023830841077472E-2</v>
      </c>
      <c r="Y104" s="2"/>
      <c r="Z104" s="4">
        <f>Z103*-19.874</f>
        <v>-10.115806378</v>
      </c>
      <c r="AA104" s="4">
        <f>(AA103*-4.808)/Z117</f>
        <v>7.6028120927116791E-2</v>
      </c>
      <c r="AB104" s="2"/>
      <c r="AC104" s="4">
        <f>AC103*-19.874</f>
        <v>-9.8806572100000007</v>
      </c>
      <c r="AD104" s="4">
        <f>(AD103*-4.808)/AC117</f>
        <v>7.2446207093345372E-2</v>
      </c>
      <c r="AE104" s="2"/>
      <c r="AF104" s="4">
        <f>AF103*-19.874</f>
        <v>-9.8816707839999989</v>
      </c>
      <c r="AG104" s="4">
        <f>(AG103*-4.808)/AF117</f>
        <v>7.2440995329776464E-2</v>
      </c>
      <c r="AH104" s="2"/>
      <c r="AI104" s="4">
        <f>AI103*-19.874</f>
        <v>-9.976271023999999</v>
      </c>
      <c r="AJ104" s="4">
        <f>(AJ103*-4.808)/AI117</f>
        <v>0.13858800694199372</v>
      </c>
      <c r="AK104" s="2"/>
      <c r="AL104" s="4">
        <f>AL103*-19.874</f>
        <v>-11.068685181999999</v>
      </c>
      <c r="AM104" s="4">
        <f>(AM103*-4.808)/AL117</f>
        <v>0.11740850638766144</v>
      </c>
      <c r="AN104" s="2"/>
      <c r="AO104" s="4">
        <f>AO103*-19.874</f>
        <v>-11.090069605999998</v>
      </c>
      <c r="AP104" s="4">
        <f>(AP103*-4.808)/AO117</f>
        <v>0.13099668655270655</v>
      </c>
      <c r="AQ104" s="2"/>
      <c r="AR104" s="4">
        <f>AR103*-19.874</f>
        <v>-8.640300995999997</v>
      </c>
      <c r="AS104" s="4">
        <f>(AS103*-4.808)/AR117</f>
        <v>0.14724667767203264</v>
      </c>
      <c r="AT104" s="2"/>
      <c r="AU104" s="4">
        <f>AU103*-19.874</f>
        <v>-9.4752474840000005</v>
      </c>
      <c r="AV104" s="4">
        <f>(AV103*-4.808)/AU117</f>
        <v>0.15482133864654649</v>
      </c>
      <c r="AW104" s="2"/>
      <c r="AX104" s="4">
        <f>AX103*-19.874</f>
        <v>-11.089513133999999</v>
      </c>
      <c r="AY104" s="4">
        <f>(AY103*-4.808)/AX117</f>
        <v>0.13099176412511818</v>
      </c>
      <c r="AZ104" s="2"/>
      <c r="BA104" s="4">
        <f>BA103*-19.874</f>
        <v>-11.070235353999999</v>
      </c>
      <c r="BB104" s="4">
        <f>(BB103*-4.808)/BA117</f>
        <v>0.11742267484018361</v>
      </c>
      <c r="BC104" s="2"/>
      <c r="BD104" s="4">
        <f>BD103*-19.874</f>
        <v>-9.9757543000000002</v>
      </c>
      <c r="BE104" s="4">
        <f>(BE103*-4.808)/BD117</f>
        <v>0.13855849402675866</v>
      </c>
      <c r="BF104" s="2"/>
      <c r="BG104" s="4">
        <f>BG103*-19.874</f>
        <v>-11.068864048</v>
      </c>
      <c r="BH104" s="4">
        <f>(BH103*-4.808)/BG117</f>
        <v>0.11739547382811862</v>
      </c>
      <c r="BI104" s="2"/>
      <c r="BJ104" s="4">
        <f>BJ103*-19.874</f>
        <v>-9.9763107719999997</v>
      </c>
      <c r="BK104" s="4">
        <f>(BK103*-4.808)/BJ117</f>
        <v>0.13856832928668519</v>
      </c>
      <c r="BL104" s="2"/>
      <c r="BM104" s="4">
        <f>BM103*-19.874</f>
        <v>-9.4727632339999985</v>
      </c>
      <c r="BN104" s="4">
        <f>(BN103*-4.808)/BM117</f>
        <v>0.15480408764447329</v>
      </c>
      <c r="BO104" s="2"/>
      <c r="BP104" s="4">
        <f>BP103*-19.874</f>
        <v>-4.0082479419999997</v>
      </c>
      <c r="BQ104" s="4">
        <f>(BQ103*-4.808)/BP117</f>
        <v>0.18561471628950105</v>
      </c>
      <c r="BR104" s="2"/>
      <c r="BS104" s="4">
        <f>BS103*-19.874</f>
        <v>-11.091321667999999</v>
      </c>
      <c r="BT104" s="4">
        <f>(BT103*-4.808)/BS117</f>
        <v>0.13101131749033451</v>
      </c>
      <c r="BU104" s="2"/>
      <c r="BV104" s="4">
        <f>BV103*-19.874</f>
        <v>-9.4729222259999997</v>
      </c>
      <c r="BW104" s="4">
        <f>(BW103*-4.808)/BV117</f>
        <v>0.15481794834138307</v>
      </c>
      <c r="BX104" s="2"/>
      <c r="BY104" s="4">
        <f>BY103*-19.874</f>
        <v>-9.9623592239999983</v>
      </c>
      <c r="BZ104" s="4">
        <f>(BZ103*-4.808)/BY117</f>
        <v>0.13840744131661142</v>
      </c>
      <c r="CA104" s="2"/>
      <c r="CB104" s="4">
        <f>CB103*-19.874</f>
        <v>-11.068426820000001</v>
      </c>
      <c r="CC104" s="4">
        <f>(CC103*-4.808)/CB117</f>
        <v>0.11741296761697191</v>
      </c>
    </row>
    <row r="105" spans="1:81" x14ac:dyDescent="0.25">
      <c r="A105" s="2"/>
      <c r="B105" s="4">
        <f>B104/B117</f>
        <v>0.19922437555970596</v>
      </c>
      <c r="C105" t="s">
        <v>123</v>
      </c>
      <c r="D105" s="2"/>
      <c r="E105" s="4">
        <f>E104/E117</f>
        <v>0.13037491418251204</v>
      </c>
      <c r="F105" t="s">
        <v>123</v>
      </c>
      <c r="G105" s="2"/>
      <c r="H105" s="4">
        <f>H104/H117</f>
        <v>0.19299367579209983</v>
      </c>
      <c r="I105" t="s">
        <v>123</v>
      </c>
      <c r="J105" s="2"/>
      <c r="K105" s="4">
        <f>K104/K117</f>
        <v>0.25640995956818607</v>
      </c>
      <c r="L105" t="s">
        <v>123</v>
      </c>
      <c r="M105" s="2"/>
      <c r="N105" s="4">
        <f>N104/N117</f>
        <v>0.25646189951767584</v>
      </c>
      <c r="O105" t="s">
        <v>123</v>
      </c>
      <c r="P105" s="2"/>
      <c r="Q105" s="4">
        <f>Q104/Q117</f>
        <v>0.26590210055726288</v>
      </c>
      <c r="R105" t="s">
        <v>123</v>
      </c>
      <c r="S105" s="2"/>
      <c r="T105" s="4">
        <f>T104/T117</f>
        <v>0.26590549593065704</v>
      </c>
      <c r="U105" t="s">
        <v>123</v>
      </c>
      <c r="V105" s="2"/>
      <c r="W105" s="4">
        <f>W104/W117</f>
        <v>0.26584916815838189</v>
      </c>
      <c r="X105" t="s">
        <v>123</v>
      </c>
      <c r="Y105" s="2"/>
      <c r="Z105" s="4">
        <f>Z104/Z117</f>
        <v>0.26590664436927558</v>
      </c>
      <c r="AA105" t="s">
        <v>123</v>
      </c>
      <c r="AB105" s="2"/>
      <c r="AC105" s="4">
        <f>AC104/AC117</f>
        <v>0.25646718793292322</v>
      </c>
      <c r="AD105" t="s">
        <v>123</v>
      </c>
      <c r="AE105" s="2"/>
      <c r="AF105" s="4">
        <f>AF104/AF117</f>
        <v>0.25649846297658585</v>
      </c>
      <c r="AG105" t="s">
        <v>123</v>
      </c>
      <c r="AH105" s="2"/>
      <c r="AI105" s="4">
        <f>AI104/AI117</f>
        <v>0.21703393532685272</v>
      </c>
      <c r="AJ105" t="s">
        <v>123</v>
      </c>
      <c r="AK105" s="2"/>
      <c r="AL105" s="4">
        <f>AL104/AL117</f>
        <v>0.2605648780920059</v>
      </c>
      <c r="AM105" t="s">
        <v>123</v>
      </c>
      <c r="AN105" s="2"/>
      <c r="AO105" s="4">
        <f>AO104/AO117</f>
        <v>0.23979908133195219</v>
      </c>
      <c r="AP105" t="s">
        <v>123</v>
      </c>
      <c r="AQ105" s="2"/>
      <c r="AR105" s="4">
        <f>AR104/AR117</f>
        <v>0.23680197244645987</v>
      </c>
      <c r="AS105" t="s">
        <v>123</v>
      </c>
      <c r="AT105" s="2"/>
      <c r="AU105" s="4">
        <f>AU104/AU117</f>
        <v>0.23163255320142759</v>
      </c>
      <c r="AV105" t="s">
        <v>123</v>
      </c>
      <c r="AW105" s="2"/>
      <c r="AX105" s="4">
        <f>AX104/AX117</f>
        <v>0.2398048729606117</v>
      </c>
      <c r="AY105" t="s">
        <v>123</v>
      </c>
      <c r="AZ105" s="2"/>
      <c r="BA105" s="4">
        <f>BA104/BA117</f>
        <v>0.26057303388481928</v>
      </c>
      <c r="BB105" t="s">
        <v>123</v>
      </c>
      <c r="BC105" s="2"/>
      <c r="BD105" s="4">
        <f>BD104/BD117</f>
        <v>0.21706265064037561</v>
      </c>
      <c r="BE105" t="s">
        <v>123</v>
      </c>
      <c r="BF105" s="2"/>
      <c r="BG105" s="4">
        <f>BG104/BG117</f>
        <v>0.26058638767154663</v>
      </c>
      <c r="BH105" t="s">
        <v>123</v>
      </c>
      <c r="BI105" s="2"/>
      <c r="BJ105" s="4">
        <f>BJ104/BJ117</f>
        <v>0.21704985261499926</v>
      </c>
      <c r="BK105" t="s">
        <v>123</v>
      </c>
      <c r="BL105" s="2"/>
      <c r="BM105" s="4">
        <f>BM104/BM117</f>
        <v>0.23162585368432551</v>
      </c>
      <c r="BN105" t="s">
        <v>123</v>
      </c>
      <c r="BO105" s="2"/>
      <c r="BP105" s="4">
        <f>BP104/BP117</f>
        <v>0.17681173899477154</v>
      </c>
      <c r="BQ105" t="s">
        <v>123</v>
      </c>
      <c r="BR105" s="2"/>
      <c r="BS105" s="4">
        <f>BS104/BS117</f>
        <v>0.23977415978260913</v>
      </c>
      <c r="BT105" t="s">
        <v>123</v>
      </c>
      <c r="BU105" s="2"/>
      <c r="BV105" s="4">
        <f>BV104/BV117</f>
        <v>0.23163025124113876</v>
      </c>
      <c r="BW105" t="s">
        <v>123</v>
      </c>
      <c r="BX105" s="2"/>
      <c r="BY105" s="4">
        <f>BY104/BY117</f>
        <v>0.21727194221242183</v>
      </c>
      <c r="BZ105" t="s">
        <v>123</v>
      </c>
      <c r="CA105" s="2"/>
      <c r="CB105" s="4">
        <f>CB104/CB117</f>
        <v>0.26053252991993248</v>
      </c>
      <c r="CC105" t="s">
        <v>123</v>
      </c>
    </row>
    <row r="106" spans="1:81" x14ac:dyDescent="0.25">
      <c r="A106" s="11" t="s">
        <v>82</v>
      </c>
      <c r="B106" s="4">
        <f>SUM(B40:B47)</f>
        <v>0.32047600000000004</v>
      </c>
      <c r="C106">
        <f>SUM(B2:B3)</f>
        <v>8.6000000000000003E-5</v>
      </c>
      <c r="D106" s="11" t="s">
        <v>82</v>
      </c>
      <c r="E106" s="4">
        <f>SUM(E40:E47)</f>
        <v>0.25287700000000002</v>
      </c>
      <c r="F106">
        <f>SUM(E2:E3)</f>
        <v>9.6000000000000002E-5</v>
      </c>
      <c r="G106" s="11" t="s">
        <v>82</v>
      </c>
      <c r="H106" s="4">
        <f>SUM(H40:H47)</f>
        <v>0.28353400000000001</v>
      </c>
      <c r="I106">
        <f>SUM(H2:H3)</f>
        <v>8.4000000000000009E-5</v>
      </c>
      <c r="J106" s="11" t="s">
        <v>82</v>
      </c>
      <c r="K106" s="4">
        <f>SUM(K40:K47)</f>
        <v>0.31630900000000001</v>
      </c>
      <c r="L106">
        <f>SUM(K2:K4)</f>
        <v>0.10109899999999999</v>
      </c>
      <c r="M106" s="11" t="s">
        <v>82</v>
      </c>
      <c r="N106" s="4">
        <f>SUM(N40:N47)</f>
        <v>0.316359</v>
      </c>
      <c r="O106">
        <f>SUM(N2:N4)</f>
        <v>0.10099</v>
      </c>
      <c r="P106" s="11" t="s">
        <v>82</v>
      </c>
      <c r="Q106" s="4">
        <f>SUM(Q40:Q47)</f>
        <v>0.22861100000000001</v>
      </c>
      <c r="R106">
        <f>SUM(Q2:Q4)</f>
        <v>0.12521599999999999</v>
      </c>
      <c r="S106" s="11" t="s">
        <v>82</v>
      </c>
      <c r="T106" s="4">
        <f>SUM(T40:T47)</f>
        <v>0.22855499999999998</v>
      </c>
      <c r="U106">
        <f>SUM(T2:T4)</f>
        <v>0.12518199999999999</v>
      </c>
      <c r="V106" s="11" t="s">
        <v>82</v>
      </c>
      <c r="W106" s="4">
        <f>SUM(W40:W47)</f>
        <v>0.22873500000000005</v>
      </c>
      <c r="X106">
        <f>SUM(W2:W4)</f>
        <v>0.12523000000000001</v>
      </c>
      <c r="Y106" s="11" t="s">
        <v>82</v>
      </c>
      <c r="Z106" s="4">
        <f>SUM(Z40:Z47)</f>
        <v>0.228551</v>
      </c>
      <c r="AA106">
        <f>SUM(Z2:Z4)</f>
        <v>0.125226</v>
      </c>
      <c r="AB106" s="11" t="s">
        <v>82</v>
      </c>
      <c r="AC106" s="4">
        <f>SUM(AC40:AC47)</f>
        <v>0.31630099999999994</v>
      </c>
      <c r="AD106">
        <f>SUM(AC2:AC4)</f>
        <v>0.101039</v>
      </c>
      <c r="AE106" s="11" t="s">
        <v>82</v>
      </c>
      <c r="AF106" s="4">
        <f>SUM(AF40:AF47)</f>
        <v>0.31629399999999996</v>
      </c>
      <c r="AG106">
        <f>SUM(AF2:AF4)</f>
        <v>0.101011</v>
      </c>
      <c r="AH106" s="11" t="s">
        <v>82</v>
      </c>
      <c r="AI106" s="4">
        <f>SUM(AI40:AI47)</f>
        <v>0.37948100000000001</v>
      </c>
      <c r="AJ106">
        <f>SUM(AI2:AI4)</f>
        <v>0.217918</v>
      </c>
      <c r="AK106" s="11" t="s">
        <v>82</v>
      </c>
      <c r="AL106" s="4">
        <f>SUM(AL40:AL47)</f>
        <v>0.30171000000000003</v>
      </c>
      <c r="AM106">
        <f>SUM(AL2:AL4)</f>
        <v>0.21940999999999999</v>
      </c>
      <c r="AN106" s="11" t="s">
        <v>82</v>
      </c>
      <c r="AO106" s="4">
        <f>SUM(AO40:AO47)</f>
        <v>0.32512700000000005</v>
      </c>
      <c r="AP106">
        <f>SUM(AO2:AO4)</f>
        <v>0.23290899999999998</v>
      </c>
      <c r="AQ106" s="11" t="s">
        <v>82</v>
      </c>
      <c r="AR106" s="4">
        <f>SUM(AR40:AR47)</f>
        <v>0.262297</v>
      </c>
      <c r="AS106">
        <f>SUM(AR2:AR4)</f>
        <v>5.5607000000000004E-2</v>
      </c>
      <c r="AT106" s="11" t="s">
        <v>82</v>
      </c>
      <c r="AU106" s="4">
        <f>SUM(AU40:AU47)</f>
        <v>0.26363700000000001</v>
      </c>
      <c r="AV106">
        <f>SUM(AU2:AU4)</f>
        <v>5.8288000000000006E-2</v>
      </c>
      <c r="AW106" s="11" t="s">
        <v>82</v>
      </c>
      <c r="AX106" s="4">
        <f>SUM(AX40:AX47)</f>
        <v>0.32512200000000002</v>
      </c>
      <c r="AY106">
        <f>SUM(AX2:AX4)</f>
        <v>0.23286699999999999</v>
      </c>
      <c r="AZ106" s="11" t="s">
        <v>82</v>
      </c>
      <c r="BA106" s="4">
        <f>SUM(BA40:BA47)</f>
        <v>0.30171000000000003</v>
      </c>
      <c r="BB106">
        <f>SUM(BA2:BA4)</f>
        <v>0.21945399999999998</v>
      </c>
      <c r="BC106" s="11" t="s">
        <v>82</v>
      </c>
      <c r="BD106" s="4">
        <f>SUM(BD40:BD47)</f>
        <v>0.37945700000000004</v>
      </c>
      <c r="BE106">
        <f>SUM(BD2:BD4)</f>
        <v>0.21793200000000001</v>
      </c>
      <c r="BF106" s="11" t="s">
        <v>82</v>
      </c>
      <c r="BG106" s="4">
        <f>SUM(BG40:BG47)</f>
        <v>0.30168400000000006</v>
      </c>
      <c r="BH106">
        <f>SUM(BG2:BG4)</f>
        <v>0.21947700000000003</v>
      </c>
      <c r="BI106" s="11" t="s">
        <v>82</v>
      </c>
      <c r="BJ106" s="4">
        <f>SUM(BJ40:BJ47)</f>
        <v>0.37948399999999999</v>
      </c>
      <c r="BK106">
        <f>SUM(BJ2:BJ4)</f>
        <v>0.21795</v>
      </c>
      <c r="BL106" s="11" t="s">
        <v>82</v>
      </c>
      <c r="BM106" s="4">
        <f>SUM(BM40:BM47)</f>
        <v>0.26358599999999999</v>
      </c>
      <c r="BN106">
        <f>SUM(BM2:BM4)</f>
        <v>5.8241000000000001E-2</v>
      </c>
      <c r="BO106" s="11" t="s">
        <v>82</v>
      </c>
      <c r="BP106" s="4">
        <f>SUM(BP40:BP47)</f>
        <v>0.105541</v>
      </c>
      <c r="BQ106">
        <f>SUM(BP2:BP4)</f>
        <v>7.9147999999999996E-2</v>
      </c>
      <c r="BR106" s="11" t="s">
        <v>82</v>
      </c>
      <c r="BS106" s="4">
        <f>SUM(BS40:BS47)</f>
        <v>0.32521900000000004</v>
      </c>
      <c r="BT106">
        <f>SUM(BS2:BS4)</f>
        <v>0.23294999999999999</v>
      </c>
      <c r="BU106" s="11" t="s">
        <v>82</v>
      </c>
      <c r="BV106" s="4">
        <f>SUM(BV40:BV47)</f>
        <v>0.26357200000000003</v>
      </c>
      <c r="BW106">
        <f>SUM(BV2:BV4)</f>
        <v>5.8249999999999996E-2</v>
      </c>
      <c r="BX106" s="11" t="s">
        <v>82</v>
      </c>
      <c r="BY106" s="4">
        <f>SUM(BY40:BY47)</f>
        <v>0.37874000000000002</v>
      </c>
      <c r="BZ106">
        <f>SUM(BY2:BY4)</f>
        <v>0.21755799999999997</v>
      </c>
      <c r="CA106" s="11" t="s">
        <v>82</v>
      </c>
      <c r="CB106" s="4">
        <f>SUM(CB40:CB47)</f>
        <v>0.30174299999999998</v>
      </c>
      <c r="CC106">
        <f>SUM(CB2:CB4)</f>
        <v>0.21945999999999999</v>
      </c>
    </row>
    <row r="107" spans="1:81" x14ac:dyDescent="0.25">
      <c r="A107" s="2"/>
      <c r="B107" s="4">
        <f>B106*-19.731</f>
        <v>-6.3233119560000013</v>
      </c>
      <c r="C107" s="4">
        <f>(C106*-4.808)/B117</f>
        <v>9.2819933387317124E-6</v>
      </c>
      <c r="D107" s="2"/>
      <c r="E107" s="4">
        <f>E106*-19.731</f>
        <v>-4.989516087000001</v>
      </c>
      <c r="F107" s="4">
        <f>(F106*-4.808)/E117</f>
        <v>9.899499511124952E-6</v>
      </c>
      <c r="G107" s="2"/>
      <c r="H107" s="4">
        <f>H106*-19.731</f>
        <v>-5.5944093540000006</v>
      </c>
      <c r="I107" s="4">
        <f>(I106*-4.808)/H117</f>
        <v>8.5834210884648992E-6</v>
      </c>
      <c r="J107" s="2"/>
      <c r="K107" s="4">
        <f>K106*-19.731</f>
        <v>-6.2410928790000009</v>
      </c>
      <c r="L107" s="4">
        <f>(L106*-4.808)/K117</f>
        <v>1.2615944838251009E-2</v>
      </c>
      <c r="M107" s="2"/>
      <c r="N107" s="4">
        <f>N106*-19.731</f>
        <v>-6.2420794290000003</v>
      </c>
      <c r="O107" s="4">
        <f>(O106*-4.808)/N117</f>
        <v>1.2603247759436099E-2</v>
      </c>
      <c r="P107" s="2"/>
      <c r="Q107" s="4">
        <f>Q106*-19.731</f>
        <v>-4.5107236410000002</v>
      </c>
      <c r="R107" s="4">
        <f>(R106*-4.808)/Q117</f>
        <v>1.5825874956363613E-2</v>
      </c>
      <c r="S107" s="2"/>
      <c r="T107" s="4">
        <f>T106*-19.731</f>
        <v>-4.5096187050000003</v>
      </c>
      <c r="U107" s="4">
        <f>(U106*-4.808)/T117</f>
        <v>1.5822059551125894E-2</v>
      </c>
      <c r="V107" s="2"/>
      <c r="W107" s="4">
        <f>W106*-19.731</f>
        <v>-4.5131702850000011</v>
      </c>
      <c r="X107" s="4">
        <f>(X106*-4.808)/W117</f>
        <v>1.5825581896264602E-2</v>
      </c>
      <c r="Y107" s="2"/>
      <c r="Z107" s="4">
        <f>Z106*-19.731</f>
        <v>-4.5095397810000009</v>
      </c>
      <c r="AA107" s="4">
        <f>(AA106*-4.808)/Z117</f>
        <v>1.5826600823553191E-2</v>
      </c>
      <c r="AB107" s="2"/>
      <c r="AC107" s="4">
        <f>AC106*-19.731</f>
        <v>-6.2409350309999994</v>
      </c>
      <c r="AD107" s="4">
        <f>(AD106*-4.808)/AC117</f>
        <v>1.2609546736119859E-2</v>
      </c>
      <c r="AE107" s="2"/>
      <c r="AF107" s="4">
        <f>AF106*-19.731</f>
        <v>-6.2407969139999997</v>
      </c>
      <c r="AG107" s="4">
        <f>(AG106*-4.808)/AF117</f>
        <v>1.2606296447514174E-2</v>
      </c>
      <c r="AH107" s="2"/>
      <c r="AI107" s="4">
        <f>AI106*-19.731</f>
        <v>-7.4875396110000008</v>
      </c>
      <c r="AJ107" s="4">
        <f>(AJ106*-4.808)/AI117</f>
        <v>2.2793812400542346E-2</v>
      </c>
      <c r="AK107" s="2"/>
      <c r="AL107" s="4">
        <f>AL106*-19.731</f>
        <v>-5.9530400100000014</v>
      </c>
      <c r="AM107" s="4">
        <f>(AM106*-4.808)/AL117</f>
        <v>2.4833659222382152E-2</v>
      </c>
      <c r="AN107" s="2"/>
      <c r="AO107" s="4">
        <f>AO106*-19.731</f>
        <v>-6.4150808370000014</v>
      </c>
      <c r="AP107" s="4">
        <f>(AP106*-4.808)/AO117</f>
        <v>2.4213856970881222E-2</v>
      </c>
      <c r="AQ107" s="2"/>
      <c r="AR107" s="4">
        <f>AR106*-19.731</f>
        <v>-5.1753821070000008</v>
      </c>
      <c r="AS107" s="4">
        <f>(AS106*-4.808)/AR117</f>
        <v>7.3274078947422909E-3</v>
      </c>
      <c r="AT107" s="2"/>
      <c r="AU107" s="4">
        <f>AU106*-19.731</f>
        <v>-5.2018216470000009</v>
      </c>
      <c r="AV107" s="4">
        <f>(AV106*-4.808)/AU117</f>
        <v>6.8509791378564833E-3</v>
      </c>
      <c r="AW107" s="2"/>
      <c r="AX107" s="4">
        <f>AX106*-19.731</f>
        <v>-6.414982182000001</v>
      </c>
      <c r="AY107" s="4">
        <f>(AY106*-4.808)/AX117</f>
        <v>2.4211290105773893E-2</v>
      </c>
      <c r="AZ107" s="2"/>
      <c r="BA107" s="4">
        <f>BA106*-19.731</f>
        <v>-5.9530400100000014</v>
      </c>
      <c r="BB107" s="4">
        <f>(BB106*-4.808)/BA117</f>
        <v>2.4835938490905284E-2</v>
      </c>
      <c r="BC107" s="2"/>
      <c r="BD107" s="4">
        <f>BD106*-19.731</f>
        <v>-7.4870660670000015</v>
      </c>
      <c r="BE107" s="4">
        <f>(BE106*-4.808)/BD117</f>
        <v>2.2799473676046216E-2</v>
      </c>
      <c r="BF107" s="2"/>
      <c r="BG107" s="4">
        <f>BG106*-19.731</f>
        <v>-5.952527004000002</v>
      </c>
      <c r="BH107" s="4">
        <f>(BH106*-4.808)/BG117</f>
        <v>2.4842891724926763E-2</v>
      </c>
      <c r="BI107" s="2"/>
      <c r="BJ107" s="4">
        <f>BJ106*-19.731</f>
        <v>-7.4875988040000001</v>
      </c>
      <c r="BK107" s="4">
        <f>(BK106*-4.808)/BJ117</f>
        <v>2.2798740650009808E-2</v>
      </c>
      <c r="BL107" s="2"/>
      <c r="BM107" s="4">
        <f>BM106*-19.731</f>
        <v>-5.2008153660000005</v>
      </c>
      <c r="BN107" s="4">
        <f>(BN106*-4.808)/BM117</f>
        <v>6.8470521031512663E-3</v>
      </c>
      <c r="BO107" s="2"/>
      <c r="BP107" s="4">
        <f>BP106*-19.731</f>
        <v>-2.0824294710000002</v>
      </c>
      <c r="BQ107" s="4">
        <f>(BQ106*-4.808)/BP117</f>
        <v>1.6786529631889452E-2</v>
      </c>
      <c r="BR107" s="2"/>
      <c r="BS107" s="4">
        <f>BS106*-19.731</f>
        <v>-6.4168960890000015</v>
      </c>
      <c r="BT107" s="4">
        <f>(BT106*-4.808)/BS117</f>
        <v>2.4212868913675537E-2</v>
      </c>
      <c r="BU107" s="2"/>
      <c r="BV107" s="4">
        <f>BV106*-19.731</f>
        <v>-5.2005391320000012</v>
      </c>
      <c r="BW107" s="4">
        <f>(BW106*-4.808)/BV117</f>
        <v>6.848125256011234E-3</v>
      </c>
      <c r="BX107" s="2"/>
      <c r="BY107" s="4">
        <f>BY106*-19.731</f>
        <v>-7.4729189400000013</v>
      </c>
      <c r="BZ107" s="4">
        <f>(BZ106*-4.808)/BY117</f>
        <v>2.2812924635823306E-2</v>
      </c>
      <c r="CA107" s="2"/>
      <c r="CB107" s="4">
        <f>CB106*-19.731</f>
        <v>-5.9536911330000004</v>
      </c>
      <c r="CC107" s="4">
        <f>(CC106*-4.808)/CB117</f>
        <v>2.4836814436292765E-2</v>
      </c>
    </row>
    <row r="108" spans="1:81" x14ac:dyDescent="0.25">
      <c r="A108" s="2"/>
      <c r="B108" s="4">
        <f>B107/B117</f>
        <v>0.14194593181498522</v>
      </c>
      <c r="C108" t="s">
        <v>127</v>
      </c>
      <c r="D108" s="2"/>
      <c r="E108" s="4">
        <f>E107/E117</f>
        <v>0.10701286064893276</v>
      </c>
      <c r="F108" t="s">
        <v>127</v>
      </c>
      <c r="G108" s="2"/>
      <c r="H108" s="4">
        <f>H107/H117</f>
        <v>0.11889700505761454</v>
      </c>
      <c r="I108" t="s">
        <v>127</v>
      </c>
      <c r="J108" s="2"/>
      <c r="K108" s="4">
        <f>K107/K117</f>
        <v>0.1619828770083529</v>
      </c>
      <c r="L108" t="s">
        <v>127</v>
      </c>
      <c r="M108" s="2"/>
      <c r="N108" s="4">
        <f>N107/N117</f>
        <v>0.16202011397021077</v>
      </c>
      <c r="O108" t="s">
        <v>127</v>
      </c>
      <c r="P108" s="2"/>
      <c r="Q108" s="4">
        <f>Q107/Q117</f>
        <v>0.11857405296356582</v>
      </c>
      <c r="R108" t="s">
        <v>127</v>
      </c>
      <c r="S108" s="2"/>
      <c r="T108" s="4">
        <f>T107/T117</f>
        <v>0.1185486173452273</v>
      </c>
      <c r="U108" t="s">
        <v>127</v>
      </c>
      <c r="V108" s="2"/>
      <c r="W108" s="4">
        <f>W107/W117</f>
        <v>0.11862290848574955</v>
      </c>
      <c r="X108" t="s">
        <v>127</v>
      </c>
      <c r="Y108" s="2"/>
      <c r="Z108" s="4">
        <f>Z107/Z117</f>
        <v>0.11853890298091548</v>
      </c>
      <c r="AA108" t="s">
        <v>127</v>
      </c>
      <c r="AB108" s="2"/>
      <c r="AC108" s="4">
        <f>AC107/AC117</f>
        <v>0.16199277269256068</v>
      </c>
      <c r="AD108" t="s">
        <v>127</v>
      </c>
      <c r="AE108" s="2"/>
      <c r="AF108" s="4">
        <f>AF107/AF117</f>
        <v>0.16199232408975792</v>
      </c>
      <c r="AG108" t="s">
        <v>127</v>
      </c>
      <c r="AH108" s="2"/>
      <c r="AI108" s="4">
        <f>AI107/AI117</f>
        <v>0.16289154372226108</v>
      </c>
      <c r="AJ108" t="s">
        <v>127</v>
      </c>
      <c r="AK108" s="2"/>
      <c r="AL108" s="4">
        <f>AL107/AL117</f>
        <v>0.1401388800003982</v>
      </c>
      <c r="AM108" t="s">
        <v>127</v>
      </c>
      <c r="AN108" s="2"/>
      <c r="AO108" s="4">
        <f>AO107/AO117</f>
        <v>0.13871242886974638</v>
      </c>
      <c r="AP108" t="s">
        <v>127</v>
      </c>
      <c r="AQ108" s="2"/>
      <c r="AR108" s="4">
        <f>AR107/AR117</f>
        <v>0.14184004604342793</v>
      </c>
      <c r="AS108" t="s">
        <v>127</v>
      </c>
      <c r="AT108" s="2"/>
      <c r="AU108" s="4">
        <f>AU107/AU117</f>
        <v>0.12716409058736364</v>
      </c>
      <c r="AV108" t="s">
        <v>127</v>
      </c>
      <c r="AW108" s="2"/>
      <c r="AX108" s="4">
        <f>AX107/AX117</f>
        <v>0.13872060645138673</v>
      </c>
      <c r="AY108" t="s">
        <v>127</v>
      </c>
      <c r="AZ108" s="2"/>
      <c r="BA108" s="4">
        <f>BA107/BA117</f>
        <v>0.14012364205815378</v>
      </c>
      <c r="BB108" t="s">
        <v>127</v>
      </c>
      <c r="BC108" s="2"/>
      <c r="BD108" s="4">
        <f>BD107/BD117</f>
        <v>0.16291123028387258</v>
      </c>
      <c r="BE108" t="s">
        <v>127</v>
      </c>
      <c r="BF108" s="2"/>
      <c r="BG108" s="4">
        <f>BG107/BG117</f>
        <v>0.14013610635772211</v>
      </c>
      <c r="BH108" t="s">
        <v>127</v>
      </c>
      <c r="BI108" s="2"/>
      <c r="BJ108" s="4">
        <f>BJ107/BJ117</f>
        <v>0.16290412899022355</v>
      </c>
      <c r="BK108" t="s">
        <v>127</v>
      </c>
      <c r="BL108" s="2"/>
      <c r="BM108" s="4">
        <f>BM107/BM117</f>
        <v>0.127169155318963</v>
      </c>
      <c r="BN108" t="s">
        <v>127</v>
      </c>
      <c r="BO108" s="2"/>
      <c r="BP108" s="4">
        <f>BP107/BP117</f>
        <v>9.1860079872641817E-2</v>
      </c>
      <c r="BQ108" t="s">
        <v>127</v>
      </c>
      <c r="BR108" s="2"/>
      <c r="BS108" s="4">
        <f>BS107/BS117</f>
        <v>0.13872159821956812</v>
      </c>
      <c r="BT108" t="s">
        <v>127</v>
      </c>
      <c r="BU108" s="2"/>
      <c r="BV108" s="4">
        <f>BV107/BV117</f>
        <v>0.12716268084924251</v>
      </c>
      <c r="BW108" t="s">
        <v>127</v>
      </c>
      <c r="BX108" s="2"/>
      <c r="BY108" s="4">
        <f>BY107/BY117</f>
        <v>0.16297902691345406</v>
      </c>
      <c r="BZ108" t="s">
        <v>127</v>
      </c>
      <c r="CA108" s="2"/>
      <c r="CB108" s="4">
        <f>CB107/CB117</f>
        <v>0.14014007938685177</v>
      </c>
      <c r="CC108" t="s">
        <v>127</v>
      </c>
    </row>
    <row r="109" spans="1:81" x14ac:dyDescent="0.25">
      <c r="A109" s="11" t="s">
        <v>83</v>
      </c>
      <c r="B109" s="4">
        <f>SUM(B48:B95)</f>
        <v>2.0970850000000003</v>
      </c>
      <c r="C109">
        <f>SUM(B32:B39)</f>
        <v>0.27426499999999998</v>
      </c>
      <c r="D109" s="11" t="s">
        <v>83</v>
      </c>
      <c r="E109" s="4">
        <f>SUM(E48:E95)</f>
        <v>2.2982549999999997</v>
      </c>
      <c r="F109">
        <f>SUM(E32:E39)</f>
        <v>0.13944200000000001</v>
      </c>
      <c r="G109" s="11" t="s">
        <v>83</v>
      </c>
      <c r="H109" s="4">
        <f>SUM(H48:H95)</f>
        <v>2.2741169999999999</v>
      </c>
      <c r="I109">
        <f>SUM(H32:H39)</f>
        <v>0.27715999999999996</v>
      </c>
      <c r="J109" s="11" t="s">
        <v>83</v>
      </c>
      <c r="K109" s="4">
        <f>SUM(K48:K95)</f>
        <v>2.1387260000000001</v>
      </c>
      <c r="L109">
        <f>SUM(K32:K39)</f>
        <v>0.30902599999999997</v>
      </c>
      <c r="M109" s="11" t="s">
        <v>83</v>
      </c>
      <c r="N109" s="4">
        <f>SUM(N48:N95)</f>
        <v>2.1383619999999999</v>
      </c>
      <c r="O109">
        <f>SUM(N32:N39)</f>
        <v>0.30905700000000003</v>
      </c>
      <c r="P109" s="11" t="s">
        <v>83</v>
      </c>
      <c r="Q109" s="4">
        <f>SUM(Q48:Q95)</f>
        <v>2.2573499999999997</v>
      </c>
      <c r="R109">
        <f>SUM(Q32:Q39)</f>
        <v>0.33041199999999993</v>
      </c>
      <c r="S109" s="11" t="s">
        <v>83</v>
      </c>
      <c r="T109" s="4">
        <f>SUM(T48:T95)</f>
        <v>2.2573589999999992</v>
      </c>
      <c r="U109">
        <f>SUM(T32:T39)</f>
        <v>0.33042199999999999</v>
      </c>
      <c r="V109" s="11" t="s">
        <v>83</v>
      </c>
      <c r="W109" s="4">
        <f>SUM(W48:W95)</f>
        <v>2.2579209999999996</v>
      </c>
      <c r="X109">
        <f>SUM(W32:W39)</f>
        <v>0.33031700000000003</v>
      </c>
      <c r="Y109" s="11" t="s">
        <v>83</v>
      </c>
      <c r="Z109" s="4">
        <f>SUM(Z48:Z95)</f>
        <v>2.2575520000000004</v>
      </c>
      <c r="AA109">
        <f>SUM(Z32:Z39)</f>
        <v>0.33043400000000001</v>
      </c>
      <c r="AB109" s="11" t="s">
        <v>83</v>
      </c>
      <c r="AC109" s="4">
        <f>SUM(AC48:AC95)</f>
        <v>2.1384270000000001</v>
      </c>
      <c r="AD109">
        <f>SUM(AC32:AC39)</f>
        <v>0.30907000000000001</v>
      </c>
      <c r="AE109" s="11" t="s">
        <v>83</v>
      </c>
      <c r="AF109" s="4">
        <f>SUM(AF48:AF95)</f>
        <v>2.1382730000000003</v>
      </c>
      <c r="AG109">
        <f>SUM(AF32:AF39)</f>
        <v>0.30913899999999994</v>
      </c>
      <c r="AH109" s="11" t="s">
        <v>83</v>
      </c>
      <c r="AI109" s="4">
        <f>SUM(AI48:AI95)</f>
        <v>2.6378110000000006</v>
      </c>
      <c r="AJ109">
        <f>SUM(AI32:AI39)</f>
        <v>0.32611600000000002</v>
      </c>
      <c r="AK109" s="11" t="s">
        <v>83</v>
      </c>
      <c r="AL109" s="4">
        <f>SUM(AL48:AL95)</f>
        <v>2.1957649999999993</v>
      </c>
      <c r="AM109">
        <f>SUM(AL32:AL39)</f>
        <v>0.33676400000000001</v>
      </c>
      <c r="AN109" s="11" t="s">
        <v>83</v>
      </c>
      <c r="AO109" s="4">
        <f>SUM(AO48:AO95)</f>
        <v>2.5927950000000002</v>
      </c>
      <c r="AP109">
        <f>SUM(AO32:AO39)</f>
        <v>0.35955299999999996</v>
      </c>
      <c r="AQ109" s="11" t="s">
        <v>83</v>
      </c>
      <c r="AR109" s="4">
        <f>SUM(AR48:AR95)</f>
        <v>1.9898449999999999</v>
      </c>
      <c r="AS109">
        <f>SUM(AR32:AR39)</f>
        <v>0.28678799999999999</v>
      </c>
      <c r="AT109" s="11" t="s">
        <v>83</v>
      </c>
      <c r="AU109" s="4">
        <f>SUM(AU48:AU95)</f>
        <v>2.3474650000000001</v>
      </c>
      <c r="AV109">
        <f>SUM(AU32:AU39)</f>
        <v>0.31354000000000004</v>
      </c>
      <c r="AW109" s="11" t="s">
        <v>83</v>
      </c>
      <c r="AX109" s="4">
        <f>SUM(AX48:AX95)</f>
        <v>2.5925479999999985</v>
      </c>
      <c r="AY109">
        <f>SUM(AX32:AX39)</f>
        <v>0.359514</v>
      </c>
      <c r="AZ109" s="11" t="s">
        <v>83</v>
      </c>
      <c r="BA109" s="4">
        <f>SUM(BA48:BA95)</f>
        <v>2.1960229999999994</v>
      </c>
      <c r="BB109">
        <f>SUM(BA32:BA39)</f>
        <v>0.33676200000000001</v>
      </c>
      <c r="BC109" s="11" t="s">
        <v>83</v>
      </c>
      <c r="BD109" s="4">
        <f>SUM(BD48:BD95)</f>
        <v>2.6370599999999995</v>
      </c>
      <c r="BE109">
        <f>SUM(BD32:BD39)</f>
        <v>0.32606599999999997</v>
      </c>
      <c r="BF109" s="11" t="s">
        <v>83</v>
      </c>
      <c r="BG109" s="4">
        <f>SUM(BG48:BG95)</f>
        <v>2.1957610000000005</v>
      </c>
      <c r="BH109">
        <f>SUM(BG32:BG39)</f>
        <v>0.33674300000000001</v>
      </c>
      <c r="BI109" s="11" t="s">
        <v>83</v>
      </c>
      <c r="BJ109" s="4">
        <f>SUM(BJ48:BJ95)</f>
        <v>2.6374580000000001</v>
      </c>
      <c r="BK109">
        <f>SUM(BJ32:BJ39)</f>
        <v>0.32612000000000002</v>
      </c>
      <c r="BL109" s="11" t="s">
        <v>83</v>
      </c>
      <c r="BM109" s="4">
        <f>SUM(BM48:BM95)</f>
        <v>2.3470069999999996</v>
      </c>
      <c r="BN109">
        <f>SUM(BM32:BM39)</f>
        <v>0.31343900000000002</v>
      </c>
      <c r="BO109" s="11" t="s">
        <v>83</v>
      </c>
      <c r="BP109" s="4">
        <f>SUM(BP48:BP95)</f>
        <v>1.4958740000000004</v>
      </c>
      <c r="BQ109">
        <f>SUM(BP32:BP39)</f>
        <v>0.13625900000000002</v>
      </c>
      <c r="BR109" s="11" t="s">
        <v>83</v>
      </c>
      <c r="BS109" s="4">
        <f>SUM(BS48:BS95)</f>
        <v>2.5934520000000001</v>
      </c>
      <c r="BT109">
        <f>SUM(BS32:BS39)</f>
        <v>0.35958700000000005</v>
      </c>
      <c r="BU109" s="11" t="s">
        <v>83</v>
      </c>
      <c r="BV109" s="4">
        <f>SUM(BV48:BV95)</f>
        <v>2.3469869999999999</v>
      </c>
      <c r="BW109">
        <f>SUM(BV32:BV39)</f>
        <v>0.313446</v>
      </c>
      <c r="BX109" s="11" t="s">
        <v>83</v>
      </c>
      <c r="BY109" s="4">
        <f>SUM(BY48:BY95)</f>
        <v>2.6296200000000001</v>
      </c>
      <c r="BZ109">
        <f>SUM(BY32:BY39)</f>
        <v>0.32531300000000002</v>
      </c>
      <c r="CA109" s="11" t="s">
        <v>83</v>
      </c>
      <c r="CB109" s="4">
        <f>SUM(CB48:CB95)</f>
        <v>2.1958919999999993</v>
      </c>
      <c r="CC109">
        <f>SUM(CB32:CB39)</f>
        <v>0.33676599999999995</v>
      </c>
    </row>
    <row r="110" spans="1:81" x14ac:dyDescent="0.25">
      <c r="A110" s="2"/>
      <c r="B110" s="4">
        <f>B109*-5.14</f>
        <v>-10.7790169</v>
      </c>
      <c r="C110" s="4">
        <f>(C109*-19.874)/B117</f>
        <v>0.12235846408399059</v>
      </c>
      <c r="D110" s="2"/>
      <c r="E110" s="4">
        <f>E109*-5.14</f>
        <v>-11.813030699999997</v>
      </c>
      <c r="F110" s="4">
        <f>(F109*-19.874)/E117</f>
        <v>5.9436938997593197E-2</v>
      </c>
      <c r="G110" s="2"/>
      <c r="H110" s="4">
        <f>H109*-5.14</f>
        <v>-11.688961379999999</v>
      </c>
      <c r="I110" s="4">
        <f>(I109*-19.874)/H117</f>
        <v>0.11706646703158395</v>
      </c>
      <c r="J110" s="2"/>
      <c r="K110" s="4">
        <f>K109*-5.14</f>
        <v>-10.993051639999999</v>
      </c>
      <c r="L110" s="4">
        <f>(L109*-19.874)/K117</f>
        <v>0.15940016569305038</v>
      </c>
      <c r="M110" s="2"/>
      <c r="N110" s="4">
        <f>N109*-5.14</f>
        <v>-10.991180679999999</v>
      </c>
      <c r="O110" s="4">
        <f>(O109*-19.874)/N117</f>
        <v>0.15942760162529385</v>
      </c>
      <c r="P110" s="2"/>
      <c r="Q110" s="4">
        <f>Q109*-5.14</f>
        <v>-11.602778999999998</v>
      </c>
      <c r="R110" s="4">
        <f>(R109*-19.874)/Q117</f>
        <v>0.17261738851393565</v>
      </c>
      <c r="S110" s="2"/>
      <c r="T110" s="4">
        <f>T109*-5.14</f>
        <v>-11.602825259999996</v>
      </c>
      <c r="U110" s="4">
        <f>(U109*-19.874)/T117</f>
        <v>0.17262786961777021</v>
      </c>
      <c r="V110" s="2"/>
      <c r="W110" s="4">
        <f>W109*-5.14</f>
        <v>-11.605713939999998</v>
      </c>
      <c r="X110" s="4">
        <f>(X109*-19.874)/W117</f>
        <v>0.17254527028658267</v>
      </c>
      <c r="Y110" s="2"/>
      <c r="Z110" s="4">
        <f>Z109*-5.14</f>
        <v>-11.603817280000001</v>
      </c>
      <c r="AA110" s="4">
        <f>(AA109*-19.874)/Z117</f>
        <v>0.17262301374176506</v>
      </c>
      <c r="AB110" s="2"/>
      <c r="AC110" s="4">
        <f>AC109*-5.14</f>
        <v>-10.991514779999999</v>
      </c>
      <c r="AD110" s="4">
        <f>(AD109*-19.874)/AC117</f>
        <v>0.15943663325943819</v>
      </c>
      <c r="AE110" s="2"/>
      <c r="AF110" s="4">
        <f>AF109*-5.14</f>
        <v>-10.990723220000001</v>
      </c>
      <c r="AG110" s="4">
        <f>(AG109*-19.874)/AF117</f>
        <v>0.15947531524753578</v>
      </c>
      <c r="AH110" s="2"/>
      <c r="AI110" s="4">
        <f>AI109*-5.14</f>
        <v>-13.558348540000003</v>
      </c>
      <c r="AJ110" s="4">
        <f>(AJ109*-19.874)/AI117</f>
        <v>0.14099924867533889</v>
      </c>
      <c r="AK110" s="2"/>
      <c r="AL110" s="4">
        <f>AL109*-5.14</f>
        <v>-11.286232099999996</v>
      </c>
      <c r="AM110" s="4">
        <f>(AM109*-19.874)/AL117</f>
        <v>0.15755449050580808</v>
      </c>
      <c r="AN110" s="2"/>
      <c r="AO110" s="4">
        <f>AO109*-5.14</f>
        <v>-13.3269663</v>
      </c>
      <c r="AP110" s="4">
        <f>(AP109*-19.874)/AO117</f>
        <v>0.15451172646477521</v>
      </c>
      <c r="AQ110" s="2"/>
      <c r="AR110" s="4">
        <f>AR109*-5.14</f>
        <v>-10.227803299999998</v>
      </c>
      <c r="AS110" s="4">
        <f>(AS109*-19.874)/AR117</f>
        <v>0.15620779584310979</v>
      </c>
      <c r="AT110" s="2"/>
      <c r="AU110" s="4">
        <f>AU109*-5.14</f>
        <v>-12.065970099999999</v>
      </c>
      <c r="AV110" s="4">
        <f>(AV109*-19.874)/AU117</f>
        <v>0.15233064172104471</v>
      </c>
      <c r="AW110" s="2"/>
      <c r="AX110" s="4">
        <f>AX109*-5.14</f>
        <v>-13.325696719999991</v>
      </c>
      <c r="AY110" s="4">
        <f>(AY109*-19.874)/AX117</f>
        <v>0.15450645099573534</v>
      </c>
      <c r="AZ110" s="2"/>
      <c r="BA110" s="4">
        <f>BA109*-5.14</f>
        <v>-11.287558219999996</v>
      </c>
      <c r="BB110" s="4">
        <f>(BB109*-19.874)/BA117</f>
        <v>0.15753642328946216</v>
      </c>
      <c r="BC110" s="2"/>
      <c r="BD110" s="4">
        <f>BD109*-5.14</f>
        <v>-13.554488399999997</v>
      </c>
      <c r="BE110" s="4">
        <f>(BE109*-19.874)/BD117</f>
        <v>0.14100358650005917</v>
      </c>
      <c r="BF110" s="2"/>
      <c r="BG110" s="4">
        <f>BG109*-5.14</f>
        <v>-11.286211540000002</v>
      </c>
      <c r="BH110" s="4">
        <f>(BH109*-19.874)/BG117</f>
        <v>0.15755512493658272</v>
      </c>
      <c r="BI110" s="2"/>
      <c r="BJ110" s="4">
        <f>BJ109*-5.14</f>
        <v>-13.55653412</v>
      </c>
      <c r="BK110" s="4">
        <f>(BK109*-19.874)/BJ117</f>
        <v>0.14101075731367424</v>
      </c>
      <c r="BL110" s="2"/>
      <c r="BM110" s="4">
        <f>BM109*-5.14</f>
        <v>-12.063615979999998</v>
      </c>
      <c r="BN110" s="4">
        <f>(BN109*-19.874)/BM117</f>
        <v>0.1523171022907415</v>
      </c>
      <c r="BO110" s="2"/>
      <c r="BP110" s="4">
        <f>BP109*-5.14</f>
        <v>-7.6887923600000017</v>
      </c>
      <c r="BQ110" s="4">
        <f>(BQ109*-19.874)/BP117</f>
        <v>0.11945573371919585</v>
      </c>
      <c r="BR110" s="2"/>
      <c r="BS110" s="4">
        <f>BS109*-5.14</f>
        <v>-13.330343279999999</v>
      </c>
      <c r="BT110" s="4">
        <f>(BT109*-19.874)/BS117</f>
        <v>0.15449283580862505</v>
      </c>
      <c r="BU110" s="2"/>
      <c r="BV110" s="4">
        <f>BV109*-5.14</f>
        <v>-12.063513179999999</v>
      </c>
      <c r="BW110" s="4">
        <f>(BW109*-19.874)/BV117</f>
        <v>0.15232083929795295</v>
      </c>
      <c r="BX110" s="2"/>
      <c r="BY110" s="4">
        <f>BY109*-5.14</f>
        <v>-13.516246799999999</v>
      </c>
      <c r="BZ110" s="4">
        <f>(BZ109*-19.874)/BY117</f>
        <v>0.14100293518331139</v>
      </c>
      <c r="CA110" s="2"/>
      <c r="CB110" s="4">
        <f>CB109*-5.14</f>
        <v>-11.286884879999995</v>
      </c>
      <c r="CC110" s="4">
        <f>(CC109*-19.874)/CB117</f>
        <v>0.15753954351716726</v>
      </c>
    </row>
    <row r="111" spans="1:81" x14ac:dyDescent="0.25">
      <c r="A111" s="2"/>
      <c r="B111" s="4">
        <f>B110/B117</f>
        <v>0.24196775496236059</v>
      </c>
      <c r="C111" t="s">
        <v>131</v>
      </c>
      <c r="D111" s="2"/>
      <c r="E111" s="4">
        <f>E110/E117</f>
        <v>0.25336048348142426</v>
      </c>
      <c r="F111" t="s">
        <v>131</v>
      </c>
      <c r="G111" s="2"/>
      <c r="H111" s="4">
        <f>H110/H117</f>
        <v>0.24842345498411317</v>
      </c>
      <c r="I111" t="s">
        <v>131</v>
      </c>
      <c r="J111" s="2"/>
      <c r="K111" s="4">
        <f>K110/K117</f>
        <v>0.28531639670677489</v>
      </c>
      <c r="L111" t="s">
        <v>131</v>
      </c>
      <c r="M111" s="2"/>
      <c r="N111" s="4">
        <f>N110/N117</f>
        <v>0.28528831885211475</v>
      </c>
      <c r="O111" t="s">
        <v>131</v>
      </c>
      <c r="P111" s="2"/>
      <c r="Q111" s="4">
        <f>Q110/Q117</f>
        <v>0.30500395084402576</v>
      </c>
      <c r="R111" t="s">
        <v>131</v>
      </c>
      <c r="S111" s="2"/>
      <c r="T111" s="4">
        <f>T110/T117</f>
        <v>0.3050144550682754</v>
      </c>
      <c r="U111" t="s">
        <v>131</v>
      </c>
      <c r="V111" s="2"/>
      <c r="W111" s="4">
        <f>W110/W117</f>
        <v>0.30504134692015222</v>
      </c>
      <c r="X111" t="s">
        <v>131</v>
      </c>
      <c r="Y111" s="2"/>
      <c r="Z111" s="4">
        <f>Z110/Z117</f>
        <v>0.30502087520273952</v>
      </c>
      <c r="AA111" t="s">
        <v>131</v>
      </c>
      <c r="AB111" s="2"/>
      <c r="AC111" s="4">
        <f>AC110/AC117</f>
        <v>0.28530115222464669</v>
      </c>
      <c r="AD111" t="s">
        <v>131</v>
      </c>
      <c r="AE111" s="2"/>
      <c r="AF111" s="4">
        <f>AF110/AF117</f>
        <v>0.28528612969940781</v>
      </c>
      <c r="AG111" t="s">
        <v>131</v>
      </c>
      <c r="AH111" s="2"/>
      <c r="AI111" s="4">
        <f>AI110/AI117</f>
        <v>0.29496208884965119</v>
      </c>
      <c r="AJ111" t="s">
        <v>131</v>
      </c>
      <c r="AK111" s="2"/>
      <c r="AL111" s="4">
        <f>AL110/AL117</f>
        <v>0.26568609034403945</v>
      </c>
      <c r="AM111" t="s">
        <v>131</v>
      </c>
      <c r="AN111" s="2"/>
      <c r="AO111" s="4">
        <f>AO110/AO117</f>
        <v>0.2881671972512132</v>
      </c>
      <c r="AP111" t="s">
        <v>131</v>
      </c>
      <c r="AQ111" s="2"/>
      <c r="AR111" s="4">
        <f>AR110/AR117</f>
        <v>0.28031014155127842</v>
      </c>
      <c r="AS111" t="s">
        <v>131</v>
      </c>
      <c r="AT111" s="2"/>
      <c r="AU111" s="4">
        <f>AU110/AU117</f>
        <v>0.29496553687220656</v>
      </c>
      <c r="AV111" t="s">
        <v>131</v>
      </c>
      <c r="AW111" s="2"/>
      <c r="AX111" s="4">
        <f>AX110/AX117</f>
        <v>0.28816116365413363</v>
      </c>
      <c r="AY111" t="s">
        <v>131</v>
      </c>
      <c r="AZ111" s="2"/>
      <c r="BA111" s="4">
        <f>BA110/BA117</f>
        <v>0.26568841551089301</v>
      </c>
      <c r="BB111" t="s">
        <v>131</v>
      </c>
      <c r="BC111" s="2"/>
      <c r="BD111" s="4">
        <f>BD110/BD117</f>
        <v>0.29493240227239986</v>
      </c>
      <c r="BE111" t="s">
        <v>131</v>
      </c>
      <c r="BF111" s="2"/>
      <c r="BG111" s="4">
        <f>BG110/BG117</f>
        <v>0.2657032449718208</v>
      </c>
      <c r="BH111" t="s">
        <v>131</v>
      </c>
      <c r="BI111" s="2"/>
      <c r="BJ111" s="4">
        <f>BJ110/BJ117</f>
        <v>0.29494307063635333</v>
      </c>
      <c r="BK111" t="s">
        <v>131</v>
      </c>
      <c r="BL111" s="2"/>
      <c r="BM111" s="4">
        <f>BM110/BM117</f>
        <v>0.29497679619587241</v>
      </c>
      <c r="BN111" t="s">
        <v>131</v>
      </c>
      <c r="BO111" s="2"/>
      <c r="BP111" s="4">
        <f>BP110/BP117</f>
        <v>0.33916782784225125</v>
      </c>
      <c r="BQ111" t="s">
        <v>131</v>
      </c>
      <c r="BR111" s="2"/>
      <c r="BS111" s="4">
        <f>BS110/BS117</f>
        <v>0.28817772626660332</v>
      </c>
      <c r="BT111" t="s">
        <v>131</v>
      </c>
      <c r="BU111" s="2"/>
      <c r="BV111" s="4">
        <f>BV110/BV117</f>
        <v>0.29497493192384083</v>
      </c>
      <c r="BW111" t="s">
        <v>131</v>
      </c>
      <c r="BX111" s="2"/>
      <c r="BY111" s="4">
        <f>BY110/BY117</f>
        <v>0.294779693005219</v>
      </c>
      <c r="BZ111" t="s">
        <v>131</v>
      </c>
      <c r="CA111" s="2"/>
      <c r="CB111" s="4">
        <f>CB110/CB117</f>
        <v>0.26567467269946066</v>
      </c>
      <c r="CC111" t="s">
        <v>131</v>
      </c>
    </row>
    <row r="112" spans="1:81" x14ac:dyDescent="0.25">
      <c r="A112" s="11" t="s">
        <v>374</v>
      </c>
      <c r="B112" s="4">
        <f>B96</f>
        <v>2.0999999999999999E-5</v>
      </c>
      <c r="C112">
        <f>SUM(B28:B31)</f>
        <v>0.172294</v>
      </c>
      <c r="D112" s="11" t="s">
        <v>374</v>
      </c>
      <c r="E112" s="4">
        <f>E96</f>
        <v>2.4000000000000001E-5</v>
      </c>
      <c r="F112">
        <f>SUM(E28:E31)</f>
        <v>0.16642400000000002</v>
      </c>
      <c r="G112" s="11" t="s">
        <v>374</v>
      </c>
      <c r="H112" s="4">
        <f>H96</f>
        <v>2.6999999999999999E-5</v>
      </c>
      <c r="I112">
        <f>SUM(H28:H31)</f>
        <v>0.179761</v>
      </c>
      <c r="J112" s="11" t="s">
        <v>374</v>
      </c>
      <c r="K112" s="4">
        <f>K96</f>
        <v>4.5969999999999997E-2</v>
      </c>
      <c r="L112">
        <f>SUM(K28:K31)</f>
        <v>0.18807099999999999</v>
      </c>
      <c r="M112" s="11" t="s">
        <v>374</v>
      </c>
      <c r="N112" s="4">
        <f>N96</f>
        <v>4.5955999999999997E-2</v>
      </c>
      <c r="O112">
        <f>SUM(N28:N31)</f>
        <v>0.18810499999999999</v>
      </c>
      <c r="P112" s="11" t="s">
        <v>374</v>
      </c>
      <c r="Q112" s="4">
        <f>Q96</f>
        <v>3.4901000000000001E-2</v>
      </c>
      <c r="R112">
        <f>SUM(Q28:Q31)</f>
        <v>0.178559</v>
      </c>
      <c r="S112" s="11" t="s">
        <v>374</v>
      </c>
      <c r="T112" s="4">
        <f>T96</f>
        <v>3.4909000000000003E-2</v>
      </c>
      <c r="U112">
        <f>SUM(T28:T31)</f>
        <v>0.17854</v>
      </c>
      <c r="V112" s="11" t="s">
        <v>374</v>
      </c>
      <c r="W112" s="4">
        <f>W96</f>
        <v>3.4848999999999998E-2</v>
      </c>
      <c r="X112">
        <f>SUM(W28:W31)</f>
        <v>0.17861899999999997</v>
      </c>
      <c r="Y112" s="11" t="s">
        <v>374</v>
      </c>
      <c r="Z112" s="4">
        <f>Z96</f>
        <v>3.4918999999999999E-2</v>
      </c>
      <c r="AA112">
        <f>SUM(Z28:Z31)</f>
        <v>0.178563</v>
      </c>
      <c r="AB112" s="11" t="s">
        <v>374</v>
      </c>
      <c r="AC112" s="4">
        <f>AC96</f>
        <v>4.5967000000000001E-2</v>
      </c>
      <c r="AD112">
        <f>SUM(AC28:AC31)</f>
        <v>0.18809500000000001</v>
      </c>
      <c r="AE112" s="11" t="s">
        <v>374</v>
      </c>
      <c r="AF112" s="4">
        <f>AF96</f>
        <v>4.5961000000000002E-2</v>
      </c>
      <c r="AG112">
        <f>SUM(AF28:AF31)</f>
        <v>0.18807699999999999</v>
      </c>
      <c r="AH112" s="11" t="s">
        <v>374</v>
      </c>
      <c r="AI112" s="4">
        <f>AI96</f>
        <v>2.2298999999999999E-2</v>
      </c>
      <c r="AJ112">
        <f>SUM(AI28:AI31)</f>
        <v>0.17585999999999999</v>
      </c>
      <c r="AK112" s="11" t="s">
        <v>374</v>
      </c>
      <c r="AL112" s="4">
        <f>AL96</f>
        <v>2.5454999999999998E-2</v>
      </c>
      <c r="AM112">
        <f>SUM(AL28:AL31)</f>
        <v>0.22017899999999999</v>
      </c>
      <c r="AN112" s="11" t="s">
        <v>374</v>
      </c>
      <c r="AO112" s="4">
        <f>AO96</f>
        <v>1.6449999999999999E-2</v>
      </c>
      <c r="AP112">
        <f>SUM(AO28:AO31)</f>
        <v>0.19846599999999998</v>
      </c>
      <c r="AQ112" s="11" t="s">
        <v>374</v>
      </c>
      <c r="AR112" s="4">
        <f>AR96</f>
        <v>0.16881599999999999</v>
      </c>
      <c r="AS112">
        <f>SUM(AR28:AR31)</f>
        <v>0.14796599999999999</v>
      </c>
      <c r="AT112" s="11" t="s">
        <v>374</v>
      </c>
      <c r="AU112" s="4">
        <f>AU96</f>
        <v>0.14222899999999999</v>
      </c>
      <c r="AV112">
        <f>SUM(AU28:AU31)</f>
        <v>0.16322599999999998</v>
      </c>
      <c r="AW112" s="11" t="s">
        <v>374</v>
      </c>
      <c r="AX112" s="4">
        <f>AX96</f>
        <v>1.6473999999999999E-2</v>
      </c>
      <c r="AY112">
        <f>SUM(AX28:AX31)</f>
        <v>0.19847699999999999</v>
      </c>
      <c r="AZ112" s="11" t="s">
        <v>374</v>
      </c>
      <c r="BA112" s="4">
        <f>BA96</f>
        <v>2.5432E-2</v>
      </c>
      <c r="BB112">
        <f>SUM(BA28:BA31)</f>
        <v>0.22025899999999998</v>
      </c>
      <c r="BC112" s="11" t="s">
        <v>374</v>
      </c>
      <c r="BD112" s="4">
        <f>BD96</f>
        <v>2.2284999999999999E-2</v>
      </c>
      <c r="BE112">
        <f>SUM(BD28:BD31)</f>
        <v>0.17588399999999998</v>
      </c>
      <c r="BF112" s="11" t="s">
        <v>374</v>
      </c>
      <c r="BG112" s="4">
        <f>BG96</f>
        <v>2.5465999999999999E-2</v>
      </c>
      <c r="BH112">
        <f>SUM(BG28:BG31)</f>
        <v>0.22020900000000002</v>
      </c>
      <c r="BI112" s="11" t="s">
        <v>374</v>
      </c>
      <c r="BJ112" s="4">
        <f>BJ96</f>
        <v>2.2317E-2</v>
      </c>
      <c r="BK112">
        <f>SUM(BJ28:BJ31)</f>
        <v>0.17585800000000001</v>
      </c>
      <c r="BL112" s="11" t="s">
        <v>374</v>
      </c>
      <c r="BM112" s="4">
        <f>BM96</f>
        <v>0.14224400000000001</v>
      </c>
      <c r="BN112">
        <f>SUM(BM28:BM31)</f>
        <v>0.16320200000000001</v>
      </c>
      <c r="BO112" s="11" t="s">
        <v>374</v>
      </c>
      <c r="BP112" s="4">
        <f>BP96</f>
        <v>1.8575000000000001E-2</v>
      </c>
      <c r="BQ112">
        <f>SUM(BP28:BP31)</f>
        <v>6.542400000000001E-2</v>
      </c>
      <c r="BR112" s="11" t="s">
        <v>374</v>
      </c>
      <c r="BS112" s="4">
        <f>BS96</f>
        <v>1.6472000000000001E-2</v>
      </c>
      <c r="BT112">
        <f>SUM(BS28:BS31)</f>
        <v>0.198495</v>
      </c>
      <c r="BU112" s="11" t="s">
        <v>374</v>
      </c>
      <c r="BV112" s="4">
        <f>BV96</f>
        <v>0.14221400000000001</v>
      </c>
      <c r="BW112">
        <f>SUM(BV28:BV31)</f>
        <v>0.16320299999999999</v>
      </c>
      <c r="BX112" s="11" t="s">
        <v>374</v>
      </c>
      <c r="BY112" s="4">
        <f>BY96</f>
        <v>2.2256000000000001E-2</v>
      </c>
      <c r="BZ112">
        <f>SUM(BY28:BY31)</f>
        <v>0.17596299999999998</v>
      </c>
      <c r="CA112" s="11" t="s">
        <v>374</v>
      </c>
      <c r="CB112" s="4">
        <f>CB96</f>
        <v>2.5495E-2</v>
      </c>
      <c r="CC112">
        <f>SUM(CB28:CB31)</f>
        <v>0.22016400000000003</v>
      </c>
    </row>
    <row r="113" spans="1:81" x14ac:dyDescent="0.25">
      <c r="A113" s="2"/>
      <c r="B113" s="4">
        <f>B112*-9.289</f>
        <v>-1.9506899999999997E-4</v>
      </c>
      <c r="C113" s="4">
        <f>(C112*-19.874)/B117</f>
        <v>7.6865911475715379E-2</v>
      </c>
      <c r="D113" s="2"/>
      <c r="E113" s="4">
        <f>E112*-9.289</f>
        <v>-2.2293599999999999E-4</v>
      </c>
      <c r="F113" s="4">
        <f>(F112*-19.874)/E117</f>
        <v>7.0937975184918831E-2</v>
      </c>
      <c r="G113" s="2"/>
      <c r="H113" s="4">
        <f>H112*-9.289</f>
        <v>-2.5080299999999996E-4</v>
      </c>
      <c r="I113" s="4">
        <f>(I112*-19.874)/H117</f>
        <v>7.5927208760515827E-2</v>
      </c>
      <c r="J113" s="2"/>
      <c r="K113" s="4">
        <f>K112*-9.289</f>
        <v>-0.42701532999999997</v>
      </c>
      <c r="L113" s="4">
        <f>(L112*-19.874)/K117</f>
        <v>9.7009793875135669E-2</v>
      </c>
      <c r="M113" s="2"/>
      <c r="N113" s="4">
        <f>N112*-9.289</f>
        <v>-0.42688528399999998</v>
      </c>
      <c r="O113" s="4">
        <f>(O112*-19.874)/N117</f>
        <v>9.7034297892381979E-2</v>
      </c>
      <c r="P113" s="2"/>
      <c r="Q113" s="4">
        <f>Q112*-9.289</f>
        <v>-0.324195389</v>
      </c>
      <c r="R113" s="4">
        <f>(R112*-19.874)/Q117</f>
        <v>9.3284712043327236E-2</v>
      </c>
      <c r="S113" s="2"/>
      <c r="T113" s="4">
        <f>T112*-9.289</f>
        <v>-0.32426970100000002</v>
      </c>
      <c r="U113" s="4">
        <f>(U112*-19.874)/T117</f>
        <v>9.327762631288683E-2</v>
      </c>
      <c r="V113" s="2"/>
      <c r="W113" s="4">
        <f>W112*-9.289</f>
        <v>-0.32371236099999995</v>
      </c>
      <c r="X113" s="4">
        <f>(X112*-19.874)/W117</f>
        <v>9.3303897871799213E-2</v>
      </c>
      <c r="Y113" s="2"/>
      <c r="Z113" s="4">
        <f>Z112*-9.289</f>
        <v>-0.32436259099999998</v>
      </c>
      <c r="AA113" s="4">
        <f>(AA112*-19.874)/Z117</f>
        <v>9.3283630627510467E-2</v>
      </c>
      <c r="AB113" s="2"/>
      <c r="AC113" s="4">
        <f>AC112*-9.289</f>
        <v>-0.42698746300000001</v>
      </c>
      <c r="AD113" s="4">
        <f>(AD112*-19.874)/AC117</f>
        <v>9.703055467348505E-2</v>
      </c>
      <c r="AE113" s="2"/>
      <c r="AF113" s="4">
        <f>AF112*-9.289</f>
        <v>-0.42693172899999998</v>
      </c>
      <c r="AG113" s="4">
        <f>(AG112*-19.874)/AF117</f>
        <v>9.7023147729050005E-2</v>
      </c>
      <c r="AH113" s="2"/>
      <c r="AI113" s="4">
        <f>AI112*-9.289</f>
        <v>-0.20713541099999999</v>
      </c>
      <c r="AJ113" s="4">
        <f>(AJ112*-19.874)/AI117</f>
        <v>7.6034686651513861E-2</v>
      </c>
      <c r="AK113" s="2"/>
      <c r="AL113" s="4">
        <f>AL112*-9.289</f>
        <v>-0.23645149499999998</v>
      </c>
      <c r="AM113" s="4">
        <f>(AM112*-19.874)/AL117</f>
        <v>0.10301038758619779</v>
      </c>
      <c r="AN113" s="2"/>
      <c r="AO113" s="4">
        <f>AO112*-9.289</f>
        <v>-0.15280405</v>
      </c>
      <c r="AP113" s="4">
        <f>(AP112*-19.874)/AO117</f>
        <v>8.5287354867176965E-2</v>
      </c>
      <c r="AQ113" s="2"/>
      <c r="AR113" s="4">
        <f>AR112*-9.289</f>
        <v>-1.568131824</v>
      </c>
      <c r="AS113" s="4">
        <f>(AS112*-19.874)/AR117</f>
        <v>8.0594176603350137E-2</v>
      </c>
      <c r="AT113" s="2"/>
      <c r="AU113" s="4">
        <f>AU112*-9.289</f>
        <v>-1.3211651809999998</v>
      </c>
      <c r="AV113" s="4">
        <f>(AV112*-19.874)/AU117</f>
        <v>7.9301911480382847E-2</v>
      </c>
      <c r="AW113" s="2"/>
      <c r="AX113" s="4">
        <f>AX112*-9.289</f>
        <v>-0.15302698599999998</v>
      </c>
      <c r="AY113" s="4">
        <f>(AY112*-19.874)/AX117</f>
        <v>8.5298421964876373E-2</v>
      </c>
      <c r="AZ113" s="2"/>
      <c r="BA113" s="4">
        <f>BA112*-9.289</f>
        <v>-0.236237848</v>
      </c>
      <c r="BB113" s="4">
        <f>(BB112*-19.874)/BA117</f>
        <v>0.10303661059535708</v>
      </c>
      <c r="BC113" s="2"/>
      <c r="BD113" s="4">
        <f>BD112*-9.289</f>
        <v>-0.207005365</v>
      </c>
      <c r="BE113" s="4">
        <f>(BE112*-19.874)/BD117</f>
        <v>7.6059064140316393E-2</v>
      </c>
      <c r="BF113" s="2"/>
      <c r="BG113" s="4">
        <f>BG112*-9.289</f>
        <v>-0.23655367399999999</v>
      </c>
      <c r="BH113" s="4">
        <f>(BH112*-19.874)/BG117</f>
        <v>0.10303126273496389</v>
      </c>
      <c r="BI113" s="2"/>
      <c r="BJ113" s="4">
        <f>BJ112*-9.289</f>
        <v>-0.207302613</v>
      </c>
      <c r="BK113" s="4">
        <f>(BK112*-19.874)/BJ117</f>
        <v>7.6039095301325035E-2</v>
      </c>
      <c r="BL113" s="2"/>
      <c r="BM113" s="4">
        <f>BM112*-9.289</f>
        <v>-1.3213045160000001</v>
      </c>
      <c r="BN113" s="4">
        <f>(BN112*-19.874)/BM117</f>
        <v>7.9308751393584065E-2</v>
      </c>
      <c r="BO113" s="2"/>
      <c r="BP113" s="4">
        <f>BP112*-9.289</f>
        <v>-0.17254317499999999</v>
      </c>
      <c r="BQ113" s="4">
        <f>(BQ112*-19.874)/BP117</f>
        <v>5.7356005275575703E-2</v>
      </c>
      <c r="BR113" s="2"/>
      <c r="BS113" s="4">
        <f>BS112*-9.289</f>
        <v>-0.15300840800000001</v>
      </c>
      <c r="BT113" s="4">
        <f>(BT112*-19.874)/BS117</f>
        <v>8.5281323973984122E-2</v>
      </c>
      <c r="BU113" s="2"/>
      <c r="BV113" s="4">
        <f>BV112*-9.289</f>
        <v>-1.3210258459999999</v>
      </c>
      <c r="BW113" s="4">
        <f>(BW112*-19.874)/BV117</f>
        <v>7.930941194318579E-2</v>
      </c>
      <c r="BX113" s="2"/>
      <c r="BY113" s="4">
        <f>BY112*-9.289</f>
        <v>-0.20673598400000001</v>
      </c>
      <c r="BZ113" s="4">
        <f>(BZ112*-19.874)/BY117</f>
        <v>7.6269007029110478E-2</v>
      </c>
      <c r="CA113" s="2"/>
      <c r="CB113" s="4">
        <f>CB112*-9.289</f>
        <v>-0.236823055</v>
      </c>
      <c r="CC113" s="4">
        <f>(CC112*-19.874)/CB117</f>
        <v>0.10299298640276518</v>
      </c>
    </row>
    <row r="114" spans="1:81" x14ac:dyDescent="0.25">
      <c r="A114" s="2"/>
      <c r="B114" s="4">
        <f>B113/B117</f>
        <v>4.3789158538894874E-6</v>
      </c>
      <c r="D114" s="2"/>
      <c r="E114" s="4">
        <f>E113/E117</f>
        <v>4.7814294383756074E-6</v>
      </c>
      <c r="G114" s="2"/>
      <c r="H114" s="4">
        <f>H113/H117</f>
        <v>5.3302723616647392E-6</v>
      </c>
      <c r="J114" s="2"/>
      <c r="K114" s="4">
        <f>K113/K117</f>
        <v>1.108286209179987E-2</v>
      </c>
      <c r="M114" s="2"/>
      <c r="N114" s="4">
        <f>N113/N117</f>
        <v>1.1080282324598048E-2</v>
      </c>
      <c r="P114" s="2"/>
      <c r="Q114" s="4">
        <f>Q113/Q117</f>
        <v>8.5221716702882835E-3</v>
      </c>
      <c r="S114" s="2"/>
      <c r="T114" s="4">
        <f>T113/T117</f>
        <v>8.5243847019435028E-3</v>
      </c>
      <c r="V114" s="2"/>
      <c r="W114" s="4">
        <f>W113/W117</f>
        <v>8.5083653728365606E-3</v>
      </c>
      <c r="Y114" s="2"/>
      <c r="Z114" s="4">
        <f>Z113/Z117</f>
        <v>8.5262770864527292E-3</v>
      </c>
      <c r="AB114" s="2"/>
      <c r="AC114" s="4">
        <f>AC113/AC117</f>
        <v>1.1083096153502031E-2</v>
      </c>
      <c r="AE114" s="2"/>
      <c r="AF114" s="4">
        <f>AF113/AF117</f>
        <v>1.1081864057012111E-2</v>
      </c>
      <c r="AH114" s="2"/>
      <c r="AI114" s="4">
        <f>AI113/AI117</f>
        <v>4.5062341717386628E-3</v>
      </c>
      <c r="AK114" s="2"/>
      <c r="AL114" s="4">
        <f>AL113/AL117</f>
        <v>5.5662397074532259E-3</v>
      </c>
      <c r="AN114" s="2"/>
      <c r="AO114" s="4">
        <f>AO113/AO117</f>
        <v>3.3040613914611795E-3</v>
      </c>
      <c r="AQ114" s="2"/>
      <c r="AR114" s="4">
        <f>AR113/AR117</f>
        <v>4.2977288540199485E-2</v>
      </c>
      <c r="AT114" s="2"/>
      <c r="AU114" s="4">
        <f>AU113/AU117</f>
        <v>3.2297295093622926E-2</v>
      </c>
      <c r="AW114" s="2"/>
      <c r="AX114" s="4">
        <f>AX113/AX117</f>
        <v>3.3091278664673708E-3</v>
      </c>
      <c r="AZ114" s="2"/>
      <c r="BA114" s="4">
        <f>BA113/BA117</f>
        <v>5.5606056062338701E-3</v>
      </c>
      <c r="BC114" s="2"/>
      <c r="BD114" s="4">
        <f>BD113/BD117</f>
        <v>4.5042341533690772E-3</v>
      </c>
      <c r="BF114" s="2"/>
      <c r="BG114" s="4">
        <f>BG113/BG117</f>
        <v>5.5690147724987808E-3</v>
      </c>
      <c r="BI114" s="2"/>
      <c r="BJ114" s="4">
        <f>BJ113/BJ117</f>
        <v>4.5101844385841902E-3</v>
      </c>
      <c r="BL114" s="2"/>
      <c r="BM114" s="4">
        <f>BM113/BM117</f>
        <v>3.2308237726978599E-2</v>
      </c>
      <c r="BO114" s="2"/>
      <c r="BP114" s="4">
        <f>BP113/BP117</f>
        <v>7.6112204795910771E-3</v>
      </c>
      <c r="BR114" s="2"/>
      <c r="BS114" s="4">
        <f>BS113/BS117</f>
        <v>3.3077629128477151E-3</v>
      </c>
      <c r="BU114" s="2"/>
      <c r="BV114" s="4">
        <f>BV113/BV117</f>
        <v>3.2301494861340568E-2</v>
      </c>
      <c r="BX114" s="2"/>
      <c r="BY114" s="4">
        <f>BY113/BY117</f>
        <v>4.5087642152740123E-3</v>
      </c>
      <c r="CA114" s="2"/>
      <c r="CB114" s="4">
        <f>CB113/CB117</f>
        <v>5.574424501865868E-3</v>
      </c>
    </row>
    <row r="115" spans="1:81" x14ac:dyDescent="0.25">
      <c r="A115" s="2"/>
      <c r="D115" s="2"/>
      <c r="G115" s="2"/>
      <c r="J115" s="2"/>
      <c r="M115" s="2"/>
      <c r="P115" s="2"/>
      <c r="S115" s="2"/>
      <c r="V115" s="2"/>
      <c r="Y115" s="2"/>
      <c r="AB115" s="2"/>
      <c r="AE115" s="2"/>
      <c r="AH115" s="2"/>
      <c r="AK115" s="2"/>
      <c r="AN115" s="2"/>
      <c r="AQ115" s="2"/>
      <c r="AT115" s="2"/>
      <c r="AW115" s="2"/>
      <c r="AZ115" s="2"/>
      <c r="BC115" s="2"/>
      <c r="BF115" s="2"/>
      <c r="BI115" s="2"/>
      <c r="BL115" s="2"/>
      <c r="BO115" s="2"/>
      <c r="BR115" s="2"/>
      <c r="BU115" s="2"/>
      <c r="BX115" s="2"/>
      <c r="CA115" s="2"/>
    </row>
    <row r="116" spans="1:81" x14ac:dyDescent="0.25">
      <c r="A116" s="11" t="s">
        <v>375</v>
      </c>
      <c r="B116" s="4">
        <f>SUM(B100,B103,B106,B109,B112)</f>
        <v>6.7264309999999998</v>
      </c>
      <c r="D116" s="11" t="s">
        <v>375</v>
      </c>
      <c r="E116" s="4">
        <f>SUM(E100,E103,E106,E109,E112)</f>
        <v>7.7954239999999988</v>
      </c>
      <c r="G116" s="11" t="s">
        <v>375</v>
      </c>
      <c r="H116" s="4">
        <f>SUM(H100,H103,H106,H109,H112)</f>
        <v>7.3174480000000015</v>
      </c>
      <c r="J116" s="11" t="s">
        <v>375</v>
      </c>
      <c r="K116" s="4">
        <f>SUM(K100,K103,K106,K109,K112)</f>
        <v>5.2836410000000003</v>
      </c>
      <c r="M116" s="11" t="s">
        <v>375</v>
      </c>
      <c r="N116" s="4">
        <f>SUM(N100,N103,N106,N109,N112)</f>
        <v>5.2827450000000002</v>
      </c>
      <c r="P116" s="11" t="s">
        <v>375</v>
      </c>
      <c r="Q116" s="4">
        <f>SUM(Q100,Q103,Q106,Q109,Q112)</f>
        <v>5.4192709999999984</v>
      </c>
      <c r="S116" s="11" t="s">
        <v>375</v>
      </c>
      <c r="T116" s="4">
        <f>SUM(T100,T103,T106,T109,T112)</f>
        <v>5.4192239999999989</v>
      </c>
      <c r="V116" s="11" t="s">
        <v>375</v>
      </c>
      <c r="W116" s="4">
        <f>SUM(W100,W103,W106,W109,W112)</f>
        <v>5.4200360000000005</v>
      </c>
      <c r="Y116" s="11" t="s">
        <v>375</v>
      </c>
      <c r="Z116" s="4">
        <f>SUM(Z100,Z103,Z106,Z109,Z112)</f>
        <v>5.419614000000001</v>
      </c>
      <c r="AB116" s="11" t="s">
        <v>375</v>
      </c>
      <c r="AC116" s="4">
        <f>SUM(AC100,AC103,AC106,AC109,AC112)</f>
        <v>5.2827840000000004</v>
      </c>
      <c r="AE116" s="11" t="s">
        <v>375</v>
      </c>
      <c r="AF116" s="4">
        <f>SUM(AF100,AF103,AF106,AF109,AF112)</f>
        <v>5.2825069999999998</v>
      </c>
      <c r="AH116" s="11" t="s">
        <v>375</v>
      </c>
      <c r="AI116" s="4">
        <f>SUM(AI100,AI103,AI106,AI109,AI112)</f>
        <v>6.6066910000000014</v>
      </c>
      <c r="AK116" s="11" t="s">
        <v>375</v>
      </c>
      <c r="AL116" s="4">
        <f>SUM(AL100,AL103,AL106,AL109,AL112)</f>
        <v>5.9782019999999987</v>
      </c>
      <c r="AN116" s="11" t="s">
        <v>375</v>
      </c>
      <c r="AO116" s="4">
        <f>SUM(AO100,AO103,AO106,AO109,AO112)</f>
        <v>6.6667709999999998</v>
      </c>
      <c r="AQ116" s="11" t="s">
        <v>375</v>
      </c>
      <c r="AR116" s="4">
        <f>SUM(AR100,AR103,AR106,AR109,AR112)</f>
        <v>5.1177409999999988</v>
      </c>
      <c r="AT116" s="11" t="s">
        <v>375</v>
      </c>
      <c r="AU116" s="4">
        <f>SUM(AU100,AU103,AU106,AU109,AU112)</f>
        <v>5.901097</v>
      </c>
      <c r="AW116" s="11" t="s">
        <v>375</v>
      </c>
      <c r="AX116" s="4">
        <f>SUM(AX100,AX103,AX106,AX109,AX112)</f>
        <v>6.6661539999999979</v>
      </c>
      <c r="AZ116" s="11" t="s">
        <v>375</v>
      </c>
      <c r="BA116" s="4">
        <f>SUM(BA100,BA103,BA106,BA109,BA112)</f>
        <v>5.9789219999999998</v>
      </c>
      <c r="BC116" s="11" t="s">
        <v>375</v>
      </c>
      <c r="BD116" s="4">
        <f>SUM(BD100,BD103,BD106,BD109,BD112)</f>
        <v>6.6051520000000004</v>
      </c>
      <c r="BF116" s="11" t="s">
        <v>375</v>
      </c>
      <c r="BG116" s="4">
        <f>SUM(BG100,BG103,BG106,BG109,BG112)</f>
        <v>5.9776579999999999</v>
      </c>
      <c r="BI116" s="11" t="s">
        <v>375</v>
      </c>
      <c r="BJ116" s="4">
        <f>SUM(BJ100,BJ103,BJ106,BJ109,BJ112)</f>
        <v>6.6060200000000009</v>
      </c>
      <c r="BL116" s="11" t="s">
        <v>375</v>
      </c>
      <c r="BM116" s="4">
        <f>SUM(BM100,BM103,BM106,BM109,BM112)</f>
        <v>5.8996799999999991</v>
      </c>
      <c r="BO116" s="11" t="s">
        <v>375</v>
      </c>
      <c r="BP116" s="4">
        <f>SUM(BP100,BP103,BP106,BP109,BP112)</f>
        <v>3.6348110000000005</v>
      </c>
      <c r="BR116" s="11" t="s">
        <v>375</v>
      </c>
      <c r="BS116" s="4">
        <f>SUM(BS100,BS103,BS106,BS109,BS112)</f>
        <v>6.6683079999999997</v>
      </c>
      <c r="BU116" s="11" t="s">
        <v>375</v>
      </c>
      <c r="BV116" s="4">
        <f>SUM(BV100,BV103,BV106,BV109,BV112)</f>
        <v>5.8997090000000005</v>
      </c>
      <c r="BX116" s="11" t="s">
        <v>375</v>
      </c>
      <c r="BY116" s="4">
        <f>SUM(BY100,BY103,BY106,BY109,BY112)</f>
        <v>6.5880000000000001</v>
      </c>
      <c r="CA116" s="11" t="s">
        <v>375</v>
      </c>
      <c r="CB116" s="4">
        <f>SUM(CB100,CB103,CB106,CB109,CB112)</f>
        <v>5.9789849999999989</v>
      </c>
    </row>
    <row r="117" spans="1:81" x14ac:dyDescent="0.25">
      <c r="B117" s="4">
        <f>SUM(B101,B104,B107,B110,B113)</f>
        <v>-44.547327811000002</v>
      </c>
      <c r="E117" s="4">
        <f>SUM(E101,E104,E107,E110,E113)</f>
        <v>-46.625387422999999</v>
      </c>
      <c r="H117" s="4">
        <f>SUM(H101,H104,H107,H110,H113)</f>
        <v>-47.052567483000004</v>
      </c>
      <c r="K117" s="4">
        <f>SUM(K101,K104,K107,K110,K113)</f>
        <v>-38.529337138999999</v>
      </c>
      <c r="N117" s="4">
        <f>SUM(N101,N104,N107,N110,N113)</f>
        <v>-38.526571029000003</v>
      </c>
      <c r="Q117" s="4">
        <f>SUM(Q101,Q104,Q107,Q110,Q113)</f>
        <v>-38.041405587999996</v>
      </c>
      <c r="T117" s="4">
        <f>SUM(T101,T104,T107,T110,T113)</f>
        <v>-38.040247165999993</v>
      </c>
      <c r="W117" s="4">
        <f>SUM(W101,W104,W107,W110,W113)</f>
        <v>-38.046363410000005</v>
      </c>
      <c r="Z117" s="4">
        <f>SUM(Z101,Z104,Z107,Z110,Z113)</f>
        <v>-38.042698790000003</v>
      </c>
      <c r="AC117" s="4">
        <f>SUM(AC101,AC104,AC107,AC110,AC113)</f>
        <v>-38.526009076000008</v>
      </c>
      <c r="AF117" s="4">
        <f>SUM(AF101,AF104,AF107,AF110,AF113)</f>
        <v>-38.525263150999997</v>
      </c>
      <c r="AI117" s="4">
        <f>SUM(AI101,AI104,AI107,AI110,AI113)</f>
        <v>-45.966410778000004</v>
      </c>
      <c r="AL117" s="4">
        <f>SUM(AL101,AL104,AL107,AL110,AL113)</f>
        <v>-42.47957461899999</v>
      </c>
      <c r="AO117" s="4">
        <f>SUM(AO101,AO104,AO107,AO110,AO113)</f>
        <v>-46.247339832999998</v>
      </c>
      <c r="AR117" s="4">
        <f>SUM(AR101,AR104,AR107,AR110,AR113)</f>
        <v>-36.487453658999989</v>
      </c>
      <c r="AU117" s="4">
        <f>SUM(AU101,AU104,AU107,AU110,AU113)</f>
        <v>-40.906372412000003</v>
      </c>
      <c r="AX117" s="4">
        <f>SUM(AX101,AX104,AX107,AX110,AX113)</f>
        <v>-46.243902373999994</v>
      </c>
      <c r="BA117" s="4">
        <f>SUM(BA101,BA104,BA107,BA110,BA113)</f>
        <v>-42.484194119999998</v>
      </c>
      <c r="BD117" s="4">
        <f>SUM(BD101,BD104,BD107,BD110,BD113)</f>
        <v>-45.957949332000005</v>
      </c>
      <c r="BG117" s="4">
        <f>SUM(BG101,BG104,BG107,BG110,BG113)</f>
        <v>-42.476754626000009</v>
      </c>
      <c r="BJ117" s="4">
        <f>SUM(BJ101,BJ104,BJ107,BJ110,BJ113)</f>
        <v>-45.963222973000008</v>
      </c>
      <c r="BM117" s="4">
        <f>SUM(BM101,BM104,BM107,BM110,BM113)</f>
        <v>-40.896830311999992</v>
      </c>
      <c r="BP117" s="4">
        <f>SUM(BP101,BP104,BP107,BP110,BP113)</f>
        <v>-22.669580452000005</v>
      </c>
      <c r="BS117" s="4">
        <f>SUM(BS101,BS104,BS107,BS110,BS113)</f>
        <v>-46.257368509000003</v>
      </c>
      <c r="BV117" s="4">
        <f>SUM(BV101,BV104,BV107,BV110,BV113)</f>
        <v>-40.896740280000003</v>
      </c>
      <c r="BY117" s="4">
        <f>SUM(BY101,BY104,BY107,BY110,BY113)</f>
        <v>-45.852028211999993</v>
      </c>
      <c r="CB117" s="4">
        <f>SUM(CB101,CB104,CB107,CB110,CB113)</f>
        <v>-42.483857287999996</v>
      </c>
    </row>
    <row r="119" spans="1:81" x14ac:dyDescent="0.25">
      <c r="M119">
        <v>2</v>
      </c>
      <c r="N119">
        <v>5</v>
      </c>
      <c r="O119">
        <v>8</v>
      </c>
      <c r="P119">
        <v>11</v>
      </c>
      <c r="Q119">
        <v>14</v>
      </c>
    </row>
    <row r="120" spans="1:81" ht="18" x14ac:dyDescent="0.35">
      <c r="A120" s="2" t="s">
        <v>91</v>
      </c>
      <c r="B120" s="2" t="s">
        <v>109</v>
      </c>
      <c r="C120" s="2" t="s">
        <v>376</v>
      </c>
      <c r="D120" s="2" t="s">
        <v>377</v>
      </c>
      <c r="E120" s="2" t="s">
        <v>378</v>
      </c>
      <c r="F120" s="2" t="s">
        <v>379</v>
      </c>
      <c r="G120" s="2" t="s">
        <v>380</v>
      </c>
      <c r="H120" s="17" t="s">
        <v>115</v>
      </c>
      <c r="I120" s="2" t="s">
        <v>119</v>
      </c>
      <c r="J120" s="2" t="s">
        <v>123</v>
      </c>
      <c r="K120" s="2" t="s">
        <v>127</v>
      </c>
      <c r="L120" s="18" t="s">
        <v>131</v>
      </c>
      <c r="M120">
        <v>3</v>
      </c>
      <c r="N120">
        <v>6</v>
      </c>
      <c r="O120">
        <v>9</v>
      </c>
      <c r="P120">
        <v>12</v>
      </c>
      <c r="Q120">
        <v>15</v>
      </c>
      <c r="T120" s="2" t="s">
        <v>91</v>
      </c>
      <c r="U120" s="2" t="s">
        <v>435</v>
      </c>
      <c r="V120" s="2" t="s">
        <v>436</v>
      </c>
      <c r="W120" s="2" t="s">
        <v>437</v>
      </c>
      <c r="X120" s="2" t="s">
        <v>438</v>
      </c>
      <c r="Y120" s="2" t="s">
        <v>439</v>
      </c>
      <c r="Z120" s="2" t="s">
        <v>440</v>
      </c>
      <c r="AA120" t="s">
        <v>115</v>
      </c>
      <c r="AB120" t="s">
        <v>119</v>
      </c>
      <c r="AC120" t="s">
        <v>123</v>
      </c>
      <c r="AD120" t="s">
        <v>127</v>
      </c>
      <c r="AE120" t="s">
        <v>131</v>
      </c>
    </row>
    <row r="121" spans="1:81" ht="18" x14ac:dyDescent="0.35">
      <c r="A121" s="15" t="s">
        <v>381</v>
      </c>
      <c r="B121" s="4">
        <v>1.5973105000000034</v>
      </c>
      <c r="C121" s="4" cm="1">
        <f t="array" ref="C121">INDEX(mag_data,$M$120,$M121)</f>
        <v>0.41685755874709424</v>
      </c>
      <c r="D121" s="4" cm="1">
        <f t="array" ref="D121">INDEX(mag_data,$N$120,$M121)</f>
        <v>0.19922437555970596</v>
      </c>
      <c r="E121" s="4" cm="1">
        <f t="array" ref="E121">INDEX(mag_data,$O$120,$M121)</f>
        <v>0.14194593181498522</v>
      </c>
      <c r="F121" s="4" cm="1">
        <f t="array" ref="F121">INDEX(mag_data,$P$120,$M121)</f>
        <v>0.24196775496236059</v>
      </c>
      <c r="G121" s="4" cm="1">
        <f t="array" ref="G121">INDEX(mag_data,$Q$120,$M121)</f>
        <v>4.3789158538894874E-6</v>
      </c>
      <c r="H121" s="20" cm="1">
        <f t="array" ref="H121">INDEX(mag_data,$M$119,$N121)</f>
        <v>0.33909409785675099</v>
      </c>
      <c r="I121" s="4" cm="1">
        <f t="array" ref="I121">INDEX(mag_data,$N$119,$N121)</f>
        <v>7.7754178897004547E-2</v>
      </c>
      <c r="J121" s="4" cm="1">
        <f t="array" ref="J121">INDEX(mag_data,$O$119,$N121)</f>
        <v>9.2819933387317124E-6</v>
      </c>
      <c r="K121" s="4" cm="1">
        <f t="array" ref="K121">INDEX(mag_data,$P$119,$N121)</f>
        <v>0.12235846408399059</v>
      </c>
      <c r="L121" s="4" cm="1">
        <f t="array" ref="L121">INDEX(mag_data,$Q$119,$N121)</f>
        <v>7.6865911475715379E-2</v>
      </c>
      <c r="M121">
        <v>2</v>
      </c>
      <c r="N121">
        <v>3</v>
      </c>
      <c r="T121" s="15" t="s">
        <v>422</v>
      </c>
      <c r="U121" s="4">
        <v>1.4509855000000131</v>
      </c>
      <c r="V121" s="4">
        <v>0.29807055141863437</v>
      </c>
      <c r="W121" s="4">
        <v>0.23680197244645987</v>
      </c>
      <c r="X121" s="4">
        <v>0.14184004604342793</v>
      </c>
      <c r="Y121" s="4">
        <v>0.28031014155127842</v>
      </c>
      <c r="Z121" s="4">
        <v>4.2977288540199485E-2</v>
      </c>
      <c r="AA121" s="4">
        <v>0.14349646585185954</v>
      </c>
      <c r="AB121" s="4">
        <v>0.14724667767203264</v>
      </c>
      <c r="AC121" s="4">
        <v>7.3274078947422909E-3</v>
      </c>
      <c r="AD121" s="4">
        <v>0.15620779584310979</v>
      </c>
      <c r="AE121" s="4">
        <v>8.0594176603350137E-2</v>
      </c>
    </row>
    <row r="122" spans="1:81" ht="18" x14ac:dyDescent="0.35">
      <c r="A122" s="15" t="s">
        <v>382</v>
      </c>
      <c r="B122" s="4">
        <v>1.6081705000000115</v>
      </c>
      <c r="C122" s="4" cm="1">
        <f t="array" ref="C122">INDEX(mag_data,$M$120,$M122)</f>
        <v>0.50924696025769256</v>
      </c>
      <c r="D122" s="4" cm="1">
        <f t="array" ref="D122">INDEX(mag_data,$N$120,$M122)</f>
        <v>0.13037491418251204</v>
      </c>
      <c r="E122" s="4" cm="1">
        <f t="array" ref="E122">INDEX(mag_data,$O$120,$M122)</f>
        <v>0.10701286064893276</v>
      </c>
      <c r="F122" s="4" cm="1">
        <f t="array" ref="F122">INDEX(mag_data,$P$120,$M122)</f>
        <v>0.25336048348142426</v>
      </c>
      <c r="G122" s="4" cm="1">
        <f t="array" ref="G122">INDEX(mag_data,$Q$120,$M122)</f>
        <v>4.7814294383756074E-6</v>
      </c>
      <c r="H122" s="20" cm="1">
        <f t="array" ref="H122">INDEX(mag_data,$M$119,$N122)</f>
        <v>0.36613855788743138</v>
      </c>
      <c r="I122" s="4" cm="1">
        <f t="array" ref="I122">INDEX(mag_data,$N$119,$N122)</f>
        <v>0.14309850287075007</v>
      </c>
      <c r="J122" s="4" cm="1">
        <f t="array" ref="J122">INDEX(mag_data,$O$119,$N122)</f>
        <v>9.899499511124952E-6</v>
      </c>
      <c r="K122" s="4" cm="1">
        <f t="array" ref="K122">INDEX(mag_data,$P$119,$N122)</f>
        <v>5.9436938997593197E-2</v>
      </c>
      <c r="L122" s="4" cm="1">
        <f t="array" ref="L122">INDEX(mag_data,$Q$119,$N122)</f>
        <v>7.0937975184918831E-2</v>
      </c>
      <c r="M122">
        <v>5</v>
      </c>
      <c r="N122">
        <v>6</v>
      </c>
      <c r="T122" s="15" t="s">
        <v>416</v>
      </c>
      <c r="U122" s="4">
        <v>1.4597305000000178</v>
      </c>
      <c r="V122" s="4">
        <v>0.30200730036061668</v>
      </c>
      <c r="W122" s="4">
        <v>0.26590664436927558</v>
      </c>
      <c r="X122" s="4">
        <v>0.11853890298091548</v>
      </c>
      <c r="Y122" s="4">
        <v>0.30502087520273952</v>
      </c>
      <c r="Z122" s="4">
        <v>8.5262770864527292E-3</v>
      </c>
      <c r="AA122" s="4">
        <v>0.21015257860994671</v>
      </c>
      <c r="AB122" s="4">
        <v>7.6028120927116791E-2</v>
      </c>
      <c r="AC122" s="4">
        <v>1.5826600823553191E-2</v>
      </c>
      <c r="AD122" s="4">
        <v>0.17262301374176506</v>
      </c>
      <c r="AE122" s="4">
        <v>9.3283630627510467E-2</v>
      </c>
    </row>
    <row r="123" spans="1:81" ht="18" x14ac:dyDescent="0.35">
      <c r="A123" s="15" t="s">
        <v>383</v>
      </c>
      <c r="B123" s="4">
        <v>1.5967805000000099</v>
      </c>
      <c r="C123" s="4" cm="1">
        <f t="array" ref="C123">INDEX(mag_data,$M$120,$M123)</f>
        <v>0.43968053389381073</v>
      </c>
      <c r="D123" s="4" cm="1">
        <f t="array" ref="D123">INDEX(mag_data,$N$120,$M123)</f>
        <v>0.19299367579209983</v>
      </c>
      <c r="E123" s="4" cm="1">
        <f t="array" ref="E123">INDEX(mag_data,$O$120,$M123)</f>
        <v>0.11889700505761454</v>
      </c>
      <c r="F123" s="4" cm="1">
        <f t="array" ref="F123">INDEX(mag_data,$P$120,$M123)</f>
        <v>0.24842345498411317</v>
      </c>
      <c r="G123" s="4" cm="1">
        <f t="array" ref="G123">INDEX(mag_data,$Q$120,$M123)</f>
        <v>5.3302723616647392E-6</v>
      </c>
      <c r="H123" s="20" cm="1">
        <f t="array" ref="H123">INDEX(mag_data,$M$119,$N123)</f>
        <v>0.31996633376997813</v>
      </c>
      <c r="I123" s="4" cm="1">
        <f t="array" ref="I123">INDEX(mag_data,$N$119,$N123)</f>
        <v>0.11970561670274414</v>
      </c>
      <c r="J123" s="4" cm="1">
        <f t="array" ref="J123">INDEX(mag_data,$O$119,$N123)</f>
        <v>8.5834210884648992E-6</v>
      </c>
      <c r="K123" s="4" cm="1">
        <f t="array" ref="K123">INDEX(mag_data,$P$119,$N123)</f>
        <v>0.11706646703158395</v>
      </c>
      <c r="L123" s="4" cm="1">
        <f t="array" ref="L123">INDEX(mag_data,$Q$119,$N123)</f>
        <v>7.5927208760515827E-2</v>
      </c>
      <c r="M123">
        <v>8</v>
      </c>
      <c r="N123">
        <v>9</v>
      </c>
      <c r="T123" s="15" t="s">
        <v>430</v>
      </c>
      <c r="U123" s="4">
        <v>1.4597305000000178</v>
      </c>
      <c r="V123" s="4">
        <v>0.38454913281074427</v>
      </c>
      <c r="W123" s="4">
        <v>0.17681173899477154</v>
      </c>
      <c r="X123" s="4">
        <v>9.1860079872641817E-2</v>
      </c>
      <c r="Y123" s="4">
        <v>0.33916782784225125</v>
      </c>
      <c r="Z123" s="4">
        <v>7.6112204795910771E-3</v>
      </c>
      <c r="AA123" s="4">
        <v>0.18214788688935366</v>
      </c>
      <c r="AB123" s="4">
        <v>0.18561471628950105</v>
      </c>
      <c r="AC123" s="4">
        <v>1.6786529631889452E-2</v>
      </c>
      <c r="AD123" s="4">
        <v>0.11945573371919585</v>
      </c>
      <c r="AE123" s="4">
        <v>5.7356005275575703E-2</v>
      </c>
    </row>
    <row r="124" spans="1:81" ht="18" x14ac:dyDescent="0.35">
      <c r="A124" s="15" t="s">
        <v>384</v>
      </c>
      <c r="B124" s="4">
        <v>1.4606255000000035</v>
      </c>
      <c r="C124" s="4" cm="1">
        <f t="array" ref="C124">INDEX(mag_data,$M$120,$M124)</f>
        <v>0.28520790462488627</v>
      </c>
      <c r="D124" s="4" cm="1">
        <f t="array" ref="D124">INDEX(mag_data,$N$120,$M124)</f>
        <v>0.25640995956818607</v>
      </c>
      <c r="E124" s="4" cm="1">
        <f t="array" ref="E124">INDEX(mag_data,$O$120,$M124)</f>
        <v>0.1619828770083529</v>
      </c>
      <c r="F124" s="4" cm="1">
        <f t="array" ref="F124">INDEX(mag_data,$P$120,$M124)</f>
        <v>0.28531639670677489</v>
      </c>
      <c r="G124" s="4" cm="1">
        <f t="array" ref="G124">INDEX(mag_data,$Q$120,$M124)</f>
        <v>1.108286209179987E-2</v>
      </c>
      <c r="H124" s="20" cm="1">
        <f t="array" ref="H124">INDEX(mag_data,$M$119,$N124)</f>
        <v>0.20012380831216459</v>
      </c>
      <c r="I124" s="4" cm="1">
        <f t="array" ref="I124">INDEX(mag_data,$N$119,$N124)</f>
        <v>7.2468151474470652E-2</v>
      </c>
      <c r="J124" s="4" cm="1">
        <f t="array" ref="J124">INDEX(mag_data,$O$119,$N124)</f>
        <v>1.2615944838251009E-2</v>
      </c>
      <c r="K124" s="4" cm="1">
        <f t="array" ref="K124">INDEX(mag_data,$P$119,$N124)</f>
        <v>0.15940016569305038</v>
      </c>
      <c r="L124" s="4" cm="1">
        <f t="array" ref="L124">INDEX(mag_data,$Q$119,$N124)</f>
        <v>9.7009793875135669E-2</v>
      </c>
      <c r="M124">
        <v>11</v>
      </c>
      <c r="N124">
        <v>12</v>
      </c>
      <c r="T124" s="15" t="s">
        <v>414</v>
      </c>
      <c r="U124" s="4">
        <v>1.4597330000000115</v>
      </c>
      <c r="V124" s="4">
        <v>0.30200704695389674</v>
      </c>
      <c r="W124" s="4">
        <v>0.26590549593065704</v>
      </c>
      <c r="X124" s="4">
        <v>0.1185486173452273</v>
      </c>
      <c r="Y124" s="4">
        <v>0.3050144550682754</v>
      </c>
      <c r="Z124" s="4">
        <v>8.5243847019435028E-3</v>
      </c>
      <c r="AA124" s="4">
        <v>0.21015942375751495</v>
      </c>
      <c r="AB124" s="4">
        <v>7.602556364525595E-2</v>
      </c>
      <c r="AC124" s="4">
        <v>1.5822059551125894E-2</v>
      </c>
      <c r="AD124" s="4">
        <v>0.17262786961777021</v>
      </c>
      <c r="AE124" s="4">
        <v>9.327762631288683E-2</v>
      </c>
    </row>
    <row r="125" spans="1:81" ht="18" x14ac:dyDescent="0.35">
      <c r="A125" s="15" t="s">
        <v>385</v>
      </c>
      <c r="B125" s="4">
        <v>1.4606205000000161</v>
      </c>
      <c r="C125" s="4" cm="1">
        <f t="array" ref="C125">INDEX(mag_data,$M$120,$M125)</f>
        <v>0.28514938533540046</v>
      </c>
      <c r="D125" s="4" cm="1">
        <f t="array" ref="D125">INDEX(mag_data,$N$120,$M125)</f>
        <v>0.25646189951767584</v>
      </c>
      <c r="E125" s="4" cm="1">
        <f t="array" ref="E125">INDEX(mag_data,$O$120,$M125)</f>
        <v>0.16202011397021077</v>
      </c>
      <c r="F125" s="4" cm="1">
        <f t="array" ref="F125">INDEX(mag_data,$P$120,$M125)</f>
        <v>0.28528831885211475</v>
      </c>
      <c r="G125" s="4" cm="1">
        <f t="array" ref="G125">INDEX(mag_data,$Q$120,$M125)</f>
        <v>1.1080282324598048E-2</v>
      </c>
      <c r="H125" s="20" cm="1">
        <f t="array" ref="H125">INDEX(mag_data,$M$119,$N125)</f>
        <v>0.20009836645459955</v>
      </c>
      <c r="I125" s="4" cm="1">
        <f t="array" ref="I125">INDEX(mag_data,$N$119,$N125)</f>
        <v>7.2447771121364898E-2</v>
      </c>
      <c r="J125" s="4" cm="1">
        <f t="array" ref="J125">INDEX(mag_data,$O$119,$N125)</f>
        <v>1.2603247759436099E-2</v>
      </c>
      <c r="K125" s="4" cm="1">
        <f t="array" ref="K125">INDEX(mag_data,$P$119,$N125)</f>
        <v>0.15942760162529385</v>
      </c>
      <c r="L125" s="4" cm="1">
        <f t="array" ref="L125">INDEX(mag_data,$Q$119,$N125)</f>
        <v>9.7034297892381979E-2</v>
      </c>
      <c r="M125">
        <v>14</v>
      </c>
      <c r="N125">
        <v>15</v>
      </c>
      <c r="T125" s="15" t="s">
        <v>413</v>
      </c>
      <c r="U125" s="4">
        <v>1.4597355000000052</v>
      </c>
      <c r="V125" s="4">
        <v>0.30199772396485719</v>
      </c>
      <c r="W125" s="4">
        <v>0.26590210055726288</v>
      </c>
      <c r="X125" s="4">
        <v>0.11857405296356582</v>
      </c>
      <c r="Y125" s="4">
        <v>0.30500395084402576</v>
      </c>
      <c r="Z125" s="4">
        <v>8.5221716702882835E-3</v>
      </c>
      <c r="AA125" s="4">
        <v>0.21014594630335509</v>
      </c>
      <c r="AB125" s="4">
        <v>7.6025902705138496E-2</v>
      </c>
      <c r="AC125" s="4">
        <v>1.5825874956363613E-2</v>
      </c>
      <c r="AD125" s="4">
        <v>0.17261738851393565</v>
      </c>
      <c r="AE125" s="4">
        <v>9.3284712043327236E-2</v>
      </c>
    </row>
    <row r="126" spans="1:81" ht="18" x14ac:dyDescent="0.35">
      <c r="A126" s="15" t="s">
        <v>386</v>
      </c>
      <c r="B126" s="4">
        <v>1.4597355000000052</v>
      </c>
      <c r="C126" s="4" cm="1">
        <f t="array" ref="C126">INDEX(mag_data,$M$120,$M126)</f>
        <v>0.30199772396485719</v>
      </c>
      <c r="D126" s="4" cm="1">
        <f t="array" ref="D126">INDEX(mag_data,$N$120,$M126)</f>
        <v>0.26590210055726288</v>
      </c>
      <c r="E126" s="4" cm="1">
        <f t="array" ref="E126">INDEX(mag_data,$O$120,$M126)</f>
        <v>0.11857405296356582</v>
      </c>
      <c r="F126" s="4" cm="1">
        <f t="array" ref="F126">INDEX(mag_data,$P$120,$M126)</f>
        <v>0.30500395084402576</v>
      </c>
      <c r="G126" s="4" cm="1">
        <f t="array" ref="G126">INDEX(mag_data,$Q$120,$M126)</f>
        <v>8.5221716702882835E-3</v>
      </c>
      <c r="H126" s="20" cm="1">
        <f t="array" ref="H126">INDEX(mag_data,$M$119,$N126)</f>
        <v>0.21014594630335509</v>
      </c>
      <c r="I126" s="4" cm="1">
        <f t="array" ref="I126">INDEX(mag_data,$N$119,$N126)</f>
        <v>7.6025902705138496E-2</v>
      </c>
      <c r="J126" s="4" cm="1">
        <f t="array" ref="J126">INDEX(mag_data,$O$119,$N126)</f>
        <v>1.5825874956363613E-2</v>
      </c>
      <c r="K126" s="4" cm="1">
        <f t="array" ref="K126">INDEX(mag_data,$P$119,$N126)</f>
        <v>0.17261738851393565</v>
      </c>
      <c r="L126" s="4" cm="1">
        <f t="array" ref="L126">INDEX(mag_data,$Q$119,$N126)</f>
        <v>9.3284712043327236E-2</v>
      </c>
      <c r="M126">
        <v>17</v>
      </c>
      <c r="N126">
        <v>18</v>
      </c>
      <c r="T126" s="15" t="s">
        <v>415</v>
      </c>
      <c r="U126" s="4">
        <v>1.4597604999999989</v>
      </c>
      <c r="V126" s="4">
        <v>0.3019782110628797</v>
      </c>
      <c r="W126" s="4">
        <v>0.26584916815838189</v>
      </c>
      <c r="X126" s="4">
        <v>0.11862290848574955</v>
      </c>
      <c r="Y126" s="4">
        <v>0.30504134692015222</v>
      </c>
      <c r="Z126" s="4">
        <v>8.5083653728365606E-3</v>
      </c>
      <c r="AA126" s="4">
        <v>0.21012879832553749</v>
      </c>
      <c r="AB126" s="4">
        <v>7.6023830841077472E-2</v>
      </c>
      <c r="AC126" s="4">
        <v>1.5825581896264602E-2</v>
      </c>
      <c r="AD126" s="4">
        <v>0.17254527028658267</v>
      </c>
      <c r="AE126" s="4">
        <v>9.3303897871799213E-2</v>
      </c>
    </row>
    <row r="127" spans="1:81" ht="18" x14ac:dyDescent="0.35">
      <c r="A127" s="15" t="s">
        <v>387</v>
      </c>
      <c r="B127" s="4">
        <v>1.4597330000000115</v>
      </c>
      <c r="C127" s="4" cm="1">
        <f t="array" ref="C127">INDEX(mag_data,$M$120,$M127)</f>
        <v>0.30200704695389674</v>
      </c>
      <c r="D127" s="4" cm="1">
        <f t="array" ref="D127">INDEX(mag_data,$N$120,$M127)</f>
        <v>0.26590549593065704</v>
      </c>
      <c r="E127" s="4" cm="1">
        <f t="array" ref="E127">INDEX(mag_data,$O$120,$M127)</f>
        <v>0.1185486173452273</v>
      </c>
      <c r="F127" s="4" cm="1">
        <f t="array" ref="F127">INDEX(mag_data,$P$120,$M127)</f>
        <v>0.3050144550682754</v>
      </c>
      <c r="G127" s="4" cm="1">
        <f t="array" ref="G127">INDEX(mag_data,$Q$120,$M127)</f>
        <v>8.5243847019435028E-3</v>
      </c>
      <c r="H127" s="20" cm="1">
        <f t="array" ref="H127">INDEX(mag_data,$M$119,$N127)</f>
        <v>0.21015942375751495</v>
      </c>
      <c r="I127" s="4" cm="1">
        <f t="array" ref="I127">INDEX(mag_data,$N$119,$N127)</f>
        <v>7.602556364525595E-2</v>
      </c>
      <c r="J127" s="4" cm="1">
        <f t="array" ref="J127">INDEX(mag_data,$O$119,$N127)</f>
        <v>1.5822059551125894E-2</v>
      </c>
      <c r="K127" s="4" cm="1">
        <f t="array" ref="K127">INDEX(mag_data,$P$119,$N127)</f>
        <v>0.17262786961777021</v>
      </c>
      <c r="L127" s="4" cm="1">
        <f t="array" ref="L127">INDEX(mag_data,$Q$119,$N127)</f>
        <v>9.327762631288683E-2</v>
      </c>
      <c r="M127">
        <v>20</v>
      </c>
      <c r="N127">
        <v>21</v>
      </c>
      <c r="T127" s="15" t="s">
        <v>412</v>
      </c>
      <c r="U127" s="4">
        <v>1.4606205000000161</v>
      </c>
      <c r="V127" s="4">
        <v>0.28514938533540046</v>
      </c>
      <c r="W127" s="4">
        <v>0.25646189951767584</v>
      </c>
      <c r="X127" s="4">
        <v>0.16202011397021077</v>
      </c>
      <c r="Y127" s="4">
        <v>0.28528831885211475</v>
      </c>
      <c r="Z127" s="4">
        <v>1.1080282324598048E-2</v>
      </c>
      <c r="AA127" s="4">
        <v>0.20009836645459955</v>
      </c>
      <c r="AB127" s="4">
        <v>7.2447771121364898E-2</v>
      </c>
      <c r="AC127" s="4">
        <v>1.2603247759436099E-2</v>
      </c>
      <c r="AD127" s="4">
        <v>0.15942760162529385</v>
      </c>
      <c r="AE127" s="4">
        <v>9.7034297892381979E-2</v>
      </c>
    </row>
    <row r="128" spans="1:81" ht="18" x14ac:dyDescent="0.35">
      <c r="A128" s="15" t="s">
        <v>388</v>
      </c>
      <c r="B128" s="4">
        <v>1.4597604999999989</v>
      </c>
      <c r="C128" s="4" cm="1">
        <f t="array" ref="C128">INDEX(mag_data,$M$120,$M128)</f>
        <v>0.3019782110628797</v>
      </c>
      <c r="D128" s="4" cm="1">
        <f t="array" ref="D128">INDEX(mag_data,$N$120,$M128)</f>
        <v>0.26584916815838189</v>
      </c>
      <c r="E128" s="4" cm="1">
        <f t="array" ref="E128">INDEX(mag_data,$O$120,$M128)</f>
        <v>0.11862290848574955</v>
      </c>
      <c r="F128" s="4" cm="1">
        <f t="array" ref="F128">INDEX(mag_data,$P$120,$M128)</f>
        <v>0.30504134692015222</v>
      </c>
      <c r="G128" s="4" cm="1">
        <f t="array" ref="G128">INDEX(mag_data,$Q$120,$M128)</f>
        <v>8.5083653728365606E-3</v>
      </c>
      <c r="H128" s="20" cm="1">
        <f t="array" ref="H128">INDEX(mag_data,$M$119,$N128)</f>
        <v>0.21012879832553749</v>
      </c>
      <c r="I128" s="4" cm="1">
        <f t="array" ref="I128">INDEX(mag_data,$N$119,$N128)</f>
        <v>7.6023830841077472E-2</v>
      </c>
      <c r="J128" s="4" cm="1">
        <f t="array" ref="J128">INDEX(mag_data,$O$119,$N128)</f>
        <v>1.5825581896264602E-2</v>
      </c>
      <c r="K128" s="4" cm="1">
        <f t="array" ref="K128">INDEX(mag_data,$P$119,$N128)</f>
        <v>0.17254527028658267</v>
      </c>
      <c r="L128" s="4" cm="1">
        <f t="array" ref="L128">INDEX(mag_data,$Q$119,$N128)</f>
        <v>9.3303897871799213E-2</v>
      </c>
      <c r="M128">
        <v>23</v>
      </c>
      <c r="N128">
        <v>24</v>
      </c>
      <c r="T128" s="15" t="s">
        <v>418</v>
      </c>
      <c r="U128" s="4">
        <v>1.4606205000000161</v>
      </c>
      <c r="V128" s="4">
        <v>0.28514121917723634</v>
      </c>
      <c r="W128" s="4">
        <v>0.25649846297658585</v>
      </c>
      <c r="X128" s="4">
        <v>0.16199232408975792</v>
      </c>
      <c r="Y128" s="4">
        <v>0.28528612969940781</v>
      </c>
      <c r="Z128" s="4">
        <v>1.1081864057012111E-2</v>
      </c>
      <c r="AA128" s="4">
        <v>0.20009392739994578</v>
      </c>
      <c r="AB128" s="4">
        <v>7.2440995329776464E-2</v>
      </c>
      <c r="AC128" s="4">
        <v>1.2606296447514174E-2</v>
      </c>
      <c r="AD128" s="4">
        <v>0.15947531524753578</v>
      </c>
      <c r="AE128" s="4">
        <v>9.7023147729050005E-2</v>
      </c>
    </row>
    <row r="129" spans="1:31" ht="18" x14ac:dyDescent="0.35">
      <c r="A129" s="15" t="s">
        <v>389</v>
      </c>
      <c r="B129" s="4">
        <v>1.4597305000000178</v>
      </c>
      <c r="C129" s="4" cm="1">
        <f t="array" ref="C129">INDEX(mag_data,$M$120,$M129)</f>
        <v>0.30200730036061668</v>
      </c>
      <c r="D129" s="4" cm="1">
        <f t="array" ref="D129">INDEX(mag_data,$N$120,$M129)</f>
        <v>0.26590664436927558</v>
      </c>
      <c r="E129" s="4" cm="1">
        <f t="array" ref="E129">INDEX(mag_data,$O$120,$M129)</f>
        <v>0.11853890298091548</v>
      </c>
      <c r="F129" s="4" cm="1">
        <f t="array" ref="F129">INDEX(mag_data,$P$120,$M129)</f>
        <v>0.30502087520273952</v>
      </c>
      <c r="G129" s="4" cm="1">
        <f t="array" ref="G129">INDEX(mag_data,$Q$120,$M129)</f>
        <v>8.5262770864527292E-3</v>
      </c>
      <c r="H129" s="20" cm="1">
        <f t="array" ref="H129">INDEX(mag_data,$M$119,$N129)</f>
        <v>0.21015257860994671</v>
      </c>
      <c r="I129" s="4" cm="1">
        <f t="array" ref="I129">INDEX(mag_data,$N$119,$N129)</f>
        <v>7.6028120927116791E-2</v>
      </c>
      <c r="J129" s="4" cm="1">
        <f t="array" ref="J129">INDEX(mag_data,$O$119,$N129)</f>
        <v>1.5826600823553191E-2</v>
      </c>
      <c r="K129" s="4" cm="1">
        <f t="array" ref="K129">INDEX(mag_data,$P$119,$N129)</f>
        <v>0.17262301374176506</v>
      </c>
      <c r="L129" s="4" cm="1">
        <f t="array" ref="L129">INDEX(mag_data,$Q$119,$N129)</f>
        <v>9.3283630627510467E-2</v>
      </c>
      <c r="M129">
        <v>26</v>
      </c>
      <c r="N129">
        <v>27</v>
      </c>
      <c r="T129" s="15" t="s">
        <v>417</v>
      </c>
      <c r="U129" s="4">
        <v>1.4606230000000098</v>
      </c>
      <c r="V129" s="4">
        <v>0.28515579099636712</v>
      </c>
      <c r="W129" s="4">
        <v>0.25646718793292322</v>
      </c>
      <c r="X129" s="4">
        <v>0.16199277269256068</v>
      </c>
      <c r="Y129" s="4">
        <v>0.28530115222464669</v>
      </c>
      <c r="Z129" s="4">
        <v>1.1083096153502031E-2</v>
      </c>
      <c r="AA129" s="4">
        <v>0.20010003716690183</v>
      </c>
      <c r="AB129" s="4">
        <v>7.2446207093345372E-2</v>
      </c>
      <c r="AC129" s="4">
        <v>1.2609546736119859E-2</v>
      </c>
      <c r="AD129" s="4">
        <v>0.15943663325943819</v>
      </c>
      <c r="AE129" s="4">
        <v>9.703055467348505E-2</v>
      </c>
    </row>
    <row r="130" spans="1:31" ht="18" x14ac:dyDescent="0.35">
      <c r="A130" s="15" t="s">
        <v>390</v>
      </c>
      <c r="B130" s="4">
        <v>1.4606230000000098</v>
      </c>
      <c r="C130" s="4" cm="1">
        <f t="array" ref="C130">INDEX(mag_data,$M$120,$M130)</f>
        <v>0.28515579099636712</v>
      </c>
      <c r="D130" s="4" cm="1">
        <f t="array" ref="D130">INDEX(mag_data,$N$120,$M130)</f>
        <v>0.25646718793292322</v>
      </c>
      <c r="E130" s="4" cm="1">
        <f t="array" ref="E130">INDEX(mag_data,$O$120,$M130)</f>
        <v>0.16199277269256068</v>
      </c>
      <c r="F130" s="4" cm="1">
        <f t="array" ref="F130">INDEX(mag_data,$P$120,$M130)</f>
        <v>0.28530115222464669</v>
      </c>
      <c r="G130" s="4" cm="1">
        <f t="array" ref="G130">INDEX(mag_data,$Q$120,$M130)</f>
        <v>1.1083096153502031E-2</v>
      </c>
      <c r="H130" s="20" cm="1">
        <f t="array" ref="H130">INDEX(mag_data,$M$119,$N130)</f>
        <v>0.20010003716690183</v>
      </c>
      <c r="I130" s="4" cm="1">
        <f t="array" ref="I130">INDEX(mag_data,$N$119,$N130)</f>
        <v>7.2446207093345372E-2</v>
      </c>
      <c r="J130" s="4" cm="1">
        <f t="array" ref="J130">INDEX(mag_data,$O$119,$N130)</f>
        <v>1.2609546736119859E-2</v>
      </c>
      <c r="K130" s="4" cm="1">
        <f t="array" ref="K130">INDEX(mag_data,$P$119,$N130)</f>
        <v>0.15943663325943819</v>
      </c>
      <c r="L130" s="4" cm="1">
        <f t="array" ref="L130">INDEX(mag_data,$Q$119,$N130)</f>
        <v>9.703055467348505E-2</v>
      </c>
      <c r="M130">
        <v>29</v>
      </c>
      <c r="N130">
        <v>30</v>
      </c>
      <c r="T130" s="15" t="s">
        <v>411</v>
      </c>
      <c r="U130" s="4">
        <v>1.4606255000000035</v>
      </c>
      <c r="V130" s="4">
        <v>0.28520790462488627</v>
      </c>
      <c r="W130" s="4">
        <v>0.25640995956818607</v>
      </c>
      <c r="X130" s="4">
        <v>0.1619828770083529</v>
      </c>
      <c r="Y130" s="4">
        <v>0.28531639670677489</v>
      </c>
      <c r="Z130" s="4">
        <v>1.108286209179987E-2</v>
      </c>
      <c r="AA130" s="4">
        <v>0.20012380831216459</v>
      </c>
      <c r="AB130" s="4">
        <v>7.2468151474470652E-2</v>
      </c>
      <c r="AC130" s="4">
        <v>1.2615944838251009E-2</v>
      </c>
      <c r="AD130" s="4">
        <v>0.15940016569305038</v>
      </c>
      <c r="AE130" s="4">
        <v>9.7009793875135669E-2</v>
      </c>
    </row>
    <row r="131" spans="1:31" ht="18" x14ac:dyDescent="0.35">
      <c r="A131" s="15" t="s">
        <v>391</v>
      </c>
      <c r="B131" s="4">
        <v>1.4606205000000161</v>
      </c>
      <c r="C131" s="4" cm="1">
        <f t="array" ref="C131">INDEX(mag_data,$M$120,$M131)</f>
        <v>0.28514121917723634</v>
      </c>
      <c r="D131" s="4" cm="1">
        <f t="array" ref="D131">INDEX(mag_data,$N$120,$M131)</f>
        <v>0.25649846297658585</v>
      </c>
      <c r="E131" s="4" cm="1">
        <f t="array" ref="E131">INDEX(mag_data,$O$120,$M131)</f>
        <v>0.16199232408975792</v>
      </c>
      <c r="F131" s="4" cm="1">
        <f t="array" ref="F131">INDEX(mag_data,$P$120,$M131)</f>
        <v>0.28528612969940781</v>
      </c>
      <c r="G131" s="4" cm="1">
        <f t="array" ref="G131">INDEX(mag_data,$Q$120,$M131)</f>
        <v>1.1081864057012111E-2</v>
      </c>
      <c r="H131" s="20" cm="1">
        <f t="array" ref="H131">INDEX(mag_data,$M$119,$N131)</f>
        <v>0.20009392739994578</v>
      </c>
      <c r="I131" s="4" cm="1">
        <f t="array" ref="I131">INDEX(mag_data,$N$119,$N131)</f>
        <v>7.2440995329776464E-2</v>
      </c>
      <c r="J131" s="4" cm="1">
        <f t="array" ref="J131">INDEX(mag_data,$O$119,$N131)</f>
        <v>1.2606296447514174E-2</v>
      </c>
      <c r="K131" s="4" cm="1">
        <f t="array" ref="K131">INDEX(mag_data,$P$119,$N131)</f>
        <v>0.15947531524753578</v>
      </c>
      <c r="L131" s="4" cm="1">
        <f t="array" ref="L131">INDEX(mag_data,$Q$119,$N131)</f>
        <v>9.7023147729050005E-2</v>
      </c>
      <c r="M131">
        <v>32</v>
      </c>
      <c r="N131">
        <v>33</v>
      </c>
      <c r="T131" s="15" t="s">
        <v>432</v>
      </c>
      <c r="U131" s="4">
        <v>1.4643079999999999</v>
      </c>
      <c r="V131" s="4">
        <v>0.3139306411244373</v>
      </c>
      <c r="W131" s="4">
        <v>0.23163025124113876</v>
      </c>
      <c r="X131" s="4">
        <v>0.12716268084924251</v>
      </c>
      <c r="Y131" s="4">
        <v>0.29497493192384083</v>
      </c>
      <c r="Z131" s="4">
        <v>3.2301494861340568E-2</v>
      </c>
      <c r="AA131" s="4">
        <v>0.15226456752704301</v>
      </c>
      <c r="AB131" s="4">
        <v>0.15481794834138307</v>
      </c>
      <c r="AC131" s="4">
        <v>6.848125256011234E-3</v>
      </c>
      <c r="AD131" s="4">
        <v>0.15232083929795295</v>
      </c>
      <c r="AE131" s="4">
        <v>7.930941194318579E-2</v>
      </c>
    </row>
    <row r="132" spans="1:31" ht="18" x14ac:dyDescent="0.35">
      <c r="A132" s="15" t="s">
        <v>392</v>
      </c>
      <c r="B132" s="4">
        <v>1.481150500000024</v>
      </c>
      <c r="C132" s="4" cm="1">
        <f t="array" ref="C132">INDEX(mag_data,$M$120,$M132)</f>
        <v>0.32060619792949624</v>
      </c>
      <c r="D132" s="4" cm="1">
        <f t="array" ref="D132">INDEX(mag_data,$N$120,$M132)</f>
        <v>0.21703393532685272</v>
      </c>
      <c r="E132" s="4" cm="1">
        <f t="array" ref="E132">INDEX(mag_data,$O$120,$M132)</f>
        <v>0.16289154372226108</v>
      </c>
      <c r="F132" s="4" cm="1">
        <f t="array" ref="F132">INDEX(mag_data,$P$120,$M132)</f>
        <v>0.29496208884965119</v>
      </c>
      <c r="G132" s="4" cm="1">
        <f t="array" ref="G132">INDEX(mag_data,$Q$120,$M132)</f>
        <v>4.5062341717386628E-3</v>
      </c>
      <c r="H132" s="20" cm="1">
        <f t="array" ref="H132">INDEX(mag_data,$M$119,$N132)</f>
        <v>0.1592243785869602</v>
      </c>
      <c r="I132" s="4" cm="1">
        <f t="array" ref="I132">INDEX(mag_data,$N$119,$N132)</f>
        <v>0.13858800694199372</v>
      </c>
      <c r="J132" s="4" cm="1">
        <f t="array" ref="J132">INDEX(mag_data,$O$119,$N132)</f>
        <v>2.2793812400542346E-2</v>
      </c>
      <c r="K132" s="4" cm="1">
        <f t="array" ref="K132">INDEX(mag_data,$P$119,$N132)</f>
        <v>0.14099924867533889</v>
      </c>
      <c r="L132" s="4" cm="1">
        <f t="array" ref="L132">INDEX(mag_data,$Q$119,$N132)</f>
        <v>7.6034686651513861E-2</v>
      </c>
      <c r="M132">
        <v>35</v>
      </c>
      <c r="N132">
        <v>36</v>
      </c>
      <c r="T132" s="15" t="s">
        <v>423</v>
      </c>
      <c r="U132" s="4">
        <v>1.4643105000000221</v>
      </c>
      <c r="V132" s="4">
        <v>0.31394052424537922</v>
      </c>
      <c r="W132" s="4">
        <v>0.23163255320142759</v>
      </c>
      <c r="X132" s="4">
        <v>0.12716409058736364</v>
      </c>
      <c r="Y132" s="4">
        <v>0.29496553687220656</v>
      </c>
      <c r="Z132" s="4">
        <v>3.2297295093622926E-2</v>
      </c>
      <c r="AA132" s="4">
        <v>0.15226820646097627</v>
      </c>
      <c r="AB132" s="4">
        <v>0.15482133864654649</v>
      </c>
      <c r="AC132" s="4">
        <v>6.8509791378564833E-3</v>
      </c>
      <c r="AD132" s="4">
        <v>0.15233064172104471</v>
      </c>
      <c r="AE132" s="4">
        <v>7.9301911480382847E-2</v>
      </c>
    </row>
    <row r="133" spans="1:31" ht="18" x14ac:dyDescent="0.35">
      <c r="A133" s="15" t="s">
        <v>393</v>
      </c>
      <c r="B133" s="4">
        <v>1.4933555000000185</v>
      </c>
      <c r="C133" s="4" cm="1">
        <f t="array" ref="C133">INDEX(mag_data,$M$120,$M133)</f>
        <v>0.32804391185610338</v>
      </c>
      <c r="D133" s="4" cm="1">
        <f t="array" ref="D133">INDEX(mag_data,$N$120,$M133)</f>
        <v>0.2605648780920059</v>
      </c>
      <c r="E133" s="4" cm="1">
        <f t="array" ref="E133">INDEX(mag_data,$O$120,$M133)</f>
        <v>0.1401388800003982</v>
      </c>
      <c r="F133" s="4" cm="1">
        <f t="array" ref="F133">INDEX(mag_data,$P$120,$M133)</f>
        <v>0.26568609034403945</v>
      </c>
      <c r="G133" s="4" cm="1">
        <f t="array" ref="G133">INDEX(mag_data,$Q$120,$M133)</f>
        <v>5.5662397074532259E-3</v>
      </c>
      <c r="H133" s="20" cm="1">
        <f t="array" ref="H133">INDEX(mag_data,$M$119,$N133)</f>
        <v>0.18580174624605983</v>
      </c>
      <c r="I133" s="4" cm="1">
        <f t="array" ref="I133">INDEX(mag_data,$N$119,$N133)</f>
        <v>0.11740850638766144</v>
      </c>
      <c r="J133" s="4" cm="1">
        <f t="array" ref="J133">INDEX(mag_data,$O$119,$N133)</f>
        <v>2.4833659222382152E-2</v>
      </c>
      <c r="K133" s="4" cm="1">
        <f t="array" ref="K133">INDEX(mag_data,$P$119,$N133)</f>
        <v>0.15755449050580808</v>
      </c>
      <c r="L133" s="4" cm="1">
        <f t="array" ref="L133">INDEX(mag_data,$Q$119,$N133)</f>
        <v>0.10301038758619779</v>
      </c>
      <c r="M133">
        <v>38</v>
      </c>
      <c r="N133">
        <v>39</v>
      </c>
      <c r="T133" s="15" t="s">
        <v>429</v>
      </c>
      <c r="U133" s="4">
        <v>1.4643130000000157</v>
      </c>
      <c r="V133" s="4">
        <v>0.31391995707386061</v>
      </c>
      <c r="W133" s="4">
        <v>0.23162585368432551</v>
      </c>
      <c r="X133" s="4">
        <v>0.127169155318963</v>
      </c>
      <c r="Y133" s="4">
        <v>0.29497679619587241</v>
      </c>
      <c r="Z133" s="4">
        <v>3.2308237726978599E-2</v>
      </c>
      <c r="AA133" s="4">
        <v>0.15226881732623604</v>
      </c>
      <c r="AB133" s="4">
        <v>0.15480408764447329</v>
      </c>
      <c r="AC133" s="4">
        <v>6.8470521031512663E-3</v>
      </c>
      <c r="AD133" s="4">
        <v>0.1523171022907415</v>
      </c>
      <c r="AE133" s="4">
        <v>7.9308751393584065E-2</v>
      </c>
    </row>
    <row r="134" spans="1:31" ht="18" x14ac:dyDescent="0.35">
      <c r="A134" s="15" t="s">
        <v>394</v>
      </c>
      <c r="B134" s="4">
        <v>1.4818305000000125</v>
      </c>
      <c r="C134" s="4" cm="1">
        <f t="array" ref="C134">INDEX(mag_data,$M$120,$M134)</f>
        <v>0.33001723115562698</v>
      </c>
      <c r="D134" s="4" cm="1">
        <f t="array" ref="D134">INDEX(mag_data,$N$120,$M134)</f>
        <v>0.23979908133195219</v>
      </c>
      <c r="E134" s="4" cm="1">
        <f t="array" ref="E134">INDEX(mag_data,$O$120,$M134)</f>
        <v>0.13871242886974638</v>
      </c>
      <c r="F134" s="4" cm="1">
        <f t="array" ref="F134">INDEX(mag_data,$P$120,$M134)</f>
        <v>0.2881671972512132</v>
      </c>
      <c r="G134" s="4" cm="1">
        <f t="array" ref="G134">INDEX(mag_data,$Q$120,$M134)</f>
        <v>3.3040613914611795E-3</v>
      </c>
      <c r="H134" s="20" cm="1">
        <f t="array" ref="H134">INDEX(mag_data,$M$119,$N134)</f>
        <v>0.17480668763203933</v>
      </c>
      <c r="I134" s="4" cm="1">
        <f t="array" ref="I134">INDEX(mag_data,$N$119,$N134)</f>
        <v>0.13099668655270655</v>
      </c>
      <c r="J134" s="4" cm="1">
        <f t="array" ref="J134">INDEX(mag_data,$O$119,$N134)</f>
        <v>2.4213856970881222E-2</v>
      </c>
      <c r="K134" s="4" cm="1">
        <f t="array" ref="K134">INDEX(mag_data,$P$119,$N134)</f>
        <v>0.15451172646477521</v>
      </c>
      <c r="L134" s="4" cm="1">
        <f t="array" ref="L134">INDEX(mag_data,$Q$119,$N134)</f>
        <v>8.5287354867176965E-2</v>
      </c>
      <c r="M134">
        <v>41</v>
      </c>
      <c r="N134">
        <v>42</v>
      </c>
      <c r="T134" s="15" t="s">
        <v>419</v>
      </c>
      <c r="U134" s="4">
        <v>1.481150500000024</v>
      </c>
      <c r="V134" s="4">
        <v>0.32060619792949624</v>
      </c>
      <c r="W134" s="4">
        <v>0.21703393532685272</v>
      </c>
      <c r="X134" s="4">
        <v>0.16289154372226108</v>
      </c>
      <c r="Y134" s="4">
        <v>0.29496208884965119</v>
      </c>
      <c r="Z134" s="4">
        <v>4.5062341717386628E-3</v>
      </c>
      <c r="AA134" s="4">
        <v>0.1592243785869602</v>
      </c>
      <c r="AB134" s="4">
        <v>0.13858800694199372</v>
      </c>
      <c r="AC134" s="4">
        <v>2.2793812400542346E-2</v>
      </c>
      <c r="AD134" s="4">
        <v>0.14099924867533889</v>
      </c>
      <c r="AE134" s="4">
        <v>7.6034686651513861E-2</v>
      </c>
    </row>
    <row r="135" spans="1:31" ht="18" x14ac:dyDescent="0.35">
      <c r="A135" s="15" t="s">
        <v>395</v>
      </c>
      <c r="B135" s="4">
        <v>1.4509855000000131</v>
      </c>
      <c r="C135" s="4" cm="1">
        <f t="array" ref="C135">INDEX(mag_data,$M$120,$M135)</f>
        <v>0.29807055141863437</v>
      </c>
      <c r="D135" s="4" cm="1">
        <f t="array" ref="D135">INDEX(mag_data,$N$120,$M135)</f>
        <v>0.23680197244645987</v>
      </c>
      <c r="E135" s="4" cm="1">
        <f t="array" ref="E135">INDEX(mag_data,$O$120,$M135)</f>
        <v>0.14184004604342793</v>
      </c>
      <c r="F135" s="4" cm="1">
        <f t="array" ref="F135">INDEX(mag_data,$P$120,$M135)</f>
        <v>0.28031014155127842</v>
      </c>
      <c r="G135" s="4" cm="1">
        <f t="array" ref="G135">INDEX(mag_data,$Q$120,$M135)</f>
        <v>4.2977288540199485E-2</v>
      </c>
      <c r="H135" s="20" cm="1">
        <f t="array" ref="H135">INDEX(mag_data,$M$119,$N135)</f>
        <v>0.14349646585185954</v>
      </c>
      <c r="I135" s="4" cm="1">
        <f t="array" ref="I135">INDEX(mag_data,$N$119,$N135)</f>
        <v>0.14724667767203264</v>
      </c>
      <c r="J135" s="4" cm="1">
        <f t="array" ref="J135">INDEX(mag_data,$O$119,$N135)</f>
        <v>7.3274078947422909E-3</v>
      </c>
      <c r="K135" s="4" cm="1">
        <f t="array" ref="K135">INDEX(mag_data,$P$119,$N135)</f>
        <v>0.15620779584310979</v>
      </c>
      <c r="L135" s="4" cm="1">
        <f t="array" ref="L135">INDEX(mag_data,$Q$119,$N135)</f>
        <v>8.0594176603350137E-2</v>
      </c>
      <c r="M135">
        <v>44</v>
      </c>
      <c r="N135">
        <v>45</v>
      </c>
      <c r="T135" s="15" t="s">
        <v>433</v>
      </c>
      <c r="U135" s="4">
        <v>1.4811655000000146</v>
      </c>
      <c r="V135" s="4">
        <v>0.32046057365363123</v>
      </c>
      <c r="W135" s="4">
        <v>0.21727194221242183</v>
      </c>
      <c r="X135" s="4">
        <v>0.16297902691345406</v>
      </c>
      <c r="Y135" s="4">
        <v>0.294779693005219</v>
      </c>
      <c r="Z135" s="4">
        <v>4.5087642152740123E-3</v>
      </c>
      <c r="AA135" s="4">
        <v>0.15924020770119646</v>
      </c>
      <c r="AB135" s="4">
        <v>0.13840744131661142</v>
      </c>
      <c r="AC135" s="4">
        <v>2.2812924635823306E-2</v>
      </c>
      <c r="AD135" s="4">
        <v>0.14100293518331139</v>
      </c>
      <c r="AE135" s="4">
        <v>7.6269007029110478E-2</v>
      </c>
    </row>
    <row r="136" spans="1:31" ht="18" x14ac:dyDescent="0.35">
      <c r="A136" s="15" t="s">
        <v>396</v>
      </c>
      <c r="B136" s="4">
        <v>1.4643105000000221</v>
      </c>
      <c r="C136" s="4" cm="1">
        <f t="array" ref="C136">INDEX(mag_data,$M$120,$M136)</f>
        <v>0.31394052424537922</v>
      </c>
      <c r="D136" s="4" cm="1">
        <f t="array" ref="D136">INDEX(mag_data,$N$120,$M136)</f>
        <v>0.23163255320142759</v>
      </c>
      <c r="E136" s="4" cm="1">
        <f t="array" ref="E136">INDEX(mag_data,$O$120,$M136)</f>
        <v>0.12716409058736364</v>
      </c>
      <c r="F136" s="4" cm="1">
        <f t="array" ref="F136">INDEX(mag_data,$P$120,$M136)</f>
        <v>0.29496553687220656</v>
      </c>
      <c r="G136" s="4" cm="1">
        <f t="array" ref="G136">INDEX(mag_data,$Q$120,$M136)</f>
        <v>3.2297295093622926E-2</v>
      </c>
      <c r="H136" s="20" cm="1">
        <f t="array" ref="H136">INDEX(mag_data,$M$119,$N136)</f>
        <v>0.15226820646097627</v>
      </c>
      <c r="I136" s="4" cm="1">
        <f t="array" ref="I136">INDEX(mag_data,$N$119,$N136)</f>
        <v>0.15482133864654649</v>
      </c>
      <c r="J136" s="4" cm="1">
        <f t="array" ref="J136">INDEX(mag_data,$O$119,$N136)</f>
        <v>6.8509791378564833E-3</v>
      </c>
      <c r="K136" s="4" cm="1">
        <f t="array" ref="K136">INDEX(mag_data,$P$119,$N136)</f>
        <v>0.15233064172104471</v>
      </c>
      <c r="L136" s="4" cm="1">
        <f t="array" ref="L136">INDEX(mag_data,$Q$119,$N136)</f>
        <v>7.9301911480382847E-2</v>
      </c>
      <c r="M136">
        <v>47</v>
      </c>
      <c r="N136">
        <v>48</v>
      </c>
      <c r="T136" s="15" t="s">
        <v>428</v>
      </c>
      <c r="U136" s="4">
        <v>1.4811805000000051</v>
      </c>
      <c r="V136" s="4">
        <v>0.32059276331983949</v>
      </c>
      <c r="W136" s="4">
        <v>0.21704985261499926</v>
      </c>
      <c r="X136" s="4">
        <v>0.16290412899022355</v>
      </c>
      <c r="Y136" s="4">
        <v>0.29494307063635333</v>
      </c>
      <c r="Z136" s="4">
        <v>4.5101844385841902E-3</v>
      </c>
      <c r="AA136" s="4">
        <v>0.15922569338314443</v>
      </c>
      <c r="AB136" s="4">
        <v>0.13856832928668519</v>
      </c>
      <c r="AC136" s="4">
        <v>2.2798740650009808E-2</v>
      </c>
      <c r="AD136" s="4">
        <v>0.14101075731367424</v>
      </c>
      <c r="AE136" s="4">
        <v>7.6039095301325035E-2</v>
      </c>
    </row>
    <row r="137" spans="1:31" ht="18" x14ac:dyDescent="0.35">
      <c r="A137" s="15" t="s">
        <v>397</v>
      </c>
      <c r="B137" s="4">
        <v>1.481838000000022</v>
      </c>
      <c r="C137" s="4" cm="1">
        <f t="array" ref="C137">INDEX(mag_data,$M$120,$M137)</f>
        <v>0.33000422906740051</v>
      </c>
      <c r="D137" s="4" cm="1">
        <f t="array" ref="D137">INDEX(mag_data,$N$120,$M137)</f>
        <v>0.2398048729606117</v>
      </c>
      <c r="E137" s="4" cm="1">
        <f t="array" ref="E137">INDEX(mag_data,$O$120,$M137)</f>
        <v>0.13872060645138673</v>
      </c>
      <c r="F137" s="4" cm="1">
        <f t="array" ref="F137">INDEX(mag_data,$P$120,$M137)</f>
        <v>0.28816116365413363</v>
      </c>
      <c r="G137" s="4" cm="1">
        <f t="array" ref="G137">INDEX(mag_data,$Q$120,$M137)</f>
        <v>3.3091278664673708E-3</v>
      </c>
      <c r="H137" s="20" cm="1">
        <f t="array" ref="H137">INDEX(mag_data,$M$119,$N137)</f>
        <v>0.17480117483650842</v>
      </c>
      <c r="I137" s="4" cm="1">
        <f t="array" ref="I137">INDEX(mag_data,$N$119,$N137)</f>
        <v>0.13099176412511818</v>
      </c>
      <c r="J137" s="4" cm="1">
        <f t="array" ref="J137">INDEX(mag_data,$O$119,$N137)</f>
        <v>2.4211290105773893E-2</v>
      </c>
      <c r="K137" s="4" cm="1">
        <f t="array" ref="K137">INDEX(mag_data,$P$119,$N137)</f>
        <v>0.15450645099573534</v>
      </c>
      <c r="L137" s="4" cm="1">
        <f t="array" ref="L137">INDEX(mag_data,$Q$119,$N137)</f>
        <v>8.5298421964876373E-2</v>
      </c>
      <c r="M137">
        <v>50</v>
      </c>
      <c r="N137">
        <v>51</v>
      </c>
      <c r="T137" s="15" t="s">
        <v>426</v>
      </c>
      <c r="U137" s="4">
        <v>1.4811829999999988</v>
      </c>
      <c r="V137" s="4">
        <v>0.32058948264998277</v>
      </c>
      <c r="W137" s="4">
        <v>0.21706265064037561</v>
      </c>
      <c r="X137" s="4">
        <v>0.16291123028387258</v>
      </c>
      <c r="Y137" s="4">
        <v>0.29493240227239986</v>
      </c>
      <c r="Z137" s="4">
        <v>4.5042341533690772E-3</v>
      </c>
      <c r="AA137" s="4">
        <v>0.15923151494717783</v>
      </c>
      <c r="AB137" s="4">
        <v>0.13855849402675866</v>
      </c>
      <c r="AC137" s="4">
        <v>2.2799473676046216E-2</v>
      </c>
      <c r="AD137" s="4">
        <v>0.14100358650005917</v>
      </c>
      <c r="AE137" s="4">
        <v>7.6059064140316393E-2</v>
      </c>
    </row>
    <row r="138" spans="1:31" ht="18" x14ac:dyDescent="0.35">
      <c r="A138" s="15" t="s">
        <v>398</v>
      </c>
      <c r="B138" s="4">
        <v>1.4933430000000216</v>
      </c>
      <c r="C138" s="4" cm="1">
        <f t="array" ref="C138">INDEX(mag_data,$M$120,$M138)</f>
        <v>0.32805430293990012</v>
      </c>
      <c r="D138" s="4" cm="1">
        <f t="array" ref="D138">INDEX(mag_data,$N$120,$M138)</f>
        <v>0.26057303388481928</v>
      </c>
      <c r="E138" s="4" cm="1">
        <f t="array" ref="E138">INDEX(mag_data,$O$120,$M138)</f>
        <v>0.14012364205815378</v>
      </c>
      <c r="F138" s="4" cm="1">
        <f t="array" ref="F138">INDEX(mag_data,$P$120,$M138)</f>
        <v>0.26568841551089301</v>
      </c>
      <c r="G138" s="4" cm="1">
        <f t="array" ref="G138">INDEX(mag_data,$Q$120,$M138)</f>
        <v>5.5606056062338701E-3</v>
      </c>
      <c r="H138" s="20" cm="1">
        <f t="array" ref="H138">INDEX(mag_data,$M$119,$N138)</f>
        <v>0.18579568960881115</v>
      </c>
      <c r="I138" s="4" cm="1">
        <f t="array" ref="I138">INDEX(mag_data,$N$119,$N138)</f>
        <v>0.11742267484018361</v>
      </c>
      <c r="J138" s="4" cm="1">
        <f t="array" ref="J138">INDEX(mag_data,$O$119,$N138)</f>
        <v>2.4835938490905284E-2</v>
      </c>
      <c r="K138" s="4" cm="1">
        <f t="array" ref="K138">INDEX(mag_data,$P$119,$N138)</f>
        <v>0.15753642328946216</v>
      </c>
      <c r="L138" s="4" cm="1">
        <f t="array" ref="L138">INDEX(mag_data,$Q$119,$N138)</f>
        <v>0.10303661059535708</v>
      </c>
      <c r="M138">
        <v>53</v>
      </c>
      <c r="N138">
        <v>54</v>
      </c>
      <c r="T138" s="15" t="s">
        <v>431</v>
      </c>
      <c r="U138" s="4">
        <v>1.4818205000000093</v>
      </c>
      <c r="V138" s="4">
        <v>0.33001875281837162</v>
      </c>
      <c r="W138" s="4">
        <v>0.23977415978260913</v>
      </c>
      <c r="X138" s="4">
        <v>0.13872159821956812</v>
      </c>
      <c r="Y138" s="4">
        <v>0.28817772626660332</v>
      </c>
      <c r="Z138" s="4">
        <v>3.3077629128477151E-3</v>
      </c>
      <c r="AA138" s="4">
        <v>0.17479456641436164</v>
      </c>
      <c r="AB138" s="4">
        <v>0.13101131749033451</v>
      </c>
      <c r="AC138" s="4">
        <v>2.4212868913675537E-2</v>
      </c>
      <c r="AD138" s="4">
        <v>0.15449283580862505</v>
      </c>
      <c r="AE138" s="4">
        <v>8.5281323973984122E-2</v>
      </c>
    </row>
    <row r="139" spans="1:31" ht="18" x14ac:dyDescent="0.35">
      <c r="A139" s="15" t="s">
        <v>399</v>
      </c>
      <c r="B139" s="4">
        <v>1.4811829999999988</v>
      </c>
      <c r="C139" s="4" cm="1">
        <f t="array" ref="C139">INDEX(mag_data,$M$120,$M139)</f>
        <v>0.32058948264998277</v>
      </c>
      <c r="D139" s="4" cm="1">
        <f t="array" ref="D139">INDEX(mag_data,$N$120,$M139)</f>
        <v>0.21706265064037561</v>
      </c>
      <c r="E139" s="4" cm="1">
        <f t="array" ref="E139">INDEX(mag_data,$O$120,$M139)</f>
        <v>0.16291123028387258</v>
      </c>
      <c r="F139" s="4" cm="1">
        <f t="array" ref="F139">INDEX(mag_data,$P$120,$M139)</f>
        <v>0.29493240227239986</v>
      </c>
      <c r="G139" s="4" cm="1">
        <f t="array" ref="G139">INDEX(mag_data,$Q$120,$M139)</f>
        <v>4.5042341533690772E-3</v>
      </c>
      <c r="H139" s="20" cm="1">
        <f t="array" ref="H139">INDEX(mag_data,$M$119,$N139)</f>
        <v>0.15923151494717783</v>
      </c>
      <c r="I139" s="4" cm="1">
        <f t="array" ref="I139">INDEX(mag_data,$N$119,$N139)</f>
        <v>0.13855849402675866</v>
      </c>
      <c r="J139" s="4" cm="1">
        <f t="array" ref="J139">INDEX(mag_data,$O$119,$N139)</f>
        <v>2.2799473676046216E-2</v>
      </c>
      <c r="K139" s="4" cm="1">
        <f t="array" ref="K139">INDEX(mag_data,$P$119,$N139)</f>
        <v>0.14100358650005917</v>
      </c>
      <c r="L139" s="4" cm="1">
        <f t="array" ref="L139">INDEX(mag_data,$Q$119,$N139)</f>
        <v>7.6059064140316393E-2</v>
      </c>
      <c r="M139">
        <v>56</v>
      </c>
      <c r="N139">
        <v>57</v>
      </c>
      <c r="T139" s="15" t="s">
        <v>421</v>
      </c>
      <c r="U139" s="4">
        <v>1.4818305000000125</v>
      </c>
      <c r="V139" s="4">
        <v>0.33001723115562698</v>
      </c>
      <c r="W139" s="4">
        <v>0.23979908133195219</v>
      </c>
      <c r="X139" s="4">
        <v>0.13871242886974638</v>
      </c>
      <c r="Y139" s="4">
        <v>0.2881671972512132</v>
      </c>
      <c r="Z139" s="4">
        <v>3.3040613914611795E-3</v>
      </c>
      <c r="AA139" s="4">
        <v>0.17480668763203933</v>
      </c>
      <c r="AB139" s="4">
        <v>0.13099668655270655</v>
      </c>
      <c r="AC139" s="4">
        <v>2.4213856970881222E-2</v>
      </c>
      <c r="AD139" s="4">
        <v>0.15451172646477521</v>
      </c>
      <c r="AE139" s="4">
        <v>8.5287354867176965E-2</v>
      </c>
    </row>
    <row r="140" spans="1:31" ht="18" x14ac:dyDescent="0.35">
      <c r="A140" s="15" t="s">
        <v>400</v>
      </c>
      <c r="B140" s="4">
        <v>1.4933529999999964</v>
      </c>
      <c r="C140" s="4" cm="1">
        <f t="array" ref="C140">INDEX(mag_data,$M$120,$M140)</f>
        <v>0.32800524622641164</v>
      </c>
      <c r="D140" s="4" cm="1">
        <f t="array" ref="D140">INDEX(mag_data,$N$120,$M140)</f>
        <v>0.26058638767154663</v>
      </c>
      <c r="E140" s="4" cm="1">
        <f t="array" ref="E140">INDEX(mag_data,$O$120,$M140)</f>
        <v>0.14013610635772211</v>
      </c>
      <c r="F140" s="4" cm="1">
        <f t="array" ref="F140">INDEX(mag_data,$P$120,$M140)</f>
        <v>0.2657032449718208</v>
      </c>
      <c r="G140" s="4" cm="1">
        <f t="array" ref="G140">INDEX(mag_data,$Q$120,$M140)</f>
        <v>5.5690147724987808E-3</v>
      </c>
      <c r="H140" s="20" cm="1">
        <f t="array" ref="H140">INDEX(mag_data,$M$119,$N140)</f>
        <v>0.18576688067336622</v>
      </c>
      <c r="I140" s="4" cm="1">
        <f t="array" ref="I140">INDEX(mag_data,$N$119,$N140)</f>
        <v>0.11739547382811862</v>
      </c>
      <c r="J140" s="4" cm="1">
        <f t="array" ref="J140">INDEX(mag_data,$O$119,$N140)</f>
        <v>2.4842891724926763E-2</v>
      </c>
      <c r="K140" s="4" cm="1">
        <f t="array" ref="K140">INDEX(mag_data,$P$119,$N140)</f>
        <v>0.15755512493658272</v>
      </c>
      <c r="L140" s="4" cm="1">
        <f t="array" ref="L140">INDEX(mag_data,$Q$119,$N140)</f>
        <v>0.10303126273496389</v>
      </c>
      <c r="M140">
        <v>59</v>
      </c>
      <c r="N140">
        <v>60</v>
      </c>
      <c r="T140" s="15" t="s">
        <v>424</v>
      </c>
      <c r="U140" s="4">
        <v>1.481838000000022</v>
      </c>
      <c r="V140" s="4">
        <v>0.33000422906740051</v>
      </c>
      <c r="W140" s="4">
        <v>0.2398048729606117</v>
      </c>
      <c r="X140" s="4">
        <v>0.13872060645138673</v>
      </c>
      <c r="Y140" s="4">
        <v>0.28816116365413363</v>
      </c>
      <c r="Z140" s="4">
        <v>3.3091278664673708E-3</v>
      </c>
      <c r="AA140" s="4">
        <v>0.17480117483650842</v>
      </c>
      <c r="AB140" s="4">
        <v>0.13099176412511818</v>
      </c>
      <c r="AC140" s="4">
        <v>2.4211290105773893E-2</v>
      </c>
      <c r="AD140" s="4">
        <v>0.15450645099573534</v>
      </c>
      <c r="AE140" s="4">
        <v>8.5298421964876373E-2</v>
      </c>
    </row>
    <row r="141" spans="1:31" ht="18" x14ac:dyDescent="0.35">
      <c r="A141" s="15" t="s">
        <v>401</v>
      </c>
      <c r="B141" s="4">
        <v>1.4811805000000051</v>
      </c>
      <c r="C141" s="4" cm="1">
        <f t="array" ref="C141">INDEX(mag_data,$M$120,$M141)</f>
        <v>0.32059276331983949</v>
      </c>
      <c r="D141" s="4" cm="1">
        <f t="array" ref="D141">INDEX(mag_data,$N$120,$M141)</f>
        <v>0.21704985261499926</v>
      </c>
      <c r="E141" s="4" cm="1">
        <f t="array" ref="E141">INDEX(mag_data,$O$120,$M141)</f>
        <v>0.16290412899022355</v>
      </c>
      <c r="F141" s="4" cm="1">
        <f t="array" ref="F141">INDEX(mag_data,$P$120,$M141)</f>
        <v>0.29494307063635333</v>
      </c>
      <c r="G141" s="4" cm="1">
        <f t="array" ref="G141">INDEX(mag_data,$Q$120,$M141)</f>
        <v>4.5101844385841902E-3</v>
      </c>
      <c r="H141" s="20" cm="1">
        <f t="array" ref="H141">INDEX(mag_data,$M$119,$N141)</f>
        <v>0.15922569338314443</v>
      </c>
      <c r="I141" s="4" cm="1">
        <f t="array" ref="I141">INDEX(mag_data,$N$119,$N141)</f>
        <v>0.13856832928668519</v>
      </c>
      <c r="J141" s="4" cm="1">
        <f t="array" ref="J141">INDEX(mag_data,$O$119,$N141)</f>
        <v>2.2798740650009808E-2</v>
      </c>
      <c r="K141" s="4" cm="1">
        <f t="array" ref="K141">INDEX(mag_data,$P$119,$N141)</f>
        <v>0.14101075731367424</v>
      </c>
      <c r="L141" s="4" cm="1">
        <f t="array" ref="L141">INDEX(mag_data,$Q$119,$N141)</f>
        <v>7.6039095301325035E-2</v>
      </c>
      <c r="M141">
        <v>62</v>
      </c>
      <c r="N141">
        <v>63</v>
      </c>
      <c r="T141" s="15" t="s">
        <v>425</v>
      </c>
      <c r="U141" s="4">
        <v>1.4933430000000216</v>
      </c>
      <c r="V141" s="4">
        <v>0.32805430293990012</v>
      </c>
      <c r="W141" s="4">
        <v>0.26057303388481928</v>
      </c>
      <c r="X141" s="4">
        <v>0.14012364205815378</v>
      </c>
      <c r="Y141" s="4">
        <v>0.26568841551089301</v>
      </c>
      <c r="Z141" s="4">
        <v>5.5606056062338701E-3</v>
      </c>
      <c r="AA141" s="4">
        <v>0.18579568960881115</v>
      </c>
      <c r="AB141" s="4">
        <v>0.11742267484018361</v>
      </c>
      <c r="AC141" s="4">
        <v>2.4835938490905284E-2</v>
      </c>
      <c r="AD141" s="4">
        <v>0.15753642328946216</v>
      </c>
      <c r="AE141" s="4">
        <v>0.10303661059535708</v>
      </c>
    </row>
    <row r="142" spans="1:31" ht="18" x14ac:dyDescent="0.35">
      <c r="A142" s="15" t="s">
        <v>402</v>
      </c>
      <c r="B142" s="4">
        <v>1.4643130000000157</v>
      </c>
      <c r="C142" s="4" cm="1">
        <f t="array" ref="C142">INDEX(mag_data,$M$120,$M142)</f>
        <v>0.31391995707386061</v>
      </c>
      <c r="D142" s="4" cm="1">
        <f t="array" ref="D142">INDEX(mag_data,$N$120,$M142)</f>
        <v>0.23162585368432551</v>
      </c>
      <c r="E142" s="4" cm="1">
        <f t="array" ref="E142">INDEX(mag_data,$O$120,$M142)</f>
        <v>0.127169155318963</v>
      </c>
      <c r="F142" s="4" cm="1">
        <f t="array" ref="F142">INDEX(mag_data,$P$120,$M142)</f>
        <v>0.29497679619587241</v>
      </c>
      <c r="G142" s="4" cm="1">
        <f t="array" ref="G142">INDEX(mag_data,$Q$120,$M142)</f>
        <v>3.2308237726978599E-2</v>
      </c>
      <c r="H142" s="20" cm="1">
        <f t="array" ref="H142">INDEX(mag_data,$M$119,$N142)</f>
        <v>0.15226881732623604</v>
      </c>
      <c r="I142" s="4" cm="1">
        <f t="array" ref="I142">INDEX(mag_data,$N$119,$N142)</f>
        <v>0.15480408764447329</v>
      </c>
      <c r="J142" s="4" cm="1">
        <f t="array" ref="J142">INDEX(mag_data,$O$119,$N142)</f>
        <v>6.8470521031512663E-3</v>
      </c>
      <c r="K142" s="4" cm="1">
        <f t="array" ref="K142">INDEX(mag_data,$P$119,$N142)</f>
        <v>0.1523171022907415</v>
      </c>
      <c r="L142" s="4" cm="1">
        <f t="array" ref="L142">INDEX(mag_data,$Q$119,$N142)</f>
        <v>7.9308751393584065E-2</v>
      </c>
      <c r="M142">
        <v>65</v>
      </c>
      <c r="N142">
        <v>66</v>
      </c>
      <c r="T142" s="15" t="s">
        <v>427</v>
      </c>
      <c r="U142" s="4">
        <v>1.4933529999999964</v>
      </c>
      <c r="V142" s="4">
        <v>0.32800524622641164</v>
      </c>
      <c r="W142" s="4">
        <v>0.26058638767154663</v>
      </c>
      <c r="X142" s="4">
        <v>0.14013610635772211</v>
      </c>
      <c r="Y142" s="4">
        <v>0.2657032449718208</v>
      </c>
      <c r="Z142" s="4">
        <v>5.5690147724987808E-3</v>
      </c>
      <c r="AA142" s="4">
        <v>0.18576688067336622</v>
      </c>
      <c r="AB142" s="4">
        <v>0.11739547382811862</v>
      </c>
      <c r="AC142" s="4">
        <v>2.4842891724926763E-2</v>
      </c>
      <c r="AD142" s="4">
        <v>0.15755512493658272</v>
      </c>
      <c r="AE142" s="4">
        <v>0.10303126273496389</v>
      </c>
    </row>
    <row r="143" spans="1:31" ht="18" x14ac:dyDescent="0.35">
      <c r="A143" s="15" t="s">
        <v>403</v>
      </c>
      <c r="B143" s="4">
        <v>1.4597305000000178</v>
      </c>
      <c r="C143" s="4" cm="1">
        <f t="array" ref="C143">INDEX(mag_data,$M$120,$M143)</f>
        <v>0.38454913281074427</v>
      </c>
      <c r="D143" s="4" cm="1">
        <f t="array" ref="D143">INDEX(mag_data,$N$120,$M143)</f>
        <v>0.17681173899477154</v>
      </c>
      <c r="E143" s="4" cm="1">
        <f t="array" ref="E143">INDEX(mag_data,$O$120,$M143)</f>
        <v>9.1860079872641817E-2</v>
      </c>
      <c r="F143" s="4" cm="1">
        <f t="array" ref="F143">INDEX(mag_data,$P$120,$M143)</f>
        <v>0.33916782784225125</v>
      </c>
      <c r="G143" s="4" cm="1">
        <f t="array" ref="G143">INDEX(mag_data,$Q$120,$M143)</f>
        <v>7.6112204795910771E-3</v>
      </c>
      <c r="H143" s="20" cm="1">
        <f t="array" ref="H143">INDEX(mag_data,$M$119,$N143)</f>
        <v>0.18214788688935366</v>
      </c>
      <c r="I143" s="4" cm="1">
        <f t="array" ref="I143">INDEX(mag_data,$N$119,$N143)</f>
        <v>0.18561471628950105</v>
      </c>
      <c r="J143" s="4" cm="1">
        <f t="array" ref="J143">INDEX(mag_data,$O$119,$N143)</f>
        <v>1.6786529631889452E-2</v>
      </c>
      <c r="K143" s="4" cm="1">
        <f t="array" ref="K143">INDEX(mag_data,$P$119,$N143)</f>
        <v>0.11945573371919585</v>
      </c>
      <c r="L143" s="4" cm="1">
        <f t="array" ref="L143">INDEX(mag_data,$Q$119,$N143)</f>
        <v>5.7356005275575703E-2</v>
      </c>
      <c r="M143">
        <v>68</v>
      </c>
      <c r="N143">
        <v>69</v>
      </c>
      <c r="T143" s="15" t="s">
        <v>420</v>
      </c>
      <c r="U143" s="4">
        <v>1.4933555000000185</v>
      </c>
      <c r="V143" s="4">
        <v>0.32804391185610338</v>
      </c>
      <c r="W143" s="4">
        <v>0.2605648780920059</v>
      </c>
      <c r="X143" s="4">
        <v>0.1401388800003982</v>
      </c>
      <c r="Y143" s="4">
        <v>0.26568609034403945</v>
      </c>
      <c r="Z143" s="4">
        <v>5.5662397074532259E-3</v>
      </c>
      <c r="AA143" s="4">
        <v>0.18580174624605983</v>
      </c>
      <c r="AB143" s="4">
        <v>0.11740850638766144</v>
      </c>
      <c r="AC143" s="4">
        <v>2.4833659222382152E-2</v>
      </c>
      <c r="AD143" s="4">
        <v>0.15755449050580808</v>
      </c>
      <c r="AE143" s="4">
        <v>0.10301038758619779</v>
      </c>
    </row>
    <row r="144" spans="1:31" ht="18" x14ac:dyDescent="0.35">
      <c r="A144" s="15" t="s">
        <v>404</v>
      </c>
      <c r="B144" s="4">
        <v>1.4818205000000093</v>
      </c>
      <c r="C144" s="4" cm="1">
        <f t="array" ref="C144">INDEX(mag_data,$M$120,$M144)</f>
        <v>0.33001875281837162</v>
      </c>
      <c r="D144" s="4" cm="1">
        <f t="array" ref="D144">INDEX(mag_data,$N$120,$M144)</f>
        <v>0.23977415978260913</v>
      </c>
      <c r="E144" s="4" cm="1">
        <f t="array" ref="E144">INDEX(mag_data,$O$120,$M144)</f>
        <v>0.13872159821956812</v>
      </c>
      <c r="F144" s="4" cm="1">
        <f t="array" ref="F144">INDEX(mag_data,$P$120,$M144)</f>
        <v>0.28817772626660332</v>
      </c>
      <c r="G144" s="4" cm="1">
        <f t="array" ref="G144">INDEX(mag_data,$Q$120,$M144)</f>
        <v>3.3077629128477151E-3</v>
      </c>
      <c r="H144" s="20" cm="1">
        <f t="array" ref="H144">INDEX(mag_data,$M$119,$N144)</f>
        <v>0.17479456641436164</v>
      </c>
      <c r="I144" s="4" cm="1">
        <f t="array" ref="I144">INDEX(mag_data,$N$119,$N144)</f>
        <v>0.13101131749033451</v>
      </c>
      <c r="J144" s="4" cm="1">
        <f t="array" ref="J144">INDEX(mag_data,$O$119,$N144)</f>
        <v>2.4212868913675537E-2</v>
      </c>
      <c r="K144" s="4" cm="1">
        <f t="array" ref="K144">INDEX(mag_data,$P$119,$N144)</f>
        <v>0.15449283580862505</v>
      </c>
      <c r="L144" s="4" cm="1">
        <f t="array" ref="L144">INDEX(mag_data,$Q$119,$N144)</f>
        <v>8.5281323973984122E-2</v>
      </c>
      <c r="M144">
        <v>71</v>
      </c>
      <c r="N144">
        <v>72</v>
      </c>
      <c r="T144" s="15" t="s">
        <v>434</v>
      </c>
      <c r="U144" s="4">
        <v>1.4933580000000122</v>
      </c>
      <c r="V144" s="4">
        <v>0.32807829349188916</v>
      </c>
      <c r="W144" s="4">
        <v>0.26053252991993248</v>
      </c>
      <c r="X144" s="4">
        <v>0.14014007938685177</v>
      </c>
      <c r="Y144" s="4">
        <v>0.26567467269946066</v>
      </c>
      <c r="Z144" s="4">
        <v>5.574424501865868E-3</v>
      </c>
      <c r="AA144" s="4">
        <v>0.18582851143862456</v>
      </c>
      <c r="AB144" s="4">
        <v>0.11741296761697191</v>
      </c>
      <c r="AC144" s="4">
        <v>2.4836814436292765E-2</v>
      </c>
      <c r="AD144" s="4">
        <v>0.15753954351716726</v>
      </c>
      <c r="AE144" s="4">
        <v>0.10299298640276518</v>
      </c>
    </row>
    <row r="145" spans="1:31" ht="18" x14ac:dyDescent="0.35">
      <c r="A145" s="15" t="s">
        <v>405</v>
      </c>
      <c r="B145" s="4">
        <v>1.4643079999999999</v>
      </c>
      <c r="C145" s="4" cm="1">
        <f t="array" ref="C145">INDEX(mag_data,$M$120,$M145)</f>
        <v>0.3139306411244373</v>
      </c>
      <c r="D145" s="4" cm="1">
        <f t="array" ref="D145">INDEX(mag_data,$N$120,$M145)</f>
        <v>0.23163025124113876</v>
      </c>
      <c r="E145" s="4" cm="1">
        <f t="array" ref="E145">INDEX(mag_data,$O$120,$M145)</f>
        <v>0.12716268084924251</v>
      </c>
      <c r="F145" s="4" cm="1">
        <f t="array" ref="F145">INDEX(mag_data,$P$120,$M145)</f>
        <v>0.29497493192384083</v>
      </c>
      <c r="G145" s="4" cm="1">
        <f t="array" ref="G145">INDEX(mag_data,$Q$120,$M145)</f>
        <v>3.2301494861340568E-2</v>
      </c>
      <c r="H145" s="20" cm="1">
        <f t="array" ref="H145">INDEX(mag_data,$M$119,$N145)</f>
        <v>0.15226456752704301</v>
      </c>
      <c r="I145" s="4" cm="1">
        <f t="array" ref="I145">INDEX(mag_data,$N$119,$N145)</f>
        <v>0.15481794834138307</v>
      </c>
      <c r="J145" s="4" cm="1">
        <f t="array" ref="J145">INDEX(mag_data,$O$119,$N145)</f>
        <v>6.848125256011234E-3</v>
      </c>
      <c r="K145" s="4" cm="1">
        <f t="array" ref="K145">INDEX(mag_data,$P$119,$N145)</f>
        <v>0.15232083929795295</v>
      </c>
      <c r="L145" s="4" cm="1">
        <f t="array" ref="L145">INDEX(mag_data,$Q$119,$N145)</f>
        <v>7.930941194318579E-2</v>
      </c>
      <c r="M145">
        <v>74</v>
      </c>
      <c r="N145">
        <v>75</v>
      </c>
      <c r="T145" s="15" t="s">
        <v>410</v>
      </c>
      <c r="U145" s="4">
        <v>1.5967805000000099</v>
      </c>
      <c r="V145" s="4">
        <v>0.43968053389381073</v>
      </c>
      <c r="W145" s="4">
        <v>0.19299367579209983</v>
      </c>
      <c r="X145" s="4">
        <v>0.11889700505761454</v>
      </c>
      <c r="Y145" s="4">
        <v>0.24842345498411317</v>
      </c>
      <c r="Z145" s="4">
        <v>5.3302723616647392E-6</v>
      </c>
      <c r="AA145" s="4">
        <v>0.31996633376997813</v>
      </c>
      <c r="AB145" s="4">
        <v>0.11970561670274414</v>
      </c>
      <c r="AC145" s="4">
        <v>8.5834210884648992E-6</v>
      </c>
      <c r="AD145" s="4">
        <v>0.11706646703158395</v>
      </c>
      <c r="AE145" s="4">
        <v>7.5927208760515827E-2</v>
      </c>
    </row>
    <row r="146" spans="1:31" ht="18" x14ac:dyDescent="0.35">
      <c r="A146" s="15" t="s">
        <v>406</v>
      </c>
      <c r="B146" s="4">
        <v>1.4811655000000146</v>
      </c>
      <c r="C146" s="4" cm="1">
        <f t="array" ref="C146">INDEX(mag_data,$M$120,$M146)</f>
        <v>0.32046057365363123</v>
      </c>
      <c r="D146" s="4" cm="1">
        <f t="array" ref="D146">INDEX(mag_data,$N$120,$M146)</f>
        <v>0.21727194221242183</v>
      </c>
      <c r="E146" s="4" cm="1">
        <f t="array" ref="E146">INDEX(mag_data,$O$120,$M146)</f>
        <v>0.16297902691345406</v>
      </c>
      <c r="F146" s="4" cm="1">
        <f t="array" ref="F146">INDEX(mag_data,$P$120,$M146)</f>
        <v>0.294779693005219</v>
      </c>
      <c r="G146" s="4" cm="1">
        <f t="array" ref="G146">INDEX(mag_data,$Q$120,$M146)</f>
        <v>4.5087642152740123E-3</v>
      </c>
      <c r="H146" s="20" cm="1">
        <f t="array" ref="H146">INDEX(mag_data,$M$119,$N146)</f>
        <v>0.15924020770119646</v>
      </c>
      <c r="I146" s="4" cm="1">
        <f t="array" ref="I146">INDEX(mag_data,$N$119,$N146)</f>
        <v>0.13840744131661142</v>
      </c>
      <c r="J146" s="4" cm="1">
        <f t="array" ref="J146">INDEX(mag_data,$O$119,$N146)</f>
        <v>2.2812924635823306E-2</v>
      </c>
      <c r="K146" s="4" cm="1">
        <f t="array" ref="K146">INDEX(mag_data,$P$119,$N146)</f>
        <v>0.14100293518331139</v>
      </c>
      <c r="L146" s="4" cm="1">
        <f t="array" ref="L146">INDEX(mag_data,$Q$119,$N146)</f>
        <v>7.6269007029110478E-2</v>
      </c>
      <c r="M146">
        <v>77</v>
      </c>
      <c r="N146">
        <v>78</v>
      </c>
      <c r="T146" s="15" t="s">
        <v>408</v>
      </c>
      <c r="U146" s="4">
        <v>1.5973105000000034</v>
      </c>
      <c r="V146" s="4">
        <v>0.41685755874709424</v>
      </c>
      <c r="W146" s="4">
        <v>0.19922437555970596</v>
      </c>
      <c r="X146" s="4">
        <v>0.14194593181498522</v>
      </c>
      <c r="Y146" s="4">
        <v>0.24196775496236059</v>
      </c>
      <c r="Z146" s="4">
        <v>4.3789158538894874E-6</v>
      </c>
      <c r="AA146" s="4">
        <v>0.33909409785675099</v>
      </c>
      <c r="AB146" s="4">
        <v>7.7754178897004547E-2</v>
      </c>
      <c r="AC146" s="4">
        <v>9.2819933387317124E-6</v>
      </c>
      <c r="AD146" s="4">
        <v>0.12235846408399059</v>
      </c>
      <c r="AE146" s="4">
        <v>7.6865911475715379E-2</v>
      </c>
    </row>
    <row r="147" spans="1:31" ht="18" x14ac:dyDescent="0.35">
      <c r="A147" s="15" t="s">
        <v>407</v>
      </c>
      <c r="B147" s="4">
        <v>1.4933580000000122</v>
      </c>
      <c r="C147" s="4" cm="1">
        <f t="array" ref="C147">INDEX(mag_data,$M$120,$M147)</f>
        <v>0.32807829349188916</v>
      </c>
      <c r="D147" s="4" cm="1">
        <f t="array" ref="D147">INDEX(mag_data,$N$120,$M147)</f>
        <v>0.26053252991993248</v>
      </c>
      <c r="E147" s="4" cm="1">
        <f t="array" ref="E147">INDEX(mag_data,$O$120,$M147)</f>
        <v>0.14014007938685177</v>
      </c>
      <c r="F147" s="4" cm="1">
        <f t="array" ref="F147">INDEX(mag_data,$P$120,$M147)</f>
        <v>0.26567467269946066</v>
      </c>
      <c r="G147" s="4" cm="1">
        <f t="array" ref="G147">INDEX(mag_data,$Q$120,$M147)</f>
        <v>5.574424501865868E-3</v>
      </c>
      <c r="H147" s="20">
        <f>CC101</f>
        <v>0.18582851143862456</v>
      </c>
      <c r="I147" s="4">
        <f>CC104</f>
        <v>0.11741296761697191</v>
      </c>
      <c r="J147" s="4">
        <f>CC107</f>
        <v>2.4836814436292765E-2</v>
      </c>
      <c r="K147" s="4">
        <f>CC110</f>
        <v>0.15753954351716726</v>
      </c>
      <c r="L147" s="4">
        <f>CC113</f>
        <v>0.10299298640276518</v>
      </c>
      <c r="M147">
        <v>80</v>
      </c>
      <c r="N147">
        <v>81</v>
      </c>
      <c r="T147" s="15" t="s">
        <v>409</v>
      </c>
      <c r="U147" s="4">
        <v>1.6081705000000115</v>
      </c>
      <c r="V147" s="4">
        <v>0.50924696025769256</v>
      </c>
      <c r="W147" s="4">
        <v>0.13037491418251204</v>
      </c>
      <c r="X147" s="4">
        <v>0.10701286064893276</v>
      </c>
      <c r="Y147" s="4">
        <v>0.25336048348142426</v>
      </c>
      <c r="Z147" s="4">
        <v>4.7814294383756074E-6</v>
      </c>
      <c r="AA147" s="4">
        <v>0.36613855788743138</v>
      </c>
      <c r="AB147" s="4">
        <v>0.14309850287075007</v>
      </c>
      <c r="AC147" s="4">
        <v>9.899499511124952E-6</v>
      </c>
      <c r="AD147" s="4">
        <v>5.9436938997593197E-2</v>
      </c>
      <c r="AE147" s="4">
        <v>7.0937975184918831E-2</v>
      </c>
    </row>
    <row r="148" spans="1:31" x14ac:dyDescent="0.25">
      <c r="L148" s="19"/>
      <c r="M148">
        <v>83</v>
      </c>
      <c r="N148">
        <v>84</v>
      </c>
    </row>
  </sheetData>
  <sortState xmlns:xlrd2="http://schemas.microsoft.com/office/spreadsheetml/2017/richdata2" ref="T121:AE147">
    <sortCondition ref="U121:U147"/>
  </sortState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96EC-526F-4241-9F64-AEFF5EBE5603}">
  <dimension ref="A1:AV153"/>
  <sheetViews>
    <sheetView topLeftCell="A83" workbookViewId="0">
      <selection activeCell="B2" sqref="B2:C98"/>
    </sheetView>
  </sheetViews>
  <sheetFormatPr defaultRowHeight="15" x14ac:dyDescent="0.25"/>
  <cols>
    <col min="21" max="21" width="11.42578125" customWidth="1"/>
  </cols>
  <sheetData>
    <row r="1" spans="1:48" x14ac:dyDescent="0.25">
      <c r="A1" t="s">
        <v>443</v>
      </c>
      <c r="D1" t="s">
        <v>444</v>
      </c>
      <c r="G1" t="s">
        <v>445</v>
      </c>
      <c r="J1" t="s">
        <v>446</v>
      </c>
      <c r="M1" t="s">
        <v>447</v>
      </c>
      <c r="P1" t="s">
        <v>448</v>
      </c>
      <c r="S1" t="s">
        <v>449</v>
      </c>
      <c r="V1" t="s">
        <v>450</v>
      </c>
      <c r="Y1" t="s">
        <v>451</v>
      </c>
      <c r="AB1" t="s">
        <v>452</v>
      </c>
      <c r="AE1" t="s">
        <v>453</v>
      </c>
      <c r="AH1" t="s">
        <v>464</v>
      </c>
      <c r="AK1" t="s">
        <v>465</v>
      </c>
      <c r="AN1" t="s">
        <v>466</v>
      </c>
      <c r="AQ1" t="s">
        <v>467</v>
      </c>
      <c r="AT1" t="s">
        <v>468</v>
      </c>
    </row>
    <row r="2" spans="1:48" x14ac:dyDescent="0.25">
      <c r="A2">
        <v>1</v>
      </c>
      <c r="B2">
        <v>0.127611</v>
      </c>
      <c r="C2">
        <v>3.1754267</v>
      </c>
      <c r="D2">
        <v>1</v>
      </c>
      <c r="E2">
        <v>0.131383</v>
      </c>
      <c r="F2">
        <v>3.1754267</v>
      </c>
      <c r="G2">
        <v>1</v>
      </c>
      <c r="H2">
        <v>0.12890299999999999</v>
      </c>
      <c r="I2">
        <v>3.1754267</v>
      </c>
      <c r="J2">
        <v>1</v>
      </c>
      <c r="K2">
        <v>0.17499700000000001</v>
      </c>
      <c r="L2">
        <v>3.1754267</v>
      </c>
      <c r="M2">
        <v>1</v>
      </c>
      <c r="N2">
        <v>8.4815000000000002E-2</v>
      </c>
      <c r="O2">
        <v>3.1754267</v>
      </c>
      <c r="P2">
        <v>1</v>
      </c>
      <c r="Q2">
        <v>7.6916999999999999E-2</v>
      </c>
      <c r="R2">
        <v>3.1754267</v>
      </c>
      <c r="S2">
        <v>1</v>
      </c>
      <c r="T2">
        <v>8.4201999999999999E-2</v>
      </c>
      <c r="U2">
        <v>3.1754267</v>
      </c>
      <c r="V2">
        <v>1</v>
      </c>
      <c r="W2">
        <v>0.12520999999999999</v>
      </c>
      <c r="X2">
        <v>3.1754267</v>
      </c>
      <c r="Y2">
        <v>1</v>
      </c>
      <c r="Z2">
        <v>8.4491999999999998E-2</v>
      </c>
      <c r="AA2">
        <v>3.1754267</v>
      </c>
      <c r="AB2">
        <v>1</v>
      </c>
      <c r="AC2">
        <v>0.114062</v>
      </c>
      <c r="AD2">
        <v>3.1754267</v>
      </c>
      <c r="AE2">
        <v>1</v>
      </c>
      <c r="AF2">
        <v>0.10259600000000001</v>
      </c>
      <c r="AG2">
        <v>3.1754267</v>
      </c>
      <c r="AH2">
        <v>1</v>
      </c>
      <c r="AI2">
        <v>0.139684</v>
      </c>
      <c r="AJ2">
        <v>3.1754267</v>
      </c>
      <c r="AK2">
        <v>1</v>
      </c>
      <c r="AL2">
        <v>0.25423499999999999</v>
      </c>
      <c r="AM2">
        <v>3.1754267</v>
      </c>
      <c r="AN2">
        <v>1</v>
      </c>
      <c r="AO2">
        <v>5.8184E-2</v>
      </c>
      <c r="AP2">
        <v>3.1754267</v>
      </c>
      <c r="AQ2">
        <v>1</v>
      </c>
      <c r="AR2">
        <v>0.10721600000000001</v>
      </c>
      <c r="AS2">
        <v>3.1754267</v>
      </c>
      <c r="AT2">
        <v>1</v>
      </c>
      <c r="AU2">
        <v>9.2718999999999996E-2</v>
      </c>
      <c r="AV2">
        <v>3.1754267</v>
      </c>
    </row>
    <row r="3" spans="1:48" x14ac:dyDescent="0.25">
      <c r="A3">
        <v>2</v>
      </c>
      <c r="B3">
        <v>0.127579</v>
      </c>
      <c r="C3">
        <v>3.1754267</v>
      </c>
      <c r="D3">
        <v>2</v>
      </c>
      <c r="E3">
        <v>0.116261</v>
      </c>
      <c r="F3">
        <v>3.1754267</v>
      </c>
      <c r="G3">
        <v>2</v>
      </c>
      <c r="H3">
        <v>0.131714</v>
      </c>
      <c r="I3">
        <v>3.1754267</v>
      </c>
      <c r="J3">
        <v>2</v>
      </c>
      <c r="K3">
        <v>0.16458500000000001</v>
      </c>
      <c r="L3">
        <v>3.1754267</v>
      </c>
      <c r="M3">
        <v>2</v>
      </c>
      <c r="N3">
        <v>0.110358</v>
      </c>
      <c r="O3">
        <v>3.1754267</v>
      </c>
      <c r="P3">
        <v>2</v>
      </c>
      <c r="Q3">
        <v>0.13059000000000001</v>
      </c>
      <c r="R3">
        <v>3.1754267</v>
      </c>
      <c r="S3">
        <v>2</v>
      </c>
      <c r="T3">
        <v>0.144566</v>
      </c>
      <c r="U3">
        <v>3.1754267</v>
      </c>
      <c r="V3">
        <v>2</v>
      </c>
      <c r="W3">
        <v>9.4006000000000006E-2</v>
      </c>
      <c r="X3">
        <v>3.1754267</v>
      </c>
      <c r="Y3">
        <v>2</v>
      </c>
      <c r="Z3">
        <v>7.3292999999999997E-2</v>
      </c>
      <c r="AA3">
        <v>3.1754267</v>
      </c>
      <c r="AB3">
        <v>2</v>
      </c>
      <c r="AC3">
        <v>7.9982999999999999E-2</v>
      </c>
      <c r="AD3">
        <v>3.1754267</v>
      </c>
      <c r="AE3">
        <v>2</v>
      </c>
      <c r="AF3">
        <v>0.23738000000000001</v>
      </c>
      <c r="AG3">
        <v>3.1754267</v>
      </c>
      <c r="AH3">
        <v>2</v>
      </c>
      <c r="AI3">
        <v>0.118616</v>
      </c>
      <c r="AJ3">
        <v>3.1754267</v>
      </c>
      <c r="AK3">
        <v>2</v>
      </c>
      <c r="AL3">
        <v>7.2828000000000004E-2</v>
      </c>
      <c r="AM3">
        <v>3.1754267</v>
      </c>
      <c r="AN3">
        <v>2</v>
      </c>
      <c r="AO3">
        <v>9.9504999999999996E-2</v>
      </c>
      <c r="AP3">
        <v>3.1754267</v>
      </c>
      <c r="AQ3">
        <v>2</v>
      </c>
      <c r="AR3">
        <v>0.11432199999999999</v>
      </c>
      <c r="AS3">
        <v>3.1754267</v>
      </c>
      <c r="AT3">
        <v>2</v>
      </c>
      <c r="AU3">
        <v>0.122</v>
      </c>
      <c r="AV3">
        <v>3.1754267</v>
      </c>
    </row>
    <row r="4" spans="1:48" x14ac:dyDescent="0.25">
      <c r="A4">
        <v>3</v>
      </c>
      <c r="B4">
        <v>2.5141E-2</v>
      </c>
      <c r="C4">
        <v>6.6180345000000003</v>
      </c>
      <c r="D4">
        <v>3</v>
      </c>
      <c r="E4">
        <v>2.2641000000000001E-2</v>
      </c>
      <c r="F4">
        <v>6.6180345000000003</v>
      </c>
      <c r="G4">
        <v>3</v>
      </c>
      <c r="H4">
        <v>0.30601600000000001</v>
      </c>
      <c r="I4">
        <v>6.6180345000000003</v>
      </c>
      <c r="J4">
        <v>3</v>
      </c>
      <c r="K4">
        <v>0.34437299999999998</v>
      </c>
      <c r="L4">
        <v>6.6180345000000003</v>
      </c>
      <c r="M4">
        <v>3</v>
      </c>
      <c r="N4">
        <v>0.32211099999999998</v>
      </c>
      <c r="O4">
        <v>6.6180345000000003</v>
      </c>
      <c r="P4">
        <v>3</v>
      </c>
      <c r="Q4">
        <v>4.3399E-2</v>
      </c>
      <c r="R4">
        <v>6.6180345000000003</v>
      </c>
      <c r="S4">
        <v>3</v>
      </c>
      <c r="T4">
        <v>4.5893000000000003E-2</v>
      </c>
      <c r="U4">
        <v>6.6180345000000003</v>
      </c>
      <c r="V4">
        <v>3</v>
      </c>
      <c r="W4">
        <v>5.9292999999999998E-2</v>
      </c>
      <c r="X4">
        <v>6.6180345000000003</v>
      </c>
      <c r="Y4">
        <v>3</v>
      </c>
      <c r="Z4">
        <v>7.0188E-2</v>
      </c>
      <c r="AA4">
        <v>6.6180345000000003</v>
      </c>
      <c r="AB4">
        <v>3</v>
      </c>
      <c r="AC4">
        <v>3.4317E-2</v>
      </c>
      <c r="AD4">
        <v>6.6180345000000003</v>
      </c>
      <c r="AE4">
        <v>3</v>
      </c>
      <c r="AF4">
        <v>4.8375000000000001E-2</v>
      </c>
      <c r="AG4">
        <v>6.6180345000000003</v>
      </c>
      <c r="AH4">
        <v>3</v>
      </c>
      <c r="AI4">
        <v>0.208283</v>
      </c>
      <c r="AJ4">
        <v>6.6180345000000003</v>
      </c>
      <c r="AK4">
        <v>3</v>
      </c>
      <c r="AL4">
        <v>0.24376400000000001</v>
      </c>
      <c r="AM4">
        <v>6.6180345000000003</v>
      </c>
      <c r="AN4">
        <v>3</v>
      </c>
      <c r="AO4">
        <v>2.0986000000000001E-2</v>
      </c>
      <c r="AP4">
        <v>6.6180345000000003</v>
      </c>
      <c r="AQ4">
        <v>3</v>
      </c>
      <c r="AR4">
        <v>2.2565999999999999E-2</v>
      </c>
      <c r="AS4">
        <v>6.6180345000000003</v>
      </c>
      <c r="AT4">
        <v>3</v>
      </c>
      <c r="AU4">
        <v>8.1420999999999993E-2</v>
      </c>
      <c r="AV4">
        <v>6.6180345000000003</v>
      </c>
    </row>
    <row r="5" spans="1:48" x14ac:dyDescent="0.25">
      <c r="A5">
        <v>4</v>
      </c>
      <c r="B5">
        <v>2.5100999999999998E-2</v>
      </c>
      <c r="C5">
        <v>6.6180345000000003</v>
      </c>
      <c r="D5">
        <v>4</v>
      </c>
      <c r="E5">
        <v>3.2485E-2</v>
      </c>
      <c r="F5">
        <v>6.6180345000000003</v>
      </c>
      <c r="G5">
        <v>4</v>
      </c>
      <c r="H5">
        <v>2.9381000000000001E-2</v>
      </c>
      <c r="I5">
        <v>6.6180345000000003</v>
      </c>
      <c r="J5">
        <v>4</v>
      </c>
      <c r="K5">
        <v>2.9238E-2</v>
      </c>
      <c r="L5">
        <v>6.6180345000000003</v>
      </c>
      <c r="M5">
        <v>4</v>
      </c>
      <c r="N5">
        <v>6.1774999999999997E-2</v>
      </c>
      <c r="O5">
        <v>6.6180345000000003</v>
      </c>
      <c r="P5">
        <v>4</v>
      </c>
      <c r="Q5">
        <v>3.7010000000000001E-2</v>
      </c>
      <c r="R5">
        <v>6.6180345000000003</v>
      </c>
      <c r="S5">
        <v>4</v>
      </c>
      <c r="T5">
        <v>4.6365000000000003E-2</v>
      </c>
      <c r="U5">
        <v>6.6180345000000003</v>
      </c>
      <c r="V5">
        <v>4</v>
      </c>
      <c r="W5">
        <v>4.0863999999999998E-2</v>
      </c>
      <c r="X5">
        <v>6.6180345000000003</v>
      </c>
      <c r="Y5">
        <v>4</v>
      </c>
      <c r="Z5">
        <v>6.9594000000000003E-2</v>
      </c>
      <c r="AA5">
        <v>6.6180345000000003</v>
      </c>
      <c r="AB5">
        <v>4</v>
      </c>
      <c r="AC5">
        <v>3.1808000000000003E-2</v>
      </c>
      <c r="AD5">
        <v>6.6180345000000003</v>
      </c>
      <c r="AE5">
        <v>4</v>
      </c>
      <c r="AF5">
        <v>0.20640700000000001</v>
      </c>
      <c r="AG5">
        <v>6.6180345000000003</v>
      </c>
      <c r="AH5">
        <v>4</v>
      </c>
      <c r="AI5">
        <v>5.1954E-2</v>
      </c>
      <c r="AJ5">
        <v>6.6180345000000003</v>
      </c>
      <c r="AK5">
        <v>4</v>
      </c>
      <c r="AL5">
        <v>3.8247999999999997E-2</v>
      </c>
      <c r="AM5">
        <v>6.6180345000000003</v>
      </c>
      <c r="AN5">
        <v>4</v>
      </c>
      <c r="AO5">
        <v>3.0369E-2</v>
      </c>
      <c r="AP5">
        <v>6.6180345000000003</v>
      </c>
      <c r="AQ5">
        <v>4</v>
      </c>
      <c r="AR5">
        <v>4.8655999999999998E-2</v>
      </c>
      <c r="AS5">
        <v>6.6180345000000003</v>
      </c>
      <c r="AT5">
        <v>4</v>
      </c>
      <c r="AU5">
        <v>9.4825000000000007E-2</v>
      </c>
      <c r="AV5">
        <v>6.6180345000000003</v>
      </c>
    </row>
    <row r="6" spans="1:48" x14ac:dyDescent="0.25">
      <c r="A6">
        <v>5</v>
      </c>
      <c r="B6">
        <v>5.1590999999999998E-2</v>
      </c>
      <c r="C6">
        <v>7.1999411999999996</v>
      </c>
      <c r="D6">
        <v>5</v>
      </c>
      <c r="E6">
        <v>5.4760999999999997E-2</v>
      </c>
      <c r="F6">
        <v>7.1954399000000002</v>
      </c>
      <c r="G6">
        <v>5</v>
      </c>
      <c r="H6">
        <v>4.4632999999999999E-2</v>
      </c>
      <c r="I6">
        <v>7.1954399000000002</v>
      </c>
      <c r="J6">
        <v>5</v>
      </c>
      <c r="K6">
        <v>0.138102</v>
      </c>
      <c r="L6">
        <v>7.1954399000000002</v>
      </c>
      <c r="M6">
        <v>5</v>
      </c>
      <c r="N6">
        <v>9.6021999999999996E-2</v>
      </c>
      <c r="O6">
        <v>7.1954399000000002</v>
      </c>
      <c r="P6">
        <v>5</v>
      </c>
      <c r="Q6">
        <v>8.158E-2</v>
      </c>
      <c r="R6">
        <v>7.1954399000000002</v>
      </c>
      <c r="S6">
        <v>5</v>
      </c>
      <c r="T6">
        <v>0.104421</v>
      </c>
      <c r="U6">
        <v>7.1954399000000002</v>
      </c>
      <c r="V6">
        <v>5</v>
      </c>
      <c r="W6">
        <v>5.142E-2</v>
      </c>
      <c r="X6">
        <v>7.1954399000000002</v>
      </c>
      <c r="Y6">
        <v>5</v>
      </c>
      <c r="Z6">
        <v>3.5129000000000001E-2</v>
      </c>
      <c r="AA6">
        <v>7.1954399000000002</v>
      </c>
      <c r="AB6">
        <v>5</v>
      </c>
      <c r="AC6">
        <v>2.7445000000000001E-2</v>
      </c>
      <c r="AD6">
        <v>7.1954399000000002</v>
      </c>
      <c r="AE6">
        <v>5</v>
      </c>
      <c r="AF6">
        <v>9.1494000000000006E-2</v>
      </c>
      <c r="AG6">
        <v>7.1999411999999996</v>
      </c>
      <c r="AH6">
        <v>5</v>
      </c>
      <c r="AI6">
        <v>0.22874700000000001</v>
      </c>
      <c r="AJ6">
        <v>7.1954399000000002</v>
      </c>
      <c r="AK6">
        <v>5</v>
      </c>
      <c r="AL6">
        <v>5.6423000000000001E-2</v>
      </c>
      <c r="AM6">
        <v>7.1954399000000002</v>
      </c>
      <c r="AN6">
        <v>5</v>
      </c>
      <c r="AO6">
        <v>3.8602999999999998E-2</v>
      </c>
      <c r="AP6">
        <v>7.1999411999999996</v>
      </c>
      <c r="AQ6">
        <v>5</v>
      </c>
      <c r="AR6">
        <v>3.9822999999999997E-2</v>
      </c>
      <c r="AS6">
        <v>7.1954399000000002</v>
      </c>
      <c r="AT6">
        <v>5</v>
      </c>
      <c r="AU6">
        <v>3.9830999999999998E-2</v>
      </c>
      <c r="AV6">
        <v>7.1999411999999996</v>
      </c>
    </row>
    <row r="7" spans="1:48" x14ac:dyDescent="0.25">
      <c r="A7">
        <v>6</v>
      </c>
      <c r="B7">
        <v>0.202183</v>
      </c>
      <c r="C7">
        <v>3.3920214999999998</v>
      </c>
      <c r="D7">
        <v>6</v>
      </c>
      <c r="E7">
        <v>0.14712700000000001</v>
      </c>
      <c r="F7">
        <v>3.3824562999999999</v>
      </c>
      <c r="G7">
        <v>6</v>
      </c>
      <c r="H7">
        <v>0.12189999999999999</v>
      </c>
      <c r="I7">
        <v>3.3824562999999999</v>
      </c>
      <c r="J7">
        <v>6</v>
      </c>
      <c r="K7">
        <v>0.101134</v>
      </c>
      <c r="L7">
        <v>3.3824562999999999</v>
      </c>
      <c r="M7">
        <v>6</v>
      </c>
      <c r="N7">
        <v>0.14086099999999999</v>
      </c>
      <c r="O7">
        <v>3.3824562999999999</v>
      </c>
      <c r="P7">
        <v>6</v>
      </c>
      <c r="Q7">
        <v>0.146125</v>
      </c>
      <c r="R7">
        <v>3.3824562999999999</v>
      </c>
      <c r="S7">
        <v>6</v>
      </c>
      <c r="T7">
        <v>0.11497</v>
      </c>
      <c r="U7">
        <v>3.3824562999999999</v>
      </c>
      <c r="V7">
        <v>6</v>
      </c>
      <c r="W7">
        <v>9.1914999999999997E-2</v>
      </c>
      <c r="X7">
        <v>3.3824562999999999</v>
      </c>
      <c r="Y7">
        <v>6</v>
      </c>
      <c r="Z7">
        <v>0.138434</v>
      </c>
      <c r="AA7">
        <v>3.3824562999999999</v>
      </c>
      <c r="AB7">
        <v>6</v>
      </c>
      <c r="AC7">
        <v>9.7779000000000005E-2</v>
      </c>
      <c r="AD7">
        <v>3.3824562999999999</v>
      </c>
      <c r="AE7">
        <v>6</v>
      </c>
      <c r="AF7">
        <v>7.9491999999999993E-2</v>
      </c>
      <c r="AG7">
        <v>3.3920214999999998</v>
      </c>
      <c r="AH7">
        <v>6</v>
      </c>
      <c r="AI7">
        <v>9.8309999999999995E-2</v>
      </c>
      <c r="AJ7">
        <v>3.3824562999999999</v>
      </c>
      <c r="AK7">
        <v>6</v>
      </c>
      <c r="AL7">
        <v>0.148781</v>
      </c>
      <c r="AM7">
        <v>3.3824562999999999</v>
      </c>
      <c r="AN7">
        <v>6</v>
      </c>
      <c r="AO7">
        <v>9.0416999999999997E-2</v>
      </c>
      <c r="AP7">
        <v>3.3920214999999998</v>
      </c>
      <c r="AQ7">
        <v>6</v>
      </c>
      <c r="AR7">
        <v>0.156113</v>
      </c>
      <c r="AS7">
        <v>3.3824562999999999</v>
      </c>
      <c r="AT7">
        <v>6</v>
      </c>
      <c r="AU7">
        <v>0.160577</v>
      </c>
      <c r="AV7">
        <v>3.3920214999999998</v>
      </c>
    </row>
    <row r="8" spans="1:48" x14ac:dyDescent="0.25">
      <c r="A8">
        <v>7</v>
      </c>
      <c r="B8">
        <v>8.0340999999999996E-2</v>
      </c>
      <c r="C8">
        <v>5.800046</v>
      </c>
      <c r="D8">
        <v>7</v>
      </c>
      <c r="E8">
        <v>3.2330999999999999E-2</v>
      </c>
      <c r="F8">
        <v>5.8021770999999998</v>
      </c>
      <c r="G8">
        <v>7</v>
      </c>
      <c r="H8">
        <v>0.22686200000000001</v>
      </c>
      <c r="I8">
        <v>5.8021770999999998</v>
      </c>
      <c r="J8">
        <v>7</v>
      </c>
      <c r="K8">
        <v>0.203265</v>
      </c>
      <c r="L8">
        <v>5.8021770999999998</v>
      </c>
      <c r="M8">
        <v>7</v>
      </c>
      <c r="N8">
        <v>0.194079</v>
      </c>
      <c r="O8">
        <v>5.8021770999999998</v>
      </c>
      <c r="P8">
        <v>7</v>
      </c>
      <c r="Q8">
        <v>0.41177599999999998</v>
      </c>
      <c r="R8">
        <v>5.8021770999999998</v>
      </c>
      <c r="S8">
        <v>7</v>
      </c>
      <c r="T8">
        <v>0.35945300000000002</v>
      </c>
      <c r="U8">
        <v>5.8021770999999998</v>
      </c>
      <c r="V8">
        <v>7</v>
      </c>
      <c r="W8">
        <v>0.74167499999999997</v>
      </c>
      <c r="X8">
        <v>5.8021770999999998</v>
      </c>
      <c r="Y8">
        <v>7</v>
      </c>
      <c r="Z8">
        <v>0.31691000000000003</v>
      </c>
      <c r="AA8">
        <v>5.8021770999999998</v>
      </c>
      <c r="AB8">
        <v>7</v>
      </c>
      <c r="AC8">
        <v>0.77473700000000001</v>
      </c>
      <c r="AD8">
        <v>5.8021770999999998</v>
      </c>
      <c r="AE8">
        <v>7</v>
      </c>
      <c r="AF8">
        <v>9.3947000000000003E-2</v>
      </c>
      <c r="AG8">
        <v>5.800046</v>
      </c>
      <c r="AH8">
        <v>7</v>
      </c>
      <c r="AI8">
        <v>3.3890000000000003E-2</v>
      </c>
      <c r="AJ8">
        <v>5.8021770999999998</v>
      </c>
      <c r="AK8">
        <v>7</v>
      </c>
      <c r="AL8">
        <v>0.38980399999999998</v>
      </c>
      <c r="AM8">
        <v>5.8021770999999998</v>
      </c>
      <c r="AN8">
        <v>7</v>
      </c>
      <c r="AO8">
        <v>4.7885999999999998E-2</v>
      </c>
      <c r="AP8">
        <v>5.800046</v>
      </c>
      <c r="AQ8">
        <v>7</v>
      </c>
      <c r="AR8">
        <v>1.2515430000000001</v>
      </c>
      <c r="AS8">
        <v>5.8021770999999998</v>
      </c>
      <c r="AT8">
        <v>7</v>
      </c>
      <c r="AU8">
        <v>0.99951199999999996</v>
      </c>
      <c r="AV8">
        <v>5.800046</v>
      </c>
    </row>
    <row r="9" spans="1:48" x14ac:dyDescent="0.25">
      <c r="A9">
        <v>8</v>
      </c>
      <c r="B9">
        <v>6.5416000000000002E-2</v>
      </c>
      <c r="C9">
        <v>9.8556849</v>
      </c>
      <c r="D9">
        <v>8</v>
      </c>
      <c r="E9">
        <v>5.3532999999999997E-2</v>
      </c>
      <c r="F9">
        <v>9.8478528000000001</v>
      </c>
      <c r="G9">
        <v>8</v>
      </c>
      <c r="H9">
        <v>7.7137999999999998E-2</v>
      </c>
      <c r="I9">
        <v>9.8478528000000001</v>
      </c>
      <c r="J9">
        <v>8</v>
      </c>
      <c r="K9">
        <v>0.17577999999999999</v>
      </c>
      <c r="L9">
        <v>9.8478528000000001</v>
      </c>
      <c r="M9">
        <v>8</v>
      </c>
      <c r="N9">
        <v>5.1867999999999997E-2</v>
      </c>
      <c r="O9">
        <v>9.8478528000000001</v>
      </c>
      <c r="P9">
        <v>8</v>
      </c>
      <c r="Q9">
        <v>8.2889999999999995E-3</v>
      </c>
      <c r="R9">
        <v>9.8478528000000001</v>
      </c>
      <c r="S9">
        <v>8</v>
      </c>
      <c r="T9">
        <v>4.1928E-2</v>
      </c>
      <c r="U9">
        <v>9.8478528000000001</v>
      </c>
      <c r="V9">
        <v>8</v>
      </c>
      <c r="W9">
        <v>5.4669000000000002E-2</v>
      </c>
      <c r="X9">
        <v>9.8478528000000001</v>
      </c>
      <c r="Y9">
        <v>8</v>
      </c>
      <c r="Z9">
        <v>8.1448000000000007E-2</v>
      </c>
      <c r="AA9">
        <v>9.8478528000000001</v>
      </c>
      <c r="AB9">
        <v>8</v>
      </c>
      <c r="AC9">
        <v>4.6618E-2</v>
      </c>
      <c r="AD9">
        <v>9.8478528000000001</v>
      </c>
      <c r="AE9">
        <v>8</v>
      </c>
      <c r="AF9">
        <v>8.8326000000000002E-2</v>
      </c>
      <c r="AG9">
        <v>9.8556849</v>
      </c>
      <c r="AH9">
        <v>8</v>
      </c>
      <c r="AI9">
        <v>3.6676E-2</v>
      </c>
      <c r="AJ9">
        <v>9.8478528000000001</v>
      </c>
      <c r="AK9">
        <v>8</v>
      </c>
      <c r="AL9">
        <v>7.3358999999999994E-2</v>
      </c>
      <c r="AM9">
        <v>9.8478528000000001</v>
      </c>
      <c r="AN9">
        <v>8</v>
      </c>
      <c r="AO9">
        <v>4.9047E-2</v>
      </c>
      <c r="AP9">
        <v>9.8556849</v>
      </c>
      <c r="AQ9">
        <v>8</v>
      </c>
      <c r="AR9">
        <v>6.1083999999999999E-2</v>
      </c>
      <c r="AS9">
        <v>9.8478528000000001</v>
      </c>
      <c r="AT9">
        <v>8</v>
      </c>
      <c r="AU9">
        <v>5.8028999999999997E-2</v>
      </c>
      <c r="AV9">
        <v>9.8556849</v>
      </c>
    </row>
    <row r="10" spans="1:48" x14ac:dyDescent="0.25">
      <c r="A10">
        <v>9</v>
      </c>
      <c r="B10">
        <v>4.1276E-2</v>
      </c>
      <c r="C10">
        <v>5.8000461000000003</v>
      </c>
      <c r="D10">
        <v>9</v>
      </c>
      <c r="E10">
        <v>6.8134E-2</v>
      </c>
      <c r="F10">
        <v>5.8021772</v>
      </c>
      <c r="G10">
        <v>9</v>
      </c>
      <c r="H10">
        <v>6.7261000000000001E-2</v>
      </c>
      <c r="I10">
        <v>5.8021772</v>
      </c>
      <c r="J10">
        <v>9</v>
      </c>
      <c r="K10">
        <v>7.6463000000000003E-2</v>
      </c>
      <c r="L10">
        <v>5.8021772</v>
      </c>
      <c r="M10">
        <v>9</v>
      </c>
      <c r="N10">
        <v>5.9584999999999999E-2</v>
      </c>
      <c r="O10">
        <v>5.8021772</v>
      </c>
      <c r="P10">
        <v>9</v>
      </c>
      <c r="Q10">
        <v>4.9271000000000002E-2</v>
      </c>
      <c r="R10">
        <v>5.8021772</v>
      </c>
      <c r="S10">
        <v>9</v>
      </c>
      <c r="T10">
        <v>8.1014000000000003E-2</v>
      </c>
      <c r="U10">
        <v>5.8021772</v>
      </c>
      <c r="V10">
        <v>9</v>
      </c>
      <c r="W10">
        <v>0.101899</v>
      </c>
      <c r="X10">
        <v>5.8021772</v>
      </c>
      <c r="Y10">
        <v>9</v>
      </c>
      <c r="Z10">
        <v>0.109606</v>
      </c>
      <c r="AA10">
        <v>5.8021772</v>
      </c>
      <c r="AB10">
        <v>9</v>
      </c>
      <c r="AC10">
        <v>2.4279999999999999E-2</v>
      </c>
      <c r="AD10">
        <v>5.8021772</v>
      </c>
      <c r="AE10">
        <v>9</v>
      </c>
      <c r="AF10">
        <v>0.55377200000000004</v>
      </c>
      <c r="AG10">
        <v>5.8000461000000003</v>
      </c>
      <c r="AH10">
        <v>9</v>
      </c>
      <c r="AI10">
        <v>0.107891</v>
      </c>
      <c r="AJ10">
        <v>5.8021772</v>
      </c>
      <c r="AK10">
        <v>9</v>
      </c>
      <c r="AL10">
        <v>8.0438999999999997E-2</v>
      </c>
      <c r="AM10">
        <v>5.8021772</v>
      </c>
      <c r="AN10">
        <v>9</v>
      </c>
      <c r="AO10">
        <v>0.21235499999999999</v>
      </c>
      <c r="AP10">
        <v>5.8000461000000003</v>
      </c>
      <c r="AQ10">
        <v>9</v>
      </c>
      <c r="AR10">
        <v>4.5436999999999998E-2</v>
      </c>
      <c r="AS10">
        <v>5.8021772</v>
      </c>
      <c r="AT10">
        <v>9</v>
      </c>
      <c r="AU10">
        <v>8.1451999999999997E-2</v>
      </c>
      <c r="AV10">
        <v>5.8000461000000003</v>
      </c>
    </row>
    <row r="11" spans="1:48" x14ac:dyDescent="0.25">
      <c r="A11">
        <v>10</v>
      </c>
      <c r="B11">
        <v>6.5434999999999993E-2</v>
      </c>
      <c r="C11">
        <v>5.800046</v>
      </c>
      <c r="D11">
        <v>10</v>
      </c>
      <c r="E11">
        <v>7.3789999999999994E-2</v>
      </c>
      <c r="F11">
        <v>5.8021770000000004</v>
      </c>
      <c r="G11">
        <v>10</v>
      </c>
      <c r="H11">
        <v>0.20885300000000001</v>
      </c>
      <c r="I11">
        <v>5.8021770000000004</v>
      </c>
      <c r="J11">
        <v>10</v>
      </c>
      <c r="K11">
        <v>0.14330799999999999</v>
      </c>
      <c r="L11">
        <v>5.8021770000000004</v>
      </c>
      <c r="M11">
        <v>10</v>
      </c>
      <c r="N11">
        <v>0.10165399999999999</v>
      </c>
      <c r="O11">
        <v>5.8021770000000004</v>
      </c>
      <c r="P11">
        <v>10</v>
      </c>
      <c r="Q11">
        <v>5.2049999999999999E-2</v>
      </c>
      <c r="R11">
        <v>5.8021770000000004</v>
      </c>
      <c r="S11">
        <v>10</v>
      </c>
      <c r="T11">
        <v>8.1125000000000003E-2</v>
      </c>
      <c r="U11">
        <v>5.8021770000000004</v>
      </c>
      <c r="V11">
        <v>10</v>
      </c>
      <c r="W11">
        <v>6.8774000000000002E-2</v>
      </c>
      <c r="X11">
        <v>5.8021770000000004</v>
      </c>
      <c r="Y11">
        <v>10</v>
      </c>
      <c r="Z11">
        <v>0.13262099999999999</v>
      </c>
      <c r="AA11">
        <v>5.8021770000000004</v>
      </c>
      <c r="AB11">
        <v>10</v>
      </c>
      <c r="AC11">
        <v>6.3880000000000006E-2</v>
      </c>
      <c r="AD11">
        <v>5.8021770000000004</v>
      </c>
      <c r="AE11">
        <v>10</v>
      </c>
      <c r="AF11">
        <v>3.6523E-2</v>
      </c>
      <c r="AG11">
        <v>5.800046</v>
      </c>
      <c r="AH11">
        <v>10</v>
      </c>
      <c r="AI11">
        <v>0.37711299999999998</v>
      </c>
      <c r="AJ11">
        <v>5.8021770000000004</v>
      </c>
      <c r="AK11">
        <v>10</v>
      </c>
      <c r="AL11">
        <v>7.3811000000000002E-2</v>
      </c>
      <c r="AM11">
        <v>5.8021770000000004</v>
      </c>
      <c r="AN11">
        <v>10</v>
      </c>
      <c r="AO11">
        <v>4.9747E-2</v>
      </c>
      <c r="AP11">
        <v>5.800046</v>
      </c>
      <c r="AQ11">
        <v>10</v>
      </c>
      <c r="AR11">
        <v>5.7327000000000003E-2</v>
      </c>
      <c r="AS11">
        <v>5.8021770000000004</v>
      </c>
      <c r="AT11">
        <v>10</v>
      </c>
      <c r="AU11">
        <v>3.5722999999999998E-2</v>
      </c>
      <c r="AV11">
        <v>5.800046</v>
      </c>
    </row>
    <row r="12" spans="1:48" x14ac:dyDescent="0.25">
      <c r="A12">
        <v>11</v>
      </c>
      <c r="B12">
        <v>6.2548000000000006E-2</v>
      </c>
      <c r="C12">
        <v>7.1999411999999996</v>
      </c>
      <c r="D12">
        <v>11</v>
      </c>
      <c r="E12">
        <v>4.2289E-2</v>
      </c>
      <c r="F12">
        <v>7.1954399000000002</v>
      </c>
      <c r="G12">
        <v>11</v>
      </c>
      <c r="H12">
        <v>0.12871299999999999</v>
      </c>
      <c r="I12">
        <v>7.1954399000000002</v>
      </c>
      <c r="J12">
        <v>11</v>
      </c>
      <c r="K12">
        <v>0.112207</v>
      </c>
      <c r="L12">
        <v>7.1954399000000002</v>
      </c>
      <c r="M12">
        <v>11</v>
      </c>
      <c r="N12">
        <v>5.2464999999999998E-2</v>
      </c>
      <c r="O12">
        <v>7.1954399000000002</v>
      </c>
      <c r="P12">
        <v>11</v>
      </c>
      <c r="Q12">
        <v>0.125973</v>
      </c>
      <c r="R12">
        <v>7.1954399000000002</v>
      </c>
      <c r="S12">
        <v>11</v>
      </c>
      <c r="T12">
        <v>0.15274599999999999</v>
      </c>
      <c r="U12">
        <v>7.1954399000000002</v>
      </c>
      <c r="V12">
        <v>11</v>
      </c>
      <c r="W12">
        <v>0.15367800000000001</v>
      </c>
      <c r="X12">
        <v>7.1954399000000002</v>
      </c>
      <c r="Y12">
        <v>11</v>
      </c>
      <c r="Z12">
        <v>0.19265099999999999</v>
      </c>
      <c r="AA12">
        <v>7.1954399000000002</v>
      </c>
      <c r="AB12">
        <v>11</v>
      </c>
      <c r="AC12">
        <v>0.12895000000000001</v>
      </c>
      <c r="AD12">
        <v>7.1954399000000002</v>
      </c>
      <c r="AE12">
        <v>11</v>
      </c>
      <c r="AF12">
        <v>4.1667000000000003E-2</v>
      </c>
      <c r="AG12">
        <v>7.1999411999999996</v>
      </c>
      <c r="AH12">
        <v>11</v>
      </c>
      <c r="AI12">
        <v>5.0318000000000002E-2</v>
      </c>
      <c r="AJ12">
        <v>7.1954399000000002</v>
      </c>
      <c r="AK12">
        <v>11</v>
      </c>
      <c r="AL12">
        <v>7.2386000000000006E-2</v>
      </c>
      <c r="AM12">
        <v>7.1954399000000002</v>
      </c>
      <c r="AN12">
        <v>11</v>
      </c>
      <c r="AO12">
        <v>0.22670199999999999</v>
      </c>
      <c r="AP12">
        <v>7.1999411999999996</v>
      </c>
      <c r="AQ12">
        <v>11</v>
      </c>
      <c r="AR12">
        <v>0.122477</v>
      </c>
      <c r="AS12">
        <v>7.1954399000000002</v>
      </c>
      <c r="AT12">
        <v>11</v>
      </c>
      <c r="AU12">
        <v>0.10166600000000001</v>
      </c>
      <c r="AV12">
        <v>7.1999411999999996</v>
      </c>
    </row>
    <row r="13" spans="1:48" x14ac:dyDescent="0.25">
      <c r="A13">
        <v>12</v>
      </c>
      <c r="B13">
        <v>0.20213600000000001</v>
      </c>
      <c r="C13">
        <v>3.3920214999999998</v>
      </c>
      <c r="D13">
        <v>12</v>
      </c>
      <c r="E13">
        <v>0.18321299999999999</v>
      </c>
      <c r="F13">
        <v>3.3824562999999999</v>
      </c>
      <c r="G13">
        <v>12</v>
      </c>
      <c r="H13">
        <v>0.169074</v>
      </c>
      <c r="I13">
        <v>3.3824562999999999</v>
      </c>
      <c r="J13">
        <v>12</v>
      </c>
      <c r="K13">
        <v>0.180176</v>
      </c>
      <c r="L13">
        <v>3.3824562999999999</v>
      </c>
      <c r="M13">
        <v>12</v>
      </c>
      <c r="N13">
        <v>0.45997199999999999</v>
      </c>
      <c r="O13">
        <v>3.3824562999999999</v>
      </c>
      <c r="P13">
        <v>12</v>
      </c>
      <c r="Q13">
        <v>0.161912</v>
      </c>
      <c r="R13">
        <v>3.3824562999999999</v>
      </c>
      <c r="S13">
        <v>12</v>
      </c>
      <c r="T13">
        <v>0.22108800000000001</v>
      </c>
      <c r="U13">
        <v>3.3824562999999999</v>
      </c>
      <c r="V13">
        <v>12</v>
      </c>
      <c r="W13">
        <v>0.19528899999999999</v>
      </c>
      <c r="X13">
        <v>3.3824562999999999</v>
      </c>
      <c r="Y13">
        <v>12</v>
      </c>
      <c r="Z13">
        <v>0.29446800000000001</v>
      </c>
      <c r="AA13">
        <v>3.3824562999999999</v>
      </c>
      <c r="AB13">
        <v>12</v>
      </c>
      <c r="AC13">
        <v>0.15507499999999999</v>
      </c>
      <c r="AD13">
        <v>3.3824562999999999</v>
      </c>
      <c r="AE13">
        <v>12</v>
      </c>
      <c r="AF13">
        <v>0.41297499999999998</v>
      </c>
      <c r="AG13">
        <v>3.3920214999999998</v>
      </c>
      <c r="AH13">
        <v>12</v>
      </c>
      <c r="AI13">
        <v>0.102482</v>
      </c>
      <c r="AJ13">
        <v>3.3824562999999999</v>
      </c>
      <c r="AK13">
        <v>12</v>
      </c>
      <c r="AL13">
        <v>0.39650400000000002</v>
      </c>
      <c r="AM13">
        <v>3.3824562999999999</v>
      </c>
      <c r="AN13">
        <v>12</v>
      </c>
      <c r="AO13">
        <v>0.13101499999999999</v>
      </c>
      <c r="AP13">
        <v>3.3920214999999998</v>
      </c>
      <c r="AQ13">
        <v>12</v>
      </c>
      <c r="AR13">
        <v>0.13087599999999999</v>
      </c>
      <c r="AS13">
        <v>3.3824562999999999</v>
      </c>
      <c r="AT13">
        <v>12</v>
      </c>
      <c r="AU13">
        <v>0.13359099999999999</v>
      </c>
      <c r="AV13">
        <v>3.3920214999999998</v>
      </c>
    </row>
    <row r="14" spans="1:48" x14ac:dyDescent="0.25">
      <c r="A14">
        <v>13</v>
      </c>
      <c r="B14">
        <v>9.8627000000000006E-2</v>
      </c>
      <c r="C14">
        <v>3.3222038</v>
      </c>
      <c r="D14">
        <v>13</v>
      </c>
      <c r="E14">
        <v>8.9623999999999995E-2</v>
      </c>
      <c r="F14">
        <v>3.328338</v>
      </c>
      <c r="G14">
        <v>13</v>
      </c>
      <c r="H14">
        <v>0.16145399999999999</v>
      </c>
      <c r="I14">
        <v>3.328338</v>
      </c>
      <c r="J14">
        <v>13</v>
      </c>
      <c r="K14">
        <v>0.17485500000000001</v>
      </c>
      <c r="L14">
        <v>3.328338</v>
      </c>
      <c r="M14">
        <v>13</v>
      </c>
      <c r="N14">
        <v>0.184055</v>
      </c>
      <c r="O14">
        <v>3.328338</v>
      </c>
      <c r="P14">
        <v>13</v>
      </c>
      <c r="Q14">
        <v>1.0957479999999999</v>
      </c>
      <c r="R14">
        <v>3.328338</v>
      </c>
      <c r="S14">
        <v>13</v>
      </c>
      <c r="T14">
        <v>1.1149230000000001</v>
      </c>
      <c r="U14">
        <v>3.328338</v>
      </c>
      <c r="V14">
        <v>13</v>
      </c>
      <c r="W14">
        <v>0.25568099999999999</v>
      </c>
      <c r="X14">
        <v>3.328338</v>
      </c>
      <c r="Y14">
        <v>13</v>
      </c>
      <c r="Z14">
        <v>0.17596700000000001</v>
      </c>
      <c r="AA14">
        <v>3.328338</v>
      </c>
      <c r="AB14">
        <v>13</v>
      </c>
      <c r="AC14">
        <v>0.17018900000000001</v>
      </c>
      <c r="AD14">
        <v>3.328338</v>
      </c>
      <c r="AE14">
        <v>13</v>
      </c>
      <c r="AF14">
        <v>0.132603</v>
      </c>
      <c r="AG14">
        <v>3.3222038</v>
      </c>
      <c r="AH14">
        <v>13</v>
      </c>
      <c r="AI14">
        <v>0.184471</v>
      </c>
      <c r="AJ14">
        <v>3.328338</v>
      </c>
      <c r="AK14">
        <v>13</v>
      </c>
      <c r="AL14">
        <v>0.17546999999999999</v>
      </c>
      <c r="AM14">
        <v>3.328338</v>
      </c>
      <c r="AN14">
        <v>13</v>
      </c>
      <c r="AO14">
        <v>0.15507099999999999</v>
      </c>
      <c r="AP14">
        <v>3.3222038</v>
      </c>
      <c r="AQ14">
        <v>13</v>
      </c>
      <c r="AR14">
        <v>9.6915000000000001E-2</v>
      </c>
      <c r="AS14">
        <v>3.328338</v>
      </c>
      <c r="AT14">
        <v>13</v>
      </c>
      <c r="AU14">
        <v>0.36831199999999997</v>
      </c>
      <c r="AV14">
        <v>3.3222038</v>
      </c>
    </row>
    <row r="15" spans="1:48" x14ac:dyDescent="0.25">
      <c r="A15">
        <v>14</v>
      </c>
      <c r="B15">
        <v>7.0732000000000003E-2</v>
      </c>
      <c r="C15">
        <v>4.7108575999999998</v>
      </c>
      <c r="D15">
        <v>14</v>
      </c>
      <c r="E15">
        <v>2.5708000000000002E-2</v>
      </c>
      <c r="F15">
        <v>4.7195722</v>
      </c>
      <c r="G15">
        <v>14</v>
      </c>
      <c r="H15">
        <v>0.11404400000000001</v>
      </c>
      <c r="I15">
        <v>4.7195722</v>
      </c>
      <c r="J15">
        <v>14</v>
      </c>
      <c r="K15">
        <v>0.30948199999999998</v>
      </c>
      <c r="L15">
        <v>4.7195722</v>
      </c>
      <c r="M15">
        <v>14</v>
      </c>
      <c r="N15">
        <v>0.11522</v>
      </c>
      <c r="O15">
        <v>4.7195722</v>
      </c>
      <c r="P15">
        <v>14</v>
      </c>
      <c r="Q15">
        <v>0.116855</v>
      </c>
      <c r="R15">
        <v>4.7195722</v>
      </c>
      <c r="S15">
        <v>14</v>
      </c>
      <c r="T15">
        <v>0.13095100000000001</v>
      </c>
      <c r="U15">
        <v>4.7195722</v>
      </c>
      <c r="V15">
        <v>14</v>
      </c>
      <c r="W15">
        <v>7.5131000000000003E-2</v>
      </c>
      <c r="X15">
        <v>4.7195722</v>
      </c>
      <c r="Y15">
        <v>14</v>
      </c>
      <c r="Z15">
        <v>6.4013E-2</v>
      </c>
      <c r="AA15">
        <v>4.7195722</v>
      </c>
      <c r="AB15">
        <v>14</v>
      </c>
      <c r="AC15">
        <v>3.7999999999999999E-2</v>
      </c>
      <c r="AD15">
        <v>4.7195722</v>
      </c>
      <c r="AE15">
        <v>14</v>
      </c>
      <c r="AF15">
        <v>0.121056</v>
      </c>
      <c r="AG15">
        <v>4.7108575999999998</v>
      </c>
      <c r="AH15">
        <v>14</v>
      </c>
      <c r="AI15">
        <v>7.1181999999999995E-2</v>
      </c>
      <c r="AJ15">
        <v>4.7195722</v>
      </c>
      <c r="AK15">
        <v>14</v>
      </c>
      <c r="AL15">
        <v>5.9409999999999998E-2</v>
      </c>
      <c r="AM15">
        <v>4.7195722</v>
      </c>
      <c r="AN15">
        <v>14</v>
      </c>
      <c r="AO15">
        <v>3.9222E-2</v>
      </c>
      <c r="AP15">
        <v>4.7108575999999998</v>
      </c>
      <c r="AQ15">
        <v>14</v>
      </c>
      <c r="AR15">
        <v>3.3592999999999998E-2</v>
      </c>
      <c r="AS15">
        <v>4.7195722</v>
      </c>
      <c r="AT15">
        <v>14</v>
      </c>
      <c r="AU15">
        <v>4.2320000000000003E-2</v>
      </c>
      <c r="AV15">
        <v>4.7108575999999998</v>
      </c>
    </row>
    <row r="16" spans="1:48" x14ac:dyDescent="0.25">
      <c r="A16">
        <v>15</v>
      </c>
      <c r="B16">
        <v>5.6711999999999999E-2</v>
      </c>
      <c r="C16">
        <v>7.1445749999999997</v>
      </c>
      <c r="D16">
        <v>15</v>
      </c>
      <c r="E16">
        <v>3.8705999999999997E-2</v>
      </c>
      <c r="F16">
        <v>7.1455587999999999</v>
      </c>
      <c r="G16">
        <v>15</v>
      </c>
      <c r="H16">
        <v>1.8112E-2</v>
      </c>
      <c r="I16">
        <v>7.1455587999999999</v>
      </c>
      <c r="J16">
        <v>15</v>
      </c>
      <c r="K16">
        <v>3.7983000000000003E-2</v>
      </c>
      <c r="L16">
        <v>7.1455587999999999</v>
      </c>
      <c r="M16">
        <v>15</v>
      </c>
      <c r="N16">
        <v>9.1080999999999995E-2</v>
      </c>
      <c r="O16">
        <v>7.1455587999999999</v>
      </c>
      <c r="P16">
        <v>15</v>
      </c>
      <c r="Q16">
        <v>0.108749</v>
      </c>
      <c r="R16">
        <v>7.1455587999999999</v>
      </c>
      <c r="S16">
        <v>15</v>
      </c>
      <c r="T16">
        <v>9.6734000000000001E-2</v>
      </c>
      <c r="U16">
        <v>7.1455587999999999</v>
      </c>
      <c r="V16">
        <v>15</v>
      </c>
      <c r="W16">
        <v>6.6525000000000001E-2</v>
      </c>
      <c r="X16">
        <v>7.1455587999999999</v>
      </c>
      <c r="Y16">
        <v>15</v>
      </c>
      <c r="Z16">
        <v>5.561E-2</v>
      </c>
      <c r="AA16">
        <v>7.1455587999999999</v>
      </c>
      <c r="AB16">
        <v>15</v>
      </c>
      <c r="AC16">
        <v>3.6999999999999998E-2</v>
      </c>
      <c r="AD16">
        <v>7.1455587999999999</v>
      </c>
      <c r="AE16">
        <v>15</v>
      </c>
      <c r="AF16">
        <v>5.9662E-2</v>
      </c>
      <c r="AG16">
        <v>7.1445749999999997</v>
      </c>
      <c r="AH16">
        <v>15</v>
      </c>
      <c r="AI16">
        <v>7.8801999999999997E-2</v>
      </c>
      <c r="AJ16">
        <v>7.1455587999999999</v>
      </c>
      <c r="AK16">
        <v>15</v>
      </c>
      <c r="AL16">
        <v>3.7683000000000001E-2</v>
      </c>
      <c r="AM16">
        <v>7.1455587999999999</v>
      </c>
      <c r="AN16">
        <v>15</v>
      </c>
      <c r="AO16">
        <v>1.6261000000000001E-2</v>
      </c>
      <c r="AP16">
        <v>7.1445749999999997</v>
      </c>
      <c r="AQ16">
        <v>15</v>
      </c>
      <c r="AR16">
        <v>4.4588000000000003E-2</v>
      </c>
      <c r="AS16">
        <v>7.1455587999999999</v>
      </c>
      <c r="AT16">
        <v>15</v>
      </c>
      <c r="AU16">
        <v>4.0910000000000002E-2</v>
      </c>
      <c r="AV16">
        <v>7.1445749999999997</v>
      </c>
    </row>
    <row r="17" spans="1:48" x14ac:dyDescent="0.25">
      <c r="A17">
        <v>16</v>
      </c>
      <c r="B17">
        <v>6.7866999999999997E-2</v>
      </c>
      <c r="C17">
        <v>4.6761872999999996</v>
      </c>
      <c r="D17">
        <v>16</v>
      </c>
      <c r="E17">
        <v>3.8774999999999997E-2</v>
      </c>
      <c r="F17">
        <v>4.6821146999999996</v>
      </c>
      <c r="G17">
        <v>16</v>
      </c>
      <c r="H17">
        <v>0.107698</v>
      </c>
      <c r="I17">
        <v>4.6821146999999996</v>
      </c>
      <c r="J17">
        <v>16</v>
      </c>
      <c r="K17">
        <v>0.120501</v>
      </c>
      <c r="L17">
        <v>4.6821146999999996</v>
      </c>
      <c r="M17">
        <v>16</v>
      </c>
      <c r="N17">
        <v>0.13911699999999999</v>
      </c>
      <c r="O17">
        <v>4.6821146999999996</v>
      </c>
      <c r="P17">
        <v>16</v>
      </c>
      <c r="Q17">
        <v>5.5865999999999999E-2</v>
      </c>
      <c r="R17">
        <v>4.6821146999999996</v>
      </c>
      <c r="S17">
        <v>16</v>
      </c>
      <c r="T17">
        <v>6.9689000000000001E-2</v>
      </c>
      <c r="U17">
        <v>4.6821146999999996</v>
      </c>
      <c r="V17">
        <v>16</v>
      </c>
      <c r="W17">
        <v>8.4536E-2</v>
      </c>
      <c r="X17">
        <v>4.6821146999999996</v>
      </c>
      <c r="Y17">
        <v>16</v>
      </c>
      <c r="Z17">
        <v>7.1006E-2</v>
      </c>
      <c r="AA17">
        <v>4.6821146999999996</v>
      </c>
      <c r="AB17">
        <v>16</v>
      </c>
      <c r="AC17">
        <v>2.3206999999999998E-2</v>
      </c>
      <c r="AD17">
        <v>4.6821146999999996</v>
      </c>
      <c r="AE17">
        <v>16</v>
      </c>
      <c r="AF17">
        <v>0.229904</v>
      </c>
      <c r="AG17">
        <v>4.6761872999999996</v>
      </c>
      <c r="AH17">
        <v>16</v>
      </c>
      <c r="AI17">
        <v>7.5774999999999995E-2</v>
      </c>
      <c r="AJ17">
        <v>4.6821146999999996</v>
      </c>
      <c r="AK17">
        <v>16</v>
      </c>
      <c r="AL17">
        <v>7.4804999999999996E-2</v>
      </c>
      <c r="AM17">
        <v>4.6821146999999996</v>
      </c>
      <c r="AN17">
        <v>16</v>
      </c>
      <c r="AO17">
        <v>4.3114E-2</v>
      </c>
      <c r="AP17">
        <v>4.6761872999999996</v>
      </c>
      <c r="AQ17">
        <v>16</v>
      </c>
      <c r="AR17">
        <v>6.0326999999999999E-2</v>
      </c>
      <c r="AS17">
        <v>4.6821146999999996</v>
      </c>
      <c r="AT17">
        <v>16</v>
      </c>
      <c r="AU17">
        <v>6.4187999999999995E-2</v>
      </c>
      <c r="AV17">
        <v>4.6761872999999996</v>
      </c>
    </row>
    <row r="18" spans="1:48" x14ac:dyDescent="0.25">
      <c r="A18">
        <v>17</v>
      </c>
      <c r="B18">
        <v>3.0741000000000001E-2</v>
      </c>
      <c r="C18">
        <v>7.1445749999999997</v>
      </c>
      <c r="D18">
        <v>17</v>
      </c>
      <c r="E18">
        <v>7.8664999999999999E-2</v>
      </c>
      <c r="F18">
        <v>7.1455589000000002</v>
      </c>
      <c r="G18">
        <v>17</v>
      </c>
      <c r="H18">
        <v>0.11119</v>
      </c>
      <c r="I18">
        <v>7.1455589000000002</v>
      </c>
      <c r="J18">
        <v>17</v>
      </c>
      <c r="K18">
        <v>0.12854699999999999</v>
      </c>
      <c r="L18">
        <v>7.1455589000000002</v>
      </c>
      <c r="M18">
        <v>17</v>
      </c>
      <c r="N18">
        <v>9.9436999999999998E-2</v>
      </c>
      <c r="O18">
        <v>7.1455589000000002</v>
      </c>
      <c r="P18">
        <v>17</v>
      </c>
      <c r="Q18">
        <v>9.9396999999999999E-2</v>
      </c>
      <c r="R18">
        <v>7.1455589000000002</v>
      </c>
      <c r="S18">
        <v>17</v>
      </c>
      <c r="T18">
        <v>0.12628500000000001</v>
      </c>
      <c r="U18">
        <v>7.1455589000000002</v>
      </c>
      <c r="V18">
        <v>17</v>
      </c>
      <c r="W18">
        <v>5.3090999999999999E-2</v>
      </c>
      <c r="X18">
        <v>7.1455589000000002</v>
      </c>
      <c r="Y18">
        <v>17</v>
      </c>
      <c r="Z18">
        <v>8.8371000000000005E-2</v>
      </c>
      <c r="AA18">
        <v>7.1455589000000002</v>
      </c>
      <c r="AB18">
        <v>17</v>
      </c>
      <c r="AC18">
        <v>5.6619999999999997E-2</v>
      </c>
      <c r="AD18">
        <v>7.1455589000000002</v>
      </c>
      <c r="AE18">
        <v>17</v>
      </c>
      <c r="AF18">
        <v>2.9079000000000001E-2</v>
      </c>
      <c r="AG18">
        <v>7.1445749999999997</v>
      </c>
      <c r="AH18">
        <v>17</v>
      </c>
      <c r="AI18">
        <v>0.12062199999999999</v>
      </c>
      <c r="AJ18">
        <v>7.1455589000000002</v>
      </c>
      <c r="AK18">
        <v>17</v>
      </c>
      <c r="AL18">
        <v>5.0344E-2</v>
      </c>
      <c r="AM18">
        <v>7.1455589000000002</v>
      </c>
      <c r="AN18">
        <v>17</v>
      </c>
      <c r="AO18">
        <v>6.8634000000000001E-2</v>
      </c>
      <c r="AP18">
        <v>7.1445749999999997</v>
      </c>
      <c r="AQ18">
        <v>17</v>
      </c>
      <c r="AR18">
        <v>2.9197000000000001E-2</v>
      </c>
      <c r="AS18">
        <v>7.1455589000000002</v>
      </c>
      <c r="AT18">
        <v>17</v>
      </c>
      <c r="AU18">
        <v>4.1513000000000001E-2</v>
      </c>
      <c r="AV18">
        <v>7.1445749999999997</v>
      </c>
    </row>
    <row r="19" spans="1:48" x14ac:dyDescent="0.25">
      <c r="A19">
        <v>18</v>
      </c>
      <c r="B19">
        <v>6.7849999999999994E-2</v>
      </c>
      <c r="C19">
        <v>4.6761850999999997</v>
      </c>
      <c r="D19">
        <v>18</v>
      </c>
      <c r="E19">
        <v>3.9165999999999999E-2</v>
      </c>
      <c r="F19">
        <v>4.6821152000000001</v>
      </c>
      <c r="G19">
        <v>18</v>
      </c>
      <c r="H19">
        <v>3.4506000000000002E-2</v>
      </c>
      <c r="I19">
        <v>4.6821152000000001</v>
      </c>
      <c r="J19">
        <v>18</v>
      </c>
      <c r="K19">
        <v>6.2830999999999998E-2</v>
      </c>
      <c r="L19">
        <v>4.6821152000000001</v>
      </c>
      <c r="M19">
        <v>18</v>
      </c>
      <c r="N19">
        <v>0.14410200000000001</v>
      </c>
      <c r="O19">
        <v>4.6821152000000001</v>
      </c>
      <c r="P19">
        <v>18</v>
      </c>
      <c r="Q19">
        <v>0.15441099999999999</v>
      </c>
      <c r="R19">
        <v>4.6821152000000001</v>
      </c>
      <c r="S19">
        <v>18</v>
      </c>
      <c r="T19">
        <v>0.13711599999999999</v>
      </c>
      <c r="U19">
        <v>4.6821152000000001</v>
      </c>
      <c r="V19">
        <v>18</v>
      </c>
      <c r="W19">
        <v>0.12288300000000001</v>
      </c>
      <c r="X19">
        <v>4.6821152000000001</v>
      </c>
      <c r="Y19">
        <v>18</v>
      </c>
      <c r="Z19">
        <v>0.14224500000000001</v>
      </c>
      <c r="AA19">
        <v>4.6821152000000001</v>
      </c>
      <c r="AB19">
        <v>18</v>
      </c>
      <c r="AC19">
        <v>8.4653000000000006E-2</v>
      </c>
      <c r="AD19">
        <v>4.6821152000000001</v>
      </c>
      <c r="AE19">
        <v>18</v>
      </c>
      <c r="AF19">
        <v>0.66985499999999998</v>
      </c>
      <c r="AG19">
        <v>4.6761850999999997</v>
      </c>
      <c r="AH19">
        <v>18</v>
      </c>
      <c r="AI19">
        <v>7.9266000000000003E-2</v>
      </c>
      <c r="AJ19">
        <v>4.6821152000000001</v>
      </c>
      <c r="AK19">
        <v>18</v>
      </c>
      <c r="AL19">
        <v>9.5633999999999997E-2</v>
      </c>
      <c r="AM19">
        <v>4.6821152000000001</v>
      </c>
      <c r="AN19">
        <v>18</v>
      </c>
      <c r="AO19">
        <v>6.3612000000000002E-2</v>
      </c>
      <c r="AP19">
        <v>4.6761850999999997</v>
      </c>
      <c r="AQ19">
        <v>18</v>
      </c>
      <c r="AR19">
        <v>9.6926999999999999E-2</v>
      </c>
      <c r="AS19">
        <v>4.6821152000000001</v>
      </c>
      <c r="AT19">
        <v>18</v>
      </c>
      <c r="AU19">
        <v>7.6408000000000004E-2</v>
      </c>
      <c r="AV19">
        <v>4.6761850999999997</v>
      </c>
    </row>
    <row r="20" spans="1:48" x14ac:dyDescent="0.25">
      <c r="A20">
        <v>19</v>
      </c>
      <c r="B20">
        <v>6.9036E-2</v>
      </c>
      <c r="C20">
        <v>3.3222037000000002</v>
      </c>
      <c r="D20">
        <v>19</v>
      </c>
      <c r="E20">
        <v>0.14724999999999999</v>
      </c>
      <c r="F20">
        <v>3.328338</v>
      </c>
      <c r="G20">
        <v>19</v>
      </c>
      <c r="H20">
        <v>6.4196000000000003E-2</v>
      </c>
      <c r="I20">
        <v>3.328338</v>
      </c>
      <c r="J20">
        <v>19</v>
      </c>
      <c r="K20">
        <v>4.4658000000000003E-2</v>
      </c>
      <c r="L20">
        <v>3.328338</v>
      </c>
      <c r="M20">
        <v>19</v>
      </c>
      <c r="N20">
        <v>0.112898</v>
      </c>
      <c r="O20">
        <v>3.328338</v>
      </c>
      <c r="P20">
        <v>19</v>
      </c>
      <c r="Q20">
        <v>0.10875600000000001</v>
      </c>
      <c r="R20">
        <v>3.328338</v>
      </c>
      <c r="S20">
        <v>19</v>
      </c>
      <c r="T20">
        <v>0.130468</v>
      </c>
      <c r="U20">
        <v>3.328338</v>
      </c>
      <c r="V20">
        <v>19</v>
      </c>
      <c r="W20">
        <v>8.2004999999999995E-2</v>
      </c>
      <c r="X20">
        <v>3.328338</v>
      </c>
      <c r="Y20">
        <v>19</v>
      </c>
      <c r="Z20">
        <v>0.10037</v>
      </c>
      <c r="AA20">
        <v>3.328338</v>
      </c>
      <c r="AB20">
        <v>19</v>
      </c>
      <c r="AC20">
        <v>8.3344000000000001E-2</v>
      </c>
      <c r="AD20">
        <v>3.328338</v>
      </c>
      <c r="AE20">
        <v>19</v>
      </c>
      <c r="AF20">
        <v>0.14002700000000001</v>
      </c>
      <c r="AG20">
        <v>3.3222037000000002</v>
      </c>
      <c r="AH20">
        <v>19</v>
      </c>
      <c r="AI20">
        <v>0.122048</v>
      </c>
      <c r="AJ20">
        <v>3.328338</v>
      </c>
      <c r="AK20">
        <v>19</v>
      </c>
      <c r="AL20">
        <v>0.14178299999999999</v>
      </c>
      <c r="AM20">
        <v>3.328338</v>
      </c>
      <c r="AN20">
        <v>19</v>
      </c>
      <c r="AO20">
        <v>9.7946000000000005E-2</v>
      </c>
      <c r="AP20">
        <v>3.3222037000000002</v>
      </c>
      <c r="AQ20">
        <v>19</v>
      </c>
      <c r="AR20">
        <v>0.103066</v>
      </c>
      <c r="AS20">
        <v>3.328338</v>
      </c>
      <c r="AT20">
        <v>19</v>
      </c>
      <c r="AU20">
        <v>4.8204999999999998E-2</v>
      </c>
      <c r="AV20">
        <v>3.3222037000000002</v>
      </c>
    </row>
    <row r="21" spans="1:48" x14ac:dyDescent="0.25">
      <c r="A21">
        <v>20</v>
      </c>
      <c r="B21">
        <v>7.0715E-2</v>
      </c>
      <c r="C21">
        <v>4.7108689000000004</v>
      </c>
      <c r="D21">
        <v>20</v>
      </c>
      <c r="E21">
        <v>6.0192000000000002E-2</v>
      </c>
      <c r="F21">
        <v>4.7195730999999999</v>
      </c>
      <c r="G21">
        <v>20</v>
      </c>
      <c r="H21">
        <v>0.131387</v>
      </c>
      <c r="I21">
        <v>4.7195730999999999</v>
      </c>
      <c r="J21">
        <v>20</v>
      </c>
      <c r="K21">
        <v>0.12069100000000001</v>
      </c>
      <c r="L21">
        <v>4.7195730999999999</v>
      </c>
      <c r="M21">
        <v>20</v>
      </c>
      <c r="N21">
        <v>8.8747000000000006E-2</v>
      </c>
      <c r="O21">
        <v>4.7195730999999999</v>
      </c>
      <c r="P21">
        <v>20</v>
      </c>
      <c r="Q21">
        <v>0.13367299999999999</v>
      </c>
      <c r="R21">
        <v>4.7195730999999999</v>
      </c>
      <c r="S21">
        <v>20</v>
      </c>
      <c r="T21">
        <v>0.16151599999999999</v>
      </c>
      <c r="U21">
        <v>4.7195730999999999</v>
      </c>
      <c r="V21">
        <v>20</v>
      </c>
      <c r="W21">
        <v>0.12207</v>
      </c>
      <c r="X21">
        <v>4.7195730999999999</v>
      </c>
      <c r="Y21">
        <v>20</v>
      </c>
      <c r="Z21">
        <v>8.4647E-2</v>
      </c>
      <c r="AA21">
        <v>4.7195730999999999</v>
      </c>
      <c r="AB21">
        <v>20</v>
      </c>
      <c r="AC21">
        <v>8.0921000000000007E-2</v>
      </c>
      <c r="AD21">
        <v>4.7195730999999999</v>
      </c>
      <c r="AE21">
        <v>20</v>
      </c>
      <c r="AF21">
        <v>0.117815</v>
      </c>
      <c r="AG21">
        <v>4.7108689000000004</v>
      </c>
      <c r="AH21">
        <v>20</v>
      </c>
      <c r="AI21">
        <v>0.100325</v>
      </c>
      <c r="AJ21">
        <v>4.7195730999999999</v>
      </c>
      <c r="AK21">
        <v>20</v>
      </c>
      <c r="AL21">
        <v>0.107295</v>
      </c>
      <c r="AM21">
        <v>4.7195730999999999</v>
      </c>
      <c r="AN21">
        <v>20</v>
      </c>
      <c r="AO21">
        <v>7.5468999999999994E-2</v>
      </c>
      <c r="AP21">
        <v>4.7108689000000004</v>
      </c>
      <c r="AQ21">
        <v>20</v>
      </c>
      <c r="AR21">
        <v>6.8668999999999994E-2</v>
      </c>
      <c r="AS21">
        <v>4.7195730999999999</v>
      </c>
      <c r="AT21">
        <v>20</v>
      </c>
      <c r="AU21">
        <v>8.3587999999999996E-2</v>
      </c>
      <c r="AV21">
        <v>4.7108689000000004</v>
      </c>
    </row>
    <row r="22" spans="1:48" x14ac:dyDescent="0.25">
      <c r="A22">
        <v>21</v>
      </c>
      <c r="B22">
        <v>3.3984E-2</v>
      </c>
      <c r="C22">
        <v>4.7108692000000003</v>
      </c>
      <c r="D22">
        <v>21</v>
      </c>
      <c r="E22">
        <v>7.3207999999999995E-2</v>
      </c>
      <c r="F22">
        <v>4.7195729000000002</v>
      </c>
      <c r="G22">
        <v>21</v>
      </c>
      <c r="H22">
        <v>8.4141999999999995E-2</v>
      </c>
      <c r="I22">
        <v>4.7195729000000002</v>
      </c>
      <c r="J22">
        <v>21</v>
      </c>
      <c r="K22">
        <v>8.7508000000000002E-2</v>
      </c>
      <c r="L22">
        <v>4.7195729000000002</v>
      </c>
      <c r="M22">
        <v>21</v>
      </c>
      <c r="N22">
        <v>4.2458999999999997E-2</v>
      </c>
      <c r="O22">
        <v>4.7195729000000002</v>
      </c>
      <c r="P22">
        <v>21</v>
      </c>
      <c r="Q22">
        <v>9.4342999999999996E-2</v>
      </c>
      <c r="R22">
        <v>4.7195729000000002</v>
      </c>
      <c r="S22">
        <v>21</v>
      </c>
      <c r="T22">
        <v>0.113883</v>
      </c>
      <c r="U22">
        <v>4.7195729000000002</v>
      </c>
      <c r="V22">
        <v>21</v>
      </c>
      <c r="W22">
        <v>4.7806000000000001E-2</v>
      </c>
      <c r="X22">
        <v>4.7195729000000002</v>
      </c>
      <c r="Y22">
        <v>21</v>
      </c>
      <c r="Z22">
        <v>1.2382000000000001E-2</v>
      </c>
      <c r="AA22">
        <v>4.7195729000000002</v>
      </c>
      <c r="AB22">
        <v>21</v>
      </c>
      <c r="AC22">
        <v>3.0075000000000001E-2</v>
      </c>
      <c r="AD22">
        <v>4.7195729000000002</v>
      </c>
      <c r="AE22">
        <v>21</v>
      </c>
      <c r="AF22">
        <v>0.10942200000000001</v>
      </c>
      <c r="AG22">
        <v>4.7108692000000003</v>
      </c>
      <c r="AH22">
        <v>21</v>
      </c>
      <c r="AI22">
        <v>5.8206000000000001E-2</v>
      </c>
      <c r="AJ22">
        <v>4.7195729000000002</v>
      </c>
      <c r="AK22">
        <v>21</v>
      </c>
      <c r="AL22">
        <v>5.3102000000000003E-2</v>
      </c>
      <c r="AM22">
        <v>4.7195729000000002</v>
      </c>
      <c r="AN22">
        <v>21</v>
      </c>
      <c r="AO22">
        <v>7.8447000000000003E-2</v>
      </c>
      <c r="AP22">
        <v>4.7108692000000003</v>
      </c>
      <c r="AQ22">
        <v>21</v>
      </c>
      <c r="AR22">
        <v>0.101121</v>
      </c>
      <c r="AS22">
        <v>4.7195729000000002</v>
      </c>
      <c r="AT22">
        <v>21</v>
      </c>
      <c r="AU22">
        <v>0.11473700000000001</v>
      </c>
      <c r="AV22">
        <v>4.7108692000000003</v>
      </c>
    </row>
    <row r="23" spans="1:48" x14ac:dyDescent="0.25">
      <c r="A23">
        <v>22</v>
      </c>
      <c r="B23">
        <v>6.9030999999999995E-2</v>
      </c>
      <c r="C23">
        <v>3.3222044999999998</v>
      </c>
      <c r="D23">
        <v>22</v>
      </c>
      <c r="E23">
        <v>8.8610999999999995E-2</v>
      </c>
      <c r="F23">
        <v>3.3283380999999999</v>
      </c>
      <c r="G23">
        <v>22</v>
      </c>
      <c r="H23">
        <v>0.12231400000000001</v>
      </c>
      <c r="I23">
        <v>3.3283380999999999</v>
      </c>
      <c r="J23">
        <v>22</v>
      </c>
      <c r="K23">
        <v>0.107348</v>
      </c>
      <c r="L23">
        <v>3.3283380999999999</v>
      </c>
      <c r="M23">
        <v>22</v>
      </c>
      <c r="N23">
        <v>0.13380400000000001</v>
      </c>
      <c r="O23">
        <v>3.3283380999999999</v>
      </c>
      <c r="P23">
        <v>22</v>
      </c>
      <c r="Q23">
        <v>8.2294000000000006E-2</v>
      </c>
      <c r="R23">
        <v>3.3283380999999999</v>
      </c>
      <c r="S23">
        <v>22</v>
      </c>
      <c r="T23">
        <v>9.8044999999999993E-2</v>
      </c>
      <c r="U23">
        <v>3.3283380999999999</v>
      </c>
      <c r="V23">
        <v>22</v>
      </c>
      <c r="W23">
        <v>7.5913999999999995E-2</v>
      </c>
      <c r="X23">
        <v>3.3283380999999999</v>
      </c>
      <c r="Y23">
        <v>22</v>
      </c>
      <c r="Z23">
        <v>6.9137000000000004E-2</v>
      </c>
      <c r="AA23">
        <v>3.3283380999999999</v>
      </c>
      <c r="AB23">
        <v>22</v>
      </c>
      <c r="AC23">
        <v>6.8941000000000002E-2</v>
      </c>
      <c r="AD23">
        <v>3.3283380999999999</v>
      </c>
      <c r="AE23">
        <v>22</v>
      </c>
      <c r="AF23">
        <v>0.84077299999999999</v>
      </c>
      <c r="AG23">
        <v>3.3222044999999998</v>
      </c>
      <c r="AH23">
        <v>22</v>
      </c>
      <c r="AI23">
        <v>7.8468999999999997E-2</v>
      </c>
      <c r="AJ23">
        <v>3.3283380999999999</v>
      </c>
      <c r="AK23">
        <v>22</v>
      </c>
      <c r="AL23">
        <v>0.10187499999999999</v>
      </c>
      <c r="AM23">
        <v>3.3283380999999999</v>
      </c>
      <c r="AN23">
        <v>22</v>
      </c>
      <c r="AO23">
        <v>0.36598799999999998</v>
      </c>
      <c r="AP23">
        <v>3.3222044999999998</v>
      </c>
      <c r="AQ23">
        <v>22</v>
      </c>
      <c r="AR23">
        <v>0.164742</v>
      </c>
      <c r="AS23">
        <v>3.3283380999999999</v>
      </c>
      <c r="AT23">
        <v>22</v>
      </c>
      <c r="AU23">
        <v>0.14771599999999999</v>
      </c>
      <c r="AV23">
        <v>3.3222044999999998</v>
      </c>
    </row>
    <row r="24" spans="1:48" x14ac:dyDescent="0.25">
      <c r="A24">
        <v>23</v>
      </c>
      <c r="B24">
        <v>1.9273999999999999E-2</v>
      </c>
      <c r="C24">
        <v>4.6761849</v>
      </c>
      <c r="D24">
        <v>23</v>
      </c>
      <c r="E24">
        <v>5.0694000000000003E-2</v>
      </c>
      <c r="F24">
        <v>4.6821152000000001</v>
      </c>
      <c r="G24">
        <v>23</v>
      </c>
      <c r="H24">
        <v>0.37354500000000002</v>
      </c>
      <c r="I24">
        <v>4.6821152000000001</v>
      </c>
      <c r="J24">
        <v>23</v>
      </c>
      <c r="K24">
        <v>0.345777</v>
      </c>
      <c r="L24">
        <v>4.6821152000000001</v>
      </c>
      <c r="M24">
        <v>23</v>
      </c>
      <c r="N24">
        <v>1.0833969999999999</v>
      </c>
      <c r="O24">
        <v>4.6821152000000001</v>
      </c>
      <c r="P24">
        <v>23</v>
      </c>
      <c r="Q24">
        <v>0.16131400000000001</v>
      </c>
      <c r="R24">
        <v>4.6821152000000001</v>
      </c>
      <c r="S24">
        <v>23</v>
      </c>
      <c r="T24">
        <v>0.183195</v>
      </c>
      <c r="U24">
        <v>4.6821152000000001</v>
      </c>
      <c r="V24">
        <v>23</v>
      </c>
      <c r="W24">
        <v>0.46773900000000002</v>
      </c>
      <c r="X24">
        <v>4.6821152000000001</v>
      </c>
      <c r="Y24">
        <v>23</v>
      </c>
      <c r="Z24">
        <v>0.56160699999999997</v>
      </c>
      <c r="AA24">
        <v>4.6821152000000001</v>
      </c>
      <c r="AB24">
        <v>23</v>
      </c>
      <c r="AC24">
        <v>0.48002600000000001</v>
      </c>
      <c r="AD24">
        <v>4.6821152000000001</v>
      </c>
      <c r="AE24">
        <v>23</v>
      </c>
      <c r="AF24">
        <v>9.5335000000000003E-2</v>
      </c>
      <c r="AG24">
        <v>4.6761849</v>
      </c>
      <c r="AH24">
        <v>23</v>
      </c>
      <c r="AI24">
        <v>1.4036519999999999</v>
      </c>
      <c r="AJ24">
        <v>4.6821152000000001</v>
      </c>
      <c r="AK24">
        <v>23</v>
      </c>
      <c r="AL24">
        <v>0.811446</v>
      </c>
      <c r="AM24">
        <v>4.6821152000000001</v>
      </c>
      <c r="AN24">
        <v>23</v>
      </c>
      <c r="AO24">
        <v>5.7984000000000001E-2</v>
      </c>
      <c r="AP24">
        <v>4.6761849</v>
      </c>
      <c r="AQ24">
        <v>23</v>
      </c>
      <c r="AR24">
        <v>0.30474800000000002</v>
      </c>
      <c r="AS24">
        <v>4.6821152000000001</v>
      </c>
      <c r="AT24">
        <v>23</v>
      </c>
      <c r="AU24">
        <v>0.477157</v>
      </c>
      <c r="AV24">
        <v>4.6761849</v>
      </c>
    </row>
    <row r="25" spans="1:48" x14ac:dyDescent="0.25">
      <c r="A25">
        <v>24</v>
      </c>
      <c r="B25">
        <v>3.0731000000000001E-2</v>
      </c>
      <c r="C25">
        <v>8.5647681000000002</v>
      </c>
      <c r="D25">
        <v>24</v>
      </c>
      <c r="E25">
        <v>4.8509999999999998E-2</v>
      </c>
      <c r="F25">
        <v>8.5704189</v>
      </c>
      <c r="G25">
        <v>24</v>
      </c>
      <c r="H25">
        <v>4.8168000000000002E-2</v>
      </c>
      <c r="I25">
        <v>8.5704189</v>
      </c>
      <c r="J25">
        <v>24</v>
      </c>
      <c r="K25">
        <v>6.8460999999999994E-2</v>
      </c>
      <c r="L25">
        <v>8.5704189</v>
      </c>
      <c r="M25">
        <v>24</v>
      </c>
      <c r="N25">
        <v>6.0440000000000001E-2</v>
      </c>
      <c r="O25">
        <v>8.5704189</v>
      </c>
      <c r="P25">
        <v>24</v>
      </c>
      <c r="Q25">
        <v>2.3649E-2</v>
      </c>
      <c r="R25">
        <v>8.5704189</v>
      </c>
      <c r="S25">
        <v>24</v>
      </c>
      <c r="T25">
        <v>2.4240000000000001E-2</v>
      </c>
      <c r="U25">
        <v>8.5704189</v>
      </c>
      <c r="V25">
        <v>24</v>
      </c>
      <c r="W25">
        <v>4.6538999999999997E-2</v>
      </c>
      <c r="X25">
        <v>8.5704189</v>
      </c>
      <c r="Y25">
        <v>24</v>
      </c>
      <c r="Z25">
        <v>7.3899000000000006E-2</v>
      </c>
      <c r="AA25">
        <v>8.5704189</v>
      </c>
      <c r="AB25">
        <v>24</v>
      </c>
      <c r="AC25">
        <v>2.6671E-2</v>
      </c>
      <c r="AD25">
        <v>8.5704189</v>
      </c>
      <c r="AE25">
        <v>24</v>
      </c>
      <c r="AF25">
        <v>5.2205000000000001E-2</v>
      </c>
      <c r="AG25">
        <v>8.5647681000000002</v>
      </c>
      <c r="AH25">
        <v>24</v>
      </c>
      <c r="AI25">
        <v>4.0201000000000001E-2</v>
      </c>
      <c r="AJ25">
        <v>8.5704189</v>
      </c>
      <c r="AK25">
        <v>24</v>
      </c>
      <c r="AL25">
        <v>6.6480999999999998E-2</v>
      </c>
      <c r="AM25">
        <v>8.5704189</v>
      </c>
      <c r="AN25">
        <v>24</v>
      </c>
      <c r="AO25">
        <v>4.6464999999999999E-2</v>
      </c>
      <c r="AP25">
        <v>8.5647681000000002</v>
      </c>
      <c r="AQ25">
        <v>24</v>
      </c>
      <c r="AR25">
        <v>6.7562999999999998E-2</v>
      </c>
      <c r="AS25">
        <v>8.5704189</v>
      </c>
      <c r="AT25">
        <v>24</v>
      </c>
      <c r="AU25">
        <v>5.6973000000000003E-2</v>
      </c>
      <c r="AV25">
        <v>8.5647681000000002</v>
      </c>
    </row>
    <row r="26" spans="1:48" x14ac:dyDescent="0.25">
      <c r="A26">
        <v>25</v>
      </c>
      <c r="B26">
        <v>1.9266999999999999E-2</v>
      </c>
      <c r="C26">
        <v>4.6761872000000002</v>
      </c>
      <c r="D26">
        <v>25</v>
      </c>
      <c r="E26">
        <v>4.129E-2</v>
      </c>
      <c r="F26">
        <v>4.6821147999999999</v>
      </c>
      <c r="G26">
        <v>25</v>
      </c>
      <c r="H26">
        <v>2.5128000000000001E-2</v>
      </c>
      <c r="I26">
        <v>4.6821147999999999</v>
      </c>
      <c r="J26">
        <v>25</v>
      </c>
      <c r="K26">
        <v>4.2366000000000001E-2</v>
      </c>
      <c r="L26">
        <v>4.6821147999999999</v>
      </c>
      <c r="M26">
        <v>25</v>
      </c>
      <c r="N26">
        <v>2.8025000000000001E-2</v>
      </c>
      <c r="O26">
        <v>4.6821147999999999</v>
      </c>
      <c r="P26">
        <v>25</v>
      </c>
      <c r="Q26">
        <v>9.6159999999999995E-3</v>
      </c>
      <c r="R26">
        <v>4.6821147999999999</v>
      </c>
      <c r="S26">
        <v>25</v>
      </c>
      <c r="T26">
        <v>7.0717000000000002E-2</v>
      </c>
      <c r="U26">
        <v>4.6821147999999999</v>
      </c>
      <c r="V26">
        <v>25</v>
      </c>
      <c r="W26">
        <v>6.3191999999999998E-2</v>
      </c>
      <c r="X26">
        <v>4.6821147999999999</v>
      </c>
      <c r="Y26">
        <v>25</v>
      </c>
      <c r="Z26">
        <v>7.7813999999999994E-2</v>
      </c>
      <c r="AA26">
        <v>4.6821147999999999</v>
      </c>
      <c r="AB26">
        <v>25</v>
      </c>
      <c r="AC26">
        <v>8.4914000000000003E-2</v>
      </c>
      <c r="AD26">
        <v>4.6821147999999999</v>
      </c>
      <c r="AE26">
        <v>25</v>
      </c>
      <c r="AF26">
        <v>0.10709200000000001</v>
      </c>
      <c r="AG26">
        <v>4.6761872000000002</v>
      </c>
      <c r="AH26">
        <v>25</v>
      </c>
      <c r="AI26">
        <v>6.5036999999999998E-2</v>
      </c>
      <c r="AJ26">
        <v>4.6821147999999999</v>
      </c>
      <c r="AK26">
        <v>25</v>
      </c>
      <c r="AL26">
        <v>0.107267</v>
      </c>
      <c r="AM26">
        <v>4.6821147999999999</v>
      </c>
      <c r="AN26">
        <v>25</v>
      </c>
      <c r="AO26">
        <v>8.4266999999999995E-2</v>
      </c>
      <c r="AP26">
        <v>4.6761872000000002</v>
      </c>
      <c r="AQ26">
        <v>25</v>
      </c>
      <c r="AR26">
        <v>0.11337700000000001</v>
      </c>
      <c r="AS26">
        <v>4.6821147999999999</v>
      </c>
      <c r="AT26">
        <v>25</v>
      </c>
      <c r="AU26">
        <v>0.35704399999999997</v>
      </c>
      <c r="AV26">
        <v>4.6761872000000002</v>
      </c>
    </row>
    <row r="27" spans="1:48" x14ac:dyDescent="0.25">
      <c r="A27">
        <v>26</v>
      </c>
      <c r="B27">
        <v>5.6702000000000002E-2</v>
      </c>
      <c r="C27">
        <v>8.5647681000000002</v>
      </c>
      <c r="D27">
        <v>26</v>
      </c>
      <c r="E27">
        <v>3.0525E-2</v>
      </c>
      <c r="F27">
        <v>8.5704189</v>
      </c>
      <c r="G27">
        <v>26</v>
      </c>
      <c r="H27">
        <v>0.47847699999999999</v>
      </c>
      <c r="I27">
        <v>8.5704189</v>
      </c>
      <c r="J27">
        <v>26</v>
      </c>
      <c r="K27">
        <v>0.69843500000000003</v>
      </c>
      <c r="L27">
        <v>8.5704189</v>
      </c>
      <c r="M27">
        <v>26</v>
      </c>
      <c r="N27">
        <v>4.8286999999999997E-2</v>
      </c>
      <c r="O27">
        <v>8.5704189</v>
      </c>
      <c r="P27">
        <v>26</v>
      </c>
      <c r="Q27">
        <v>3.4687000000000003E-2</v>
      </c>
      <c r="R27">
        <v>8.5704189</v>
      </c>
      <c r="S27">
        <v>26</v>
      </c>
      <c r="T27">
        <v>4.8430000000000001E-2</v>
      </c>
      <c r="U27">
        <v>8.5704189</v>
      </c>
      <c r="V27">
        <v>26</v>
      </c>
      <c r="W27">
        <v>6.6958000000000004E-2</v>
      </c>
      <c r="X27">
        <v>8.5704189</v>
      </c>
      <c r="Y27">
        <v>26</v>
      </c>
      <c r="Z27">
        <v>2.0851000000000001E-2</v>
      </c>
      <c r="AA27">
        <v>8.5704189</v>
      </c>
      <c r="AB27">
        <v>26</v>
      </c>
      <c r="AC27">
        <v>9.8275000000000001E-2</v>
      </c>
      <c r="AD27">
        <v>8.5704189</v>
      </c>
      <c r="AE27">
        <v>26</v>
      </c>
      <c r="AF27">
        <v>4.7620000000000003E-2</v>
      </c>
      <c r="AG27">
        <v>8.5647681000000002</v>
      </c>
      <c r="AH27">
        <v>26</v>
      </c>
      <c r="AI27">
        <v>0.115414</v>
      </c>
      <c r="AJ27">
        <v>8.5704189</v>
      </c>
      <c r="AK27">
        <v>26</v>
      </c>
      <c r="AL27">
        <v>4.2384999999999999E-2</v>
      </c>
      <c r="AM27">
        <v>8.5704189</v>
      </c>
      <c r="AN27">
        <v>26</v>
      </c>
      <c r="AO27">
        <v>3.0484000000000001E-2</v>
      </c>
      <c r="AP27">
        <v>8.5647681000000002</v>
      </c>
      <c r="AQ27">
        <v>26</v>
      </c>
      <c r="AR27">
        <v>0.162661</v>
      </c>
      <c r="AS27">
        <v>8.5704189</v>
      </c>
      <c r="AT27">
        <v>26</v>
      </c>
      <c r="AU27">
        <v>8.8571999999999998E-2</v>
      </c>
      <c r="AV27">
        <v>8.5647681000000002</v>
      </c>
    </row>
    <row r="28" spans="1:48" x14ac:dyDescent="0.25">
      <c r="A28">
        <v>27</v>
      </c>
      <c r="B28">
        <v>3.3965000000000002E-2</v>
      </c>
      <c r="C28">
        <v>4.7108575000000004</v>
      </c>
      <c r="D28">
        <v>27</v>
      </c>
      <c r="E28">
        <v>9.2331999999999997E-2</v>
      </c>
      <c r="F28">
        <v>4.7195722</v>
      </c>
      <c r="G28">
        <v>27</v>
      </c>
      <c r="H28">
        <v>0.101058</v>
      </c>
      <c r="I28">
        <v>4.7195722</v>
      </c>
      <c r="J28">
        <v>27</v>
      </c>
      <c r="K28">
        <v>8.3673999999999998E-2</v>
      </c>
      <c r="L28">
        <v>4.7195722</v>
      </c>
      <c r="M28">
        <v>27</v>
      </c>
      <c r="N28">
        <v>8.1390000000000004E-3</v>
      </c>
      <c r="O28">
        <v>4.7195722</v>
      </c>
      <c r="P28">
        <v>27</v>
      </c>
      <c r="Q28">
        <v>0.133771</v>
      </c>
      <c r="R28">
        <v>4.7195722</v>
      </c>
      <c r="S28">
        <v>27</v>
      </c>
      <c r="T28">
        <v>0.14888699999999999</v>
      </c>
      <c r="U28">
        <v>4.7195722</v>
      </c>
      <c r="V28">
        <v>27</v>
      </c>
      <c r="W28">
        <v>0.16335</v>
      </c>
      <c r="X28">
        <v>4.7195722</v>
      </c>
      <c r="Y28">
        <v>27</v>
      </c>
      <c r="Z28">
        <v>9.4066999999999998E-2</v>
      </c>
      <c r="AA28">
        <v>4.7195722</v>
      </c>
      <c r="AB28">
        <v>27</v>
      </c>
      <c r="AC28">
        <v>0.151284</v>
      </c>
      <c r="AD28">
        <v>4.7195722</v>
      </c>
      <c r="AE28">
        <v>27</v>
      </c>
      <c r="AF28">
        <v>0.105642</v>
      </c>
      <c r="AG28">
        <v>4.7108575000000004</v>
      </c>
      <c r="AH28">
        <v>27</v>
      </c>
      <c r="AI28">
        <v>5.2170000000000001E-2</v>
      </c>
      <c r="AJ28">
        <v>4.7195722</v>
      </c>
      <c r="AK28">
        <v>27</v>
      </c>
      <c r="AL28">
        <v>4.2315999999999999E-2</v>
      </c>
      <c r="AM28">
        <v>4.7195722</v>
      </c>
      <c r="AN28">
        <v>27</v>
      </c>
      <c r="AO28">
        <v>8.8963E-2</v>
      </c>
      <c r="AP28">
        <v>4.7108575000000004</v>
      </c>
      <c r="AQ28">
        <v>27</v>
      </c>
      <c r="AR28">
        <v>0.124912</v>
      </c>
      <c r="AS28">
        <v>4.7195722</v>
      </c>
      <c r="AT28">
        <v>27</v>
      </c>
      <c r="AU28">
        <v>0.15279000000000001</v>
      </c>
      <c r="AV28">
        <v>4.7108575000000004</v>
      </c>
    </row>
    <row r="29" spans="1:48" x14ac:dyDescent="0.25">
      <c r="A29">
        <v>28</v>
      </c>
      <c r="B29">
        <v>9.8635E-2</v>
      </c>
      <c r="C29">
        <v>3.3222044999999998</v>
      </c>
      <c r="D29">
        <v>28</v>
      </c>
      <c r="E29">
        <v>5.8049999999999997E-2</v>
      </c>
      <c r="F29">
        <v>3.3283380999999999</v>
      </c>
      <c r="G29">
        <v>28</v>
      </c>
      <c r="H29">
        <v>6.9550000000000001E-2</v>
      </c>
      <c r="I29">
        <v>3.3283380999999999</v>
      </c>
      <c r="J29">
        <v>28</v>
      </c>
      <c r="K29">
        <v>7.0068000000000005E-2</v>
      </c>
      <c r="L29">
        <v>3.3283380999999999</v>
      </c>
      <c r="M29">
        <v>28</v>
      </c>
      <c r="N29">
        <v>0.34501799999999999</v>
      </c>
      <c r="O29">
        <v>3.3283380999999999</v>
      </c>
      <c r="P29">
        <v>28</v>
      </c>
      <c r="Q29">
        <v>0.11859500000000001</v>
      </c>
      <c r="R29">
        <v>3.3283380999999999</v>
      </c>
      <c r="S29">
        <v>28</v>
      </c>
      <c r="T29">
        <v>0.124886</v>
      </c>
      <c r="U29">
        <v>3.3283380999999999</v>
      </c>
      <c r="V29">
        <v>28</v>
      </c>
      <c r="W29">
        <v>0.101891</v>
      </c>
      <c r="X29">
        <v>3.3283380999999999</v>
      </c>
      <c r="Y29">
        <v>28</v>
      </c>
      <c r="Z29">
        <v>0.13894200000000001</v>
      </c>
      <c r="AA29">
        <v>3.3283380999999999</v>
      </c>
      <c r="AB29">
        <v>28</v>
      </c>
      <c r="AC29">
        <v>7.8024999999999997E-2</v>
      </c>
      <c r="AD29">
        <v>3.3283380999999999</v>
      </c>
      <c r="AE29">
        <v>28</v>
      </c>
      <c r="AF29">
        <v>0.12345200000000001</v>
      </c>
      <c r="AG29">
        <v>3.3222044999999998</v>
      </c>
      <c r="AH29">
        <v>28</v>
      </c>
      <c r="AI29">
        <v>0.150334</v>
      </c>
      <c r="AJ29">
        <v>3.3283380999999999</v>
      </c>
      <c r="AK29">
        <v>28</v>
      </c>
      <c r="AL29">
        <v>0.79886900000000005</v>
      </c>
      <c r="AM29">
        <v>3.3283380999999999</v>
      </c>
      <c r="AN29">
        <v>28</v>
      </c>
      <c r="AO29">
        <v>8.2399E-2</v>
      </c>
      <c r="AP29">
        <v>3.3222044999999998</v>
      </c>
      <c r="AQ29">
        <v>28</v>
      </c>
      <c r="AR29">
        <v>0.111888</v>
      </c>
      <c r="AS29">
        <v>3.3283380999999999</v>
      </c>
      <c r="AT29">
        <v>28</v>
      </c>
      <c r="AU29">
        <v>4.8625000000000002E-2</v>
      </c>
      <c r="AV29">
        <v>3.3222044999999998</v>
      </c>
    </row>
    <row r="30" spans="1:48" x14ac:dyDescent="0.25">
      <c r="A30">
        <v>29</v>
      </c>
      <c r="B30">
        <v>0.98884799999999995</v>
      </c>
      <c r="C30">
        <v>2.3017267000000001</v>
      </c>
      <c r="D30">
        <v>29</v>
      </c>
      <c r="E30">
        <v>1.3744700000000001</v>
      </c>
      <c r="F30">
        <v>2.5594469000000002</v>
      </c>
      <c r="G30">
        <v>29</v>
      </c>
      <c r="H30">
        <v>0.94599500000000003</v>
      </c>
      <c r="I30">
        <v>4.1513435999999997</v>
      </c>
      <c r="J30">
        <v>29</v>
      </c>
      <c r="K30">
        <v>0.14675199999999999</v>
      </c>
      <c r="L30">
        <v>5.0830647000000004</v>
      </c>
      <c r="M30">
        <v>29</v>
      </c>
      <c r="N30">
        <v>0.91294799999999998</v>
      </c>
      <c r="O30">
        <v>6.1447858999999996</v>
      </c>
      <c r="P30">
        <v>29</v>
      </c>
      <c r="Q30">
        <v>0.66391900000000004</v>
      </c>
      <c r="R30">
        <v>6.8299428999999998</v>
      </c>
      <c r="S30">
        <v>29</v>
      </c>
      <c r="T30">
        <v>0.66344599999999998</v>
      </c>
      <c r="U30">
        <v>4.8237285999999999</v>
      </c>
      <c r="V30">
        <v>29</v>
      </c>
      <c r="W30">
        <v>0.55267999999999995</v>
      </c>
      <c r="X30">
        <v>6.1674417999999998</v>
      </c>
      <c r="Y30">
        <v>29</v>
      </c>
      <c r="Z30">
        <v>0.80486999999999997</v>
      </c>
      <c r="AA30">
        <v>6.2605985999999998</v>
      </c>
      <c r="AB30">
        <v>29</v>
      </c>
      <c r="AC30">
        <v>0.95615600000000001</v>
      </c>
      <c r="AD30">
        <v>6.3786725999999998</v>
      </c>
      <c r="AE30">
        <v>29</v>
      </c>
      <c r="AF30">
        <v>0.36804900000000002</v>
      </c>
      <c r="AG30">
        <v>4.2366256</v>
      </c>
      <c r="AH30">
        <v>29</v>
      </c>
      <c r="AI30">
        <v>0.94769800000000004</v>
      </c>
      <c r="AJ30">
        <v>3.8742000000000001</v>
      </c>
      <c r="AK30">
        <v>29</v>
      </c>
      <c r="AL30">
        <v>1.072927</v>
      </c>
      <c r="AM30">
        <v>3.7188311000000001</v>
      </c>
      <c r="AN30">
        <v>29</v>
      </c>
      <c r="AO30">
        <v>1.42859</v>
      </c>
      <c r="AP30">
        <v>2.7405936</v>
      </c>
      <c r="AQ30">
        <v>29</v>
      </c>
      <c r="AR30">
        <v>0.97789700000000002</v>
      </c>
      <c r="AS30">
        <v>5.7226575000000004</v>
      </c>
      <c r="AT30">
        <v>29</v>
      </c>
      <c r="AU30">
        <v>1.2269859999999999</v>
      </c>
      <c r="AV30">
        <v>5.3202346</v>
      </c>
    </row>
    <row r="31" spans="1:48" x14ac:dyDescent="0.25">
      <c r="A31">
        <v>30</v>
      </c>
      <c r="B31">
        <v>2.2661000000000001E-2</v>
      </c>
      <c r="C31">
        <v>6.3508534000000001</v>
      </c>
      <c r="D31">
        <v>30</v>
      </c>
      <c r="E31">
        <v>3.0945E-2</v>
      </c>
      <c r="F31">
        <v>6.3508534000000001</v>
      </c>
      <c r="G31">
        <v>30</v>
      </c>
      <c r="H31">
        <v>2.3782999999999999E-2</v>
      </c>
      <c r="I31">
        <v>6.3508534000000001</v>
      </c>
      <c r="J31">
        <v>30</v>
      </c>
      <c r="K31">
        <v>1.7311E-2</v>
      </c>
      <c r="L31">
        <v>6.3508534000000001</v>
      </c>
      <c r="M31">
        <v>30</v>
      </c>
      <c r="N31">
        <v>5.9785999999999999E-2</v>
      </c>
      <c r="O31">
        <v>6.3508534000000001</v>
      </c>
      <c r="P31">
        <v>30</v>
      </c>
      <c r="Q31">
        <v>4.0160000000000001E-2</v>
      </c>
      <c r="R31">
        <v>6.3508534000000001</v>
      </c>
      <c r="S31">
        <v>30</v>
      </c>
      <c r="T31">
        <v>2.7542000000000001E-2</v>
      </c>
      <c r="U31">
        <v>6.3508534000000001</v>
      </c>
      <c r="V31">
        <v>30</v>
      </c>
      <c r="W31">
        <v>6.2834000000000001E-2</v>
      </c>
      <c r="X31">
        <v>6.3508534000000001</v>
      </c>
      <c r="Y31">
        <v>30</v>
      </c>
      <c r="Z31">
        <v>7.6922000000000004E-2</v>
      </c>
      <c r="AA31">
        <v>6.3508534000000001</v>
      </c>
      <c r="AB31">
        <v>30</v>
      </c>
      <c r="AC31">
        <v>6.2786999999999996E-2</v>
      </c>
      <c r="AD31">
        <v>6.3508534000000001</v>
      </c>
      <c r="AE31">
        <v>30</v>
      </c>
      <c r="AF31">
        <v>2.8111000000000001E-2</v>
      </c>
      <c r="AG31">
        <v>6.3508534000000001</v>
      </c>
      <c r="AH31">
        <v>30</v>
      </c>
      <c r="AI31">
        <v>3.3536000000000003E-2</v>
      </c>
      <c r="AJ31">
        <v>6.3508534000000001</v>
      </c>
      <c r="AK31">
        <v>30</v>
      </c>
      <c r="AL31">
        <v>1.8565999999999999E-2</v>
      </c>
      <c r="AM31">
        <v>6.3508534000000001</v>
      </c>
      <c r="AN31">
        <v>30</v>
      </c>
      <c r="AO31">
        <v>5.4526999999999999E-2</v>
      </c>
      <c r="AP31">
        <v>6.3508534000000001</v>
      </c>
      <c r="AQ31">
        <v>30</v>
      </c>
      <c r="AR31">
        <v>4.9586999999999999E-2</v>
      </c>
      <c r="AS31">
        <v>6.3508534000000001</v>
      </c>
      <c r="AT31">
        <v>30</v>
      </c>
      <c r="AU31">
        <v>4.6195E-2</v>
      </c>
      <c r="AV31">
        <v>6.3508534000000001</v>
      </c>
    </row>
    <row r="32" spans="1:48" x14ac:dyDescent="0.25">
      <c r="A32">
        <v>31</v>
      </c>
      <c r="B32">
        <v>6.6059999999999999E-3</v>
      </c>
      <c r="C32">
        <v>7.3404169000000001</v>
      </c>
      <c r="D32">
        <v>31</v>
      </c>
      <c r="E32">
        <v>9.0620000000000006E-3</v>
      </c>
      <c r="F32">
        <v>7.3404169000000001</v>
      </c>
      <c r="G32">
        <v>31</v>
      </c>
      <c r="H32">
        <v>2.7845000000000002E-2</v>
      </c>
      <c r="I32">
        <v>7.3404169000000001</v>
      </c>
      <c r="J32">
        <v>31</v>
      </c>
      <c r="K32">
        <v>2.9662000000000001E-2</v>
      </c>
      <c r="L32">
        <v>7.3404169000000001</v>
      </c>
      <c r="M32">
        <v>31</v>
      </c>
      <c r="N32">
        <v>0.157939</v>
      </c>
      <c r="O32">
        <v>7.3404169000000001</v>
      </c>
      <c r="P32">
        <v>31</v>
      </c>
      <c r="Q32">
        <v>6.7185999999999996E-2</v>
      </c>
      <c r="R32">
        <v>7.3404169000000001</v>
      </c>
      <c r="S32">
        <v>31</v>
      </c>
      <c r="T32">
        <v>7.7160000000000006E-2</v>
      </c>
      <c r="U32">
        <v>7.3404169000000001</v>
      </c>
      <c r="V32">
        <v>31</v>
      </c>
      <c r="W32">
        <v>0.25044899999999998</v>
      </c>
      <c r="X32">
        <v>7.3404169000000001</v>
      </c>
      <c r="Y32">
        <v>31</v>
      </c>
      <c r="Z32">
        <v>0.362682</v>
      </c>
      <c r="AA32">
        <v>7.3404169000000001</v>
      </c>
      <c r="AB32">
        <v>31</v>
      </c>
      <c r="AC32">
        <v>0.223245</v>
      </c>
      <c r="AD32">
        <v>7.3404169000000001</v>
      </c>
      <c r="AE32">
        <v>31</v>
      </c>
      <c r="AF32">
        <v>5.5444E-2</v>
      </c>
      <c r="AG32">
        <v>7.3404169000000001</v>
      </c>
      <c r="AH32">
        <v>31</v>
      </c>
      <c r="AI32">
        <v>7.2812000000000002E-2</v>
      </c>
      <c r="AJ32">
        <v>7.3404169000000001</v>
      </c>
      <c r="AK32">
        <v>31</v>
      </c>
      <c r="AL32">
        <v>2.0441000000000001E-2</v>
      </c>
      <c r="AM32">
        <v>7.3404169000000001</v>
      </c>
      <c r="AN32">
        <v>31</v>
      </c>
      <c r="AO32">
        <v>3.6103000000000003E-2</v>
      </c>
      <c r="AP32">
        <v>7.3404169000000001</v>
      </c>
      <c r="AQ32">
        <v>31</v>
      </c>
      <c r="AR32">
        <v>0.18288199999999999</v>
      </c>
      <c r="AS32">
        <v>7.3404169000000001</v>
      </c>
      <c r="AT32">
        <v>31</v>
      </c>
      <c r="AU32">
        <v>6.2397000000000001E-2</v>
      </c>
      <c r="AV32">
        <v>7.3404169000000001</v>
      </c>
    </row>
    <row r="33" spans="1:48" x14ac:dyDescent="0.25">
      <c r="A33">
        <v>32</v>
      </c>
      <c r="B33">
        <v>4.8842000000000003E-2</v>
      </c>
      <c r="C33">
        <v>7.3404169000000001</v>
      </c>
      <c r="D33">
        <v>32</v>
      </c>
      <c r="E33">
        <v>6.4701999999999996E-2</v>
      </c>
      <c r="F33">
        <v>7.3404169000000001</v>
      </c>
      <c r="G33">
        <v>32</v>
      </c>
      <c r="H33">
        <v>8.0879000000000006E-2</v>
      </c>
      <c r="I33">
        <v>7.3404169000000001</v>
      </c>
      <c r="J33">
        <v>32</v>
      </c>
      <c r="K33">
        <v>8.5796999999999998E-2</v>
      </c>
      <c r="L33">
        <v>7.3404169000000001</v>
      </c>
      <c r="M33">
        <v>32</v>
      </c>
      <c r="N33">
        <v>7.9894999999999994E-2</v>
      </c>
      <c r="O33">
        <v>7.3404169000000001</v>
      </c>
      <c r="P33">
        <v>32</v>
      </c>
      <c r="Q33">
        <v>5.2879000000000002E-2</v>
      </c>
      <c r="R33">
        <v>7.3404169000000001</v>
      </c>
      <c r="S33">
        <v>32</v>
      </c>
      <c r="T33">
        <v>4.6432000000000001E-2</v>
      </c>
      <c r="U33">
        <v>7.3404169000000001</v>
      </c>
      <c r="V33">
        <v>32</v>
      </c>
      <c r="W33">
        <v>4.4111999999999998E-2</v>
      </c>
      <c r="X33">
        <v>7.3404169000000001</v>
      </c>
      <c r="Y33">
        <v>32</v>
      </c>
      <c r="Z33">
        <v>3.3355000000000003E-2</v>
      </c>
      <c r="AA33">
        <v>7.3404169000000001</v>
      </c>
      <c r="AB33">
        <v>32</v>
      </c>
      <c r="AC33">
        <v>1.7957000000000001E-2</v>
      </c>
      <c r="AD33">
        <v>7.3404169000000001</v>
      </c>
      <c r="AE33">
        <v>32</v>
      </c>
      <c r="AF33">
        <v>3.8804999999999999E-2</v>
      </c>
      <c r="AG33">
        <v>7.3404169000000001</v>
      </c>
      <c r="AH33">
        <v>32</v>
      </c>
      <c r="AI33">
        <v>9.2266000000000001E-2</v>
      </c>
      <c r="AJ33">
        <v>7.3404169000000001</v>
      </c>
      <c r="AK33">
        <v>32</v>
      </c>
      <c r="AL33">
        <v>4.0156999999999998E-2</v>
      </c>
      <c r="AM33">
        <v>7.3404169000000001</v>
      </c>
      <c r="AN33">
        <v>32</v>
      </c>
      <c r="AO33">
        <v>9.9396999999999999E-2</v>
      </c>
      <c r="AP33">
        <v>7.3404169000000001</v>
      </c>
      <c r="AQ33">
        <v>32</v>
      </c>
      <c r="AR33">
        <v>4.709E-2</v>
      </c>
      <c r="AS33">
        <v>7.3404169000000001</v>
      </c>
      <c r="AT33">
        <v>32</v>
      </c>
      <c r="AU33">
        <v>5.1320999999999999E-2</v>
      </c>
      <c r="AV33">
        <v>7.3404169000000001</v>
      </c>
    </row>
    <row r="34" spans="1:48" x14ac:dyDescent="0.25">
      <c r="A34">
        <v>33</v>
      </c>
      <c r="B34">
        <v>2.2342999999999998E-2</v>
      </c>
      <c r="C34">
        <v>6.1478938000000003</v>
      </c>
      <c r="D34">
        <v>33</v>
      </c>
      <c r="E34">
        <v>4.3074000000000001E-2</v>
      </c>
      <c r="F34">
        <v>6.1518236999999996</v>
      </c>
      <c r="G34">
        <v>33</v>
      </c>
      <c r="H34">
        <v>3.4904999999999999E-2</v>
      </c>
      <c r="I34">
        <v>6.1518236999999996</v>
      </c>
      <c r="J34">
        <v>33</v>
      </c>
      <c r="K34">
        <v>3.6069999999999998E-2</v>
      </c>
      <c r="L34">
        <v>6.1518236999999996</v>
      </c>
      <c r="M34">
        <v>33</v>
      </c>
      <c r="N34">
        <v>6.5395999999999996E-2</v>
      </c>
      <c r="O34">
        <v>6.1518236999999996</v>
      </c>
      <c r="P34">
        <v>33</v>
      </c>
      <c r="Q34">
        <v>6.4559000000000005E-2</v>
      </c>
      <c r="R34">
        <v>6.1518236999999996</v>
      </c>
      <c r="S34">
        <v>33</v>
      </c>
      <c r="T34">
        <v>7.9634999999999997E-2</v>
      </c>
      <c r="U34">
        <v>6.1518236999999996</v>
      </c>
      <c r="V34">
        <v>33</v>
      </c>
      <c r="W34">
        <v>2.0646000000000001E-2</v>
      </c>
      <c r="X34">
        <v>6.1518236999999996</v>
      </c>
      <c r="Y34">
        <v>33</v>
      </c>
      <c r="Z34">
        <v>6.3511999999999999E-2</v>
      </c>
      <c r="AA34">
        <v>6.1518236999999996</v>
      </c>
      <c r="AB34">
        <v>33</v>
      </c>
      <c r="AC34">
        <v>5.2766E-2</v>
      </c>
      <c r="AD34">
        <v>6.1518236999999996</v>
      </c>
      <c r="AE34">
        <v>33</v>
      </c>
      <c r="AF34">
        <v>2.9527999999999999E-2</v>
      </c>
      <c r="AG34">
        <v>6.1478938000000003</v>
      </c>
      <c r="AH34">
        <v>33</v>
      </c>
      <c r="AI34">
        <v>0.19266900000000001</v>
      </c>
      <c r="AJ34">
        <v>6.1518236999999996</v>
      </c>
      <c r="AK34">
        <v>33</v>
      </c>
      <c r="AL34">
        <v>7.6655000000000001E-2</v>
      </c>
      <c r="AM34">
        <v>6.1518236999999996</v>
      </c>
      <c r="AN34">
        <v>33</v>
      </c>
      <c r="AO34">
        <v>5.2482000000000001E-2</v>
      </c>
      <c r="AP34">
        <v>6.1478938000000003</v>
      </c>
      <c r="AQ34">
        <v>33</v>
      </c>
      <c r="AR34">
        <v>4.2988999999999999E-2</v>
      </c>
      <c r="AS34">
        <v>6.1518236999999996</v>
      </c>
      <c r="AT34">
        <v>33</v>
      </c>
      <c r="AU34">
        <v>6.5372E-2</v>
      </c>
      <c r="AV34">
        <v>6.1478938000000003</v>
      </c>
    </row>
    <row r="35" spans="1:48" x14ac:dyDescent="0.25">
      <c r="A35">
        <v>34</v>
      </c>
      <c r="B35">
        <v>0.10845100000000001</v>
      </c>
      <c r="C35">
        <v>4.0388878000000004</v>
      </c>
      <c r="D35">
        <v>34</v>
      </c>
      <c r="E35">
        <v>9.5740000000000006E-2</v>
      </c>
      <c r="F35">
        <v>4.0368459999999997</v>
      </c>
      <c r="G35">
        <v>34</v>
      </c>
      <c r="H35">
        <v>4.1577000000000003E-2</v>
      </c>
      <c r="I35">
        <v>4.0368459999999997</v>
      </c>
      <c r="J35">
        <v>34</v>
      </c>
      <c r="K35">
        <v>5.2435000000000002E-2</v>
      </c>
      <c r="L35">
        <v>4.0368459999999997</v>
      </c>
      <c r="M35">
        <v>34</v>
      </c>
      <c r="N35">
        <v>2.5010000000000001E-2</v>
      </c>
      <c r="O35">
        <v>4.0368459999999997</v>
      </c>
      <c r="P35">
        <v>34</v>
      </c>
      <c r="Q35">
        <v>9.5214999999999994E-2</v>
      </c>
      <c r="R35">
        <v>4.0368459999999997</v>
      </c>
      <c r="S35">
        <v>34</v>
      </c>
      <c r="T35">
        <v>0.12900200000000001</v>
      </c>
      <c r="U35">
        <v>4.0368459999999997</v>
      </c>
      <c r="V35">
        <v>34</v>
      </c>
      <c r="W35">
        <v>8.1971000000000002E-2</v>
      </c>
      <c r="X35">
        <v>4.0368459999999997</v>
      </c>
      <c r="Y35">
        <v>34</v>
      </c>
      <c r="Z35">
        <v>8.9486999999999997E-2</v>
      </c>
      <c r="AA35">
        <v>4.0368459999999997</v>
      </c>
      <c r="AB35">
        <v>34</v>
      </c>
      <c r="AC35">
        <v>5.6325E-2</v>
      </c>
      <c r="AD35">
        <v>4.0368459999999997</v>
      </c>
      <c r="AE35">
        <v>34</v>
      </c>
      <c r="AF35">
        <v>0.12067</v>
      </c>
      <c r="AG35">
        <v>4.0388878000000004</v>
      </c>
      <c r="AH35">
        <v>34</v>
      </c>
      <c r="AI35">
        <v>4.2459999999999998E-2</v>
      </c>
      <c r="AJ35">
        <v>4.0368459999999997</v>
      </c>
      <c r="AK35">
        <v>34</v>
      </c>
      <c r="AL35">
        <v>2.1693E-2</v>
      </c>
      <c r="AM35">
        <v>4.0368459999999997</v>
      </c>
      <c r="AN35">
        <v>34</v>
      </c>
      <c r="AO35">
        <v>8.6945999999999996E-2</v>
      </c>
      <c r="AP35">
        <v>4.0388878000000004</v>
      </c>
      <c r="AQ35">
        <v>34</v>
      </c>
      <c r="AR35">
        <v>6.1964999999999999E-2</v>
      </c>
      <c r="AS35">
        <v>4.0368459999999997</v>
      </c>
      <c r="AT35">
        <v>34</v>
      </c>
      <c r="AU35">
        <v>7.0952000000000001E-2</v>
      </c>
      <c r="AV35">
        <v>4.0388878000000004</v>
      </c>
    </row>
    <row r="36" spans="1:48" x14ac:dyDescent="0.25">
      <c r="A36">
        <v>35</v>
      </c>
      <c r="B36">
        <v>0.108442</v>
      </c>
      <c r="C36">
        <v>4.0388874000000001</v>
      </c>
      <c r="D36">
        <v>35</v>
      </c>
      <c r="E36">
        <v>9.4895999999999994E-2</v>
      </c>
      <c r="F36">
        <v>4.0368456000000004</v>
      </c>
      <c r="G36">
        <v>35</v>
      </c>
      <c r="H36">
        <v>7.7878000000000003E-2</v>
      </c>
      <c r="I36">
        <v>4.0368456000000004</v>
      </c>
      <c r="J36">
        <v>35</v>
      </c>
      <c r="K36">
        <v>9.3084E-2</v>
      </c>
      <c r="L36">
        <v>4.0368456000000004</v>
      </c>
      <c r="M36">
        <v>35</v>
      </c>
      <c r="N36">
        <v>7.5875999999999999E-2</v>
      </c>
      <c r="O36">
        <v>4.0368456000000004</v>
      </c>
      <c r="P36">
        <v>35</v>
      </c>
      <c r="Q36">
        <v>0.100636</v>
      </c>
      <c r="R36">
        <v>4.0368456000000004</v>
      </c>
      <c r="S36">
        <v>35</v>
      </c>
      <c r="T36">
        <v>0.108533</v>
      </c>
      <c r="U36">
        <v>4.0368456000000004</v>
      </c>
      <c r="V36">
        <v>35</v>
      </c>
      <c r="W36">
        <v>7.9893000000000006E-2</v>
      </c>
      <c r="X36">
        <v>4.0368456000000004</v>
      </c>
      <c r="Y36">
        <v>35</v>
      </c>
      <c r="Z36">
        <v>5.4595999999999999E-2</v>
      </c>
      <c r="AA36">
        <v>4.0368456000000004</v>
      </c>
      <c r="AB36">
        <v>35</v>
      </c>
      <c r="AC36">
        <v>9.7818000000000002E-2</v>
      </c>
      <c r="AD36">
        <v>4.0368456000000004</v>
      </c>
      <c r="AE36">
        <v>35</v>
      </c>
      <c r="AF36">
        <v>6.1373999999999998E-2</v>
      </c>
      <c r="AG36">
        <v>4.0388874000000001</v>
      </c>
      <c r="AH36">
        <v>35</v>
      </c>
      <c r="AI36">
        <v>0.109919</v>
      </c>
      <c r="AJ36">
        <v>4.0368456000000004</v>
      </c>
      <c r="AK36">
        <v>35</v>
      </c>
      <c r="AL36">
        <v>8.6687E-2</v>
      </c>
      <c r="AM36">
        <v>4.0368456000000004</v>
      </c>
      <c r="AN36">
        <v>35</v>
      </c>
      <c r="AO36">
        <v>7.1502999999999997E-2</v>
      </c>
      <c r="AP36">
        <v>4.0388874000000001</v>
      </c>
      <c r="AQ36">
        <v>35</v>
      </c>
      <c r="AR36">
        <v>6.1112E-2</v>
      </c>
      <c r="AS36">
        <v>4.0368456000000004</v>
      </c>
      <c r="AT36">
        <v>35</v>
      </c>
      <c r="AU36">
        <v>3.3831E-2</v>
      </c>
      <c r="AV36">
        <v>4.0388874000000001</v>
      </c>
    </row>
    <row r="37" spans="1:48" x14ac:dyDescent="0.25">
      <c r="A37">
        <v>36</v>
      </c>
      <c r="B37">
        <v>4.5095000000000003E-2</v>
      </c>
      <c r="C37">
        <v>6.1478938000000003</v>
      </c>
      <c r="D37">
        <v>36</v>
      </c>
      <c r="E37">
        <v>3.9749E-2</v>
      </c>
      <c r="F37">
        <v>6.1518236999999996</v>
      </c>
      <c r="G37">
        <v>36</v>
      </c>
      <c r="H37">
        <v>3.1428999999999999E-2</v>
      </c>
      <c r="I37">
        <v>6.1518236999999996</v>
      </c>
      <c r="J37">
        <v>36</v>
      </c>
      <c r="K37">
        <v>3.4176999999999999E-2</v>
      </c>
      <c r="L37">
        <v>6.1518236999999996</v>
      </c>
      <c r="M37">
        <v>36</v>
      </c>
      <c r="N37">
        <v>5.7799999999999997E-2</v>
      </c>
      <c r="O37">
        <v>6.1518236999999996</v>
      </c>
      <c r="P37">
        <v>36</v>
      </c>
      <c r="Q37">
        <v>0.356462</v>
      </c>
      <c r="R37">
        <v>6.1518236999999996</v>
      </c>
      <c r="S37">
        <v>36</v>
      </c>
      <c r="T37">
        <v>0.30240299999999998</v>
      </c>
      <c r="U37">
        <v>6.1518236999999996</v>
      </c>
      <c r="V37">
        <v>36</v>
      </c>
      <c r="W37">
        <v>6.4426999999999998E-2</v>
      </c>
      <c r="X37">
        <v>6.1518236999999996</v>
      </c>
      <c r="Y37">
        <v>36</v>
      </c>
      <c r="Z37">
        <v>4.2222000000000003E-2</v>
      </c>
      <c r="AA37">
        <v>6.1518236999999996</v>
      </c>
      <c r="AB37">
        <v>36</v>
      </c>
      <c r="AC37">
        <v>3.3661999999999997E-2</v>
      </c>
      <c r="AD37">
        <v>6.1518236999999996</v>
      </c>
      <c r="AE37">
        <v>36</v>
      </c>
      <c r="AF37">
        <v>6.4696000000000004E-2</v>
      </c>
      <c r="AG37">
        <v>6.1478938000000003</v>
      </c>
      <c r="AH37">
        <v>36</v>
      </c>
      <c r="AI37">
        <v>4.2932999999999999E-2</v>
      </c>
      <c r="AJ37">
        <v>6.1518236999999996</v>
      </c>
      <c r="AK37">
        <v>36</v>
      </c>
      <c r="AL37">
        <v>2.8393000000000002E-2</v>
      </c>
      <c r="AM37">
        <v>6.1518236999999996</v>
      </c>
      <c r="AN37">
        <v>36</v>
      </c>
      <c r="AO37">
        <v>3.1927999999999998E-2</v>
      </c>
      <c r="AP37">
        <v>6.1478938000000003</v>
      </c>
      <c r="AQ37">
        <v>36</v>
      </c>
      <c r="AR37">
        <v>4.2244999999999998E-2</v>
      </c>
      <c r="AS37">
        <v>6.1518236999999996</v>
      </c>
      <c r="AT37">
        <v>36</v>
      </c>
      <c r="AU37">
        <v>4.3640999999999999E-2</v>
      </c>
      <c r="AV37">
        <v>6.1478938000000003</v>
      </c>
    </row>
    <row r="38" spans="1:48" x14ac:dyDescent="0.25">
      <c r="A38">
        <v>37</v>
      </c>
      <c r="B38">
        <v>7.8579999999999997E-2</v>
      </c>
      <c r="C38">
        <v>4.0388874000000001</v>
      </c>
      <c r="D38">
        <v>37</v>
      </c>
      <c r="E38">
        <v>7.9651E-2</v>
      </c>
      <c r="F38">
        <v>4.0368455000000001</v>
      </c>
      <c r="G38">
        <v>37</v>
      </c>
      <c r="H38">
        <v>5.0917999999999998E-2</v>
      </c>
      <c r="I38">
        <v>4.0368455000000001</v>
      </c>
      <c r="J38">
        <v>37</v>
      </c>
      <c r="K38">
        <v>6.7254999999999995E-2</v>
      </c>
      <c r="L38">
        <v>4.0368455000000001</v>
      </c>
      <c r="M38">
        <v>37</v>
      </c>
      <c r="N38">
        <v>6.1860999999999999E-2</v>
      </c>
      <c r="O38">
        <v>4.0368455000000001</v>
      </c>
      <c r="P38">
        <v>37</v>
      </c>
      <c r="Q38">
        <v>4.0112000000000002E-2</v>
      </c>
      <c r="R38">
        <v>4.0368455000000001</v>
      </c>
      <c r="S38">
        <v>37</v>
      </c>
      <c r="T38">
        <v>7.8462000000000004E-2</v>
      </c>
      <c r="U38">
        <v>4.0368455000000001</v>
      </c>
      <c r="V38">
        <v>37</v>
      </c>
      <c r="W38">
        <v>4.0022000000000002E-2</v>
      </c>
      <c r="X38">
        <v>4.0368455000000001</v>
      </c>
      <c r="Y38">
        <v>37</v>
      </c>
      <c r="Z38">
        <v>3.0054000000000001E-2</v>
      </c>
      <c r="AA38">
        <v>4.0368455000000001</v>
      </c>
      <c r="AB38">
        <v>37</v>
      </c>
      <c r="AC38">
        <v>3.3680000000000002E-2</v>
      </c>
      <c r="AD38">
        <v>4.0368455000000001</v>
      </c>
      <c r="AE38">
        <v>37</v>
      </c>
      <c r="AF38">
        <v>4.9099999999999998E-2</v>
      </c>
      <c r="AG38">
        <v>4.0388874000000001</v>
      </c>
      <c r="AH38">
        <v>37</v>
      </c>
      <c r="AI38">
        <v>4.7362000000000001E-2</v>
      </c>
      <c r="AJ38">
        <v>4.0368455000000001</v>
      </c>
      <c r="AK38">
        <v>37</v>
      </c>
      <c r="AL38">
        <v>3.3914E-2</v>
      </c>
      <c r="AM38">
        <v>4.0368455000000001</v>
      </c>
      <c r="AN38">
        <v>37</v>
      </c>
      <c r="AO38">
        <v>1.984E-2</v>
      </c>
      <c r="AP38">
        <v>4.0388874000000001</v>
      </c>
      <c r="AQ38">
        <v>37</v>
      </c>
      <c r="AR38">
        <v>5.9404999999999999E-2</v>
      </c>
      <c r="AS38">
        <v>4.0368455000000001</v>
      </c>
      <c r="AT38">
        <v>37</v>
      </c>
      <c r="AU38">
        <v>6.6541000000000003E-2</v>
      </c>
      <c r="AV38">
        <v>4.0388874000000001</v>
      </c>
    </row>
    <row r="39" spans="1:48" x14ac:dyDescent="0.25">
      <c r="A39">
        <v>38</v>
      </c>
      <c r="B39">
        <v>4.5102999999999997E-2</v>
      </c>
      <c r="C39">
        <v>6.1478938999999997</v>
      </c>
      <c r="D39">
        <v>38</v>
      </c>
      <c r="E39">
        <v>2.1409000000000001E-2</v>
      </c>
      <c r="F39">
        <v>6.1518234999999999</v>
      </c>
      <c r="G39">
        <v>38</v>
      </c>
      <c r="H39">
        <v>2.8375999999999998E-2</v>
      </c>
      <c r="I39">
        <v>6.1518234999999999</v>
      </c>
      <c r="J39">
        <v>38</v>
      </c>
      <c r="K39">
        <v>1.4602E-2</v>
      </c>
      <c r="L39">
        <v>6.1518234999999999</v>
      </c>
      <c r="M39">
        <v>38</v>
      </c>
      <c r="N39">
        <v>6.3777E-2</v>
      </c>
      <c r="O39">
        <v>6.1518234999999999</v>
      </c>
      <c r="P39">
        <v>38</v>
      </c>
      <c r="Q39">
        <v>5.5833000000000001E-2</v>
      </c>
      <c r="R39">
        <v>6.1518234999999999</v>
      </c>
      <c r="S39">
        <v>38</v>
      </c>
      <c r="T39">
        <v>5.3627000000000001E-2</v>
      </c>
      <c r="U39">
        <v>6.1518234999999999</v>
      </c>
      <c r="V39">
        <v>38</v>
      </c>
      <c r="W39">
        <v>9.0342000000000006E-2</v>
      </c>
      <c r="X39">
        <v>6.1518234999999999</v>
      </c>
      <c r="Y39">
        <v>38</v>
      </c>
      <c r="Z39">
        <v>5.2845000000000003E-2</v>
      </c>
      <c r="AA39">
        <v>6.1518234999999999</v>
      </c>
      <c r="AB39">
        <v>38</v>
      </c>
      <c r="AC39">
        <v>0.147062</v>
      </c>
      <c r="AD39">
        <v>6.1518234999999999</v>
      </c>
      <c r="AE39">
        <v>38</v>
      </c>
      <c r="AF39">
        <v>4.0545999999999999E-2</v>
      </c>
      <c r="AG39">
        <v>6.1478938999999997</v>
      </c>
      <c r="AH39">
        <v>38</v>
      </c>
      <c r="AI39">
        <v>4.0674000000000002E-2</v>
      </c>
      <c r="AJ39">
        <v>6.1518234999999999</v>
      </c>
      <c r="AK39">
        <v>38</v>
      </c>
      <c r="AL39">
        <v>7.1498000000000006E-2</v>
      </c>
      <c r="AM39">
        <v>6.1518234999999999</v>
      </c>
      <c r="AN39">
        <v>38</v>
      </c>
      <c r="AO39">
        <v>1.1022000000000001E-2</v>
      </c>
      <c r="AP39">
        <v>6.1478938999999997</v>
      </c>
      <c r="AQ39">
        <v>38</v>
      </c>
      <c r="AR39">
        <v>0.241091</v>
      </c>
      <c r="AS39">
        <v>6.1518234999999999</v>
      </c>
      <c r="AT39">
        <v>38</v>
      </c>
      <c r="AU39">
        <v>8.2154000000000005E-2</v>
      </c>
      <c r="AV39">
        <v>6.1478938999999997</v>
      </c>
    </row>
    <row r="40" spans="1:48" x14ac:dyDescent="0.25">
      <c r="A40">
        <v>39</v>
      </c>
      <c r="B40">
        <v>2.2342999999999998E-2</v>
      </c>
      <c r="C40">
        <v>6.1478938999999997</v>
      </c>
      <c r="D40">
        <v>39</v>
      </c>
      <c r="E40">
        <v>4.1659000000000002E-2</v>
      </c>
      <c r="F40">
        <v>6.1518236000000002</v>
      </c>
      <c r="G40">
        <v>39</v>
      </c>
      <c r="H40">
        <v>3.8331999999999998E-2</v>
      </c>
      <c r="I40">
        <v>6.1518236000000002</v>
      </c>
      <c r="J40">
        <v>39</v>
      </c>
      <c r="K40">
        <v>4.0746999999999998E-2</v>
      </c>
      <c r="L40">
        <v>6.1518236000000002</v>
      </c>
      <c r="M40">
        <v>39</v>
      </c>
      <c r="N40">
        <v>3.7788000000000002E-2</v>
      </c>
      <c r="O40">
        <v>6.1518236000000002</v>
      </c>
      <c r="P40">
        <v>39</v>
      </c>
      <c r="Q40">
        <v>2.4760999999999998E-2</v>
      </c>
      <c r="R40">
        <v>6.1518236000000002</v>
      </c>
      <c r="S40">
        <v>39</v>
      </c>
      <c r="T40">
        <v>4.1195000000000002E-2</v>
      </c>
      <c r="U40">
        <v>6.1518236000000002</v>
      </c>
      <c r="V40">
        <v>39</v>
      </c>
      <c r="W40">
        <v>5.3502000000000001E-2</v>
      </c>
      <c r="X40">
        <v>6.1518236000000002</v>
      </c>
      <c r="Y40">
        <v>39</v>
      </c>
      <c r="Z40">
        <v>6.2022000000000001E-2</v>
      </c>
      <c r="AA40">
        <v>6.1518236000000002</v>
      </c>
      <c r="AB40">
        <v>39</v>
      </c>
      <c r="AC40">
        <v>4.6156999999999997E-2</v>
      </c>
      <c r="AD40">
        <v>6.1518236000000002</v>
      </c>
      <c r="AE40">
        <v>39</v>
      </c>
      <c r="AF40">
        <v>4.4936999999999998E-2</v>
      </c>
      <c r="AG40">
        <v>6.1478938999999997</v>
      </c>
      <c r="AH40">
        <v>39</v>
      </c>
      <c r="AI40">
        <v>5.7336999999999999E-2</v>
      </c>
      <c r="AJ40">
        <v>6.1518236000000002</v>
      </c>
      <c r="AK40">
        <v>39</v>
      </c>
      <c r="AL40">
        <v>2.1583000000000001E-2</v>
      </c>
      <c r="AM40">
        <v>6.1518236000000002</v>
      </c>
      <c r="AN40">
        <v>39</v>
      </c>
      <c r="AO40">
        <v>4.1080999999999999E-2</v>
      </c>
      <c r="AP40">
        <v>6.1478938999999997</v>
      </c>
      <c r="AQ40">
        <v>39</v>
      </c>
      <c r="AR40">
        <v>6.2684000000000004E-2</v>
      </c>
      <c r="AS40">
        <v>6.1518236000000002</v>
      </c>
      <c r="AT40">
        <v>39</v>
      </c>
      <c r="AU40">
        <v>7.8398999999999996E-2</v>
      </c>
      <c r="AV40">
        <v>6.1478938999999997</v>
      </c>
    </row>
    <row r="41" spans="1:48" x14ac:dyDescent="0.25">
      <c r="A41">
        <v>40</v>
      </c>
      <c r="B41">
        <v>7.8593999999999997E-2</v>
      </c>
      <c r="C41">
        <v>4.0388878000000004</v>
      </c>
      <c r="D41">
        <v>40</v>
      </c>
      <c r="E41">
        <v>0.12098200000000001</v>
      </c>
      <c r="F41">
        <v>4.0368456999999998</v>
      </c>
      <c r="G41">
        <v>40</v>
      </c>
      <c r="H41">
        <v>0.27987699999999999</v>
      </c>
      <c r="I41">
        <v>4.0368456999999998</v>
      </c>
      <c r="J41">
        <v>40</v>
      </c>
      <c r="K41">
        <v>0.28803600000000001</v>
      </c>
      <c r="L41">
        <v>4.0368456999999998</v>
      </c>
      <c r="M41">
        <v>40</v>
      </c>
      <c r="N41">
        <v>0.107583</v>
      </c>
      <c r="O41">
        <v>4.0368456999999998</v>
      </c>
      <c r="P41">
        <v>40</v>
      </c>
      <c r="Q41">
        <v>4.9821999999999998E-2</v>
      </c>
      <c r="R41">
        <v>4.0368456999999998</v>
      </c>
      <c r="S41">
        <v>40</v>
      </c>
      <c r="T41">
        <v>4.6969999999999998E-2</v>
      </c>
      <c r="U41">
        <v>4.0368456999999998</v>
      </c>
      <c r="V41">
        <v>40</v>
      </c>
      <c r="W41">
        <v>3.5922000000000003E-2</v>
      </c>
      <c r="X41">
        <v>4.0368456999999998</v>
      </c>
      <c r="Y41">
        <v>40</v>
      </c>
      <c r="Z41">
        <v>4.3241000000000002E-2</v>
      </c>
      <c r="AA41">
        <v>4.0368456999999998</v>
      </c>
      <c r="AB41">
        <v>40</v>
      </c>
      <c r="AC41">
        <v>5.6210000000000003E-2</v>
      </c>
      <c r="AD41">
        <v>4.0368456999999998</v>
      </c>
      <c r="AE41">
        <v>40</v>
      </c>
      <c r="AF41">
        <v>3.1208E-2</v>
      </c>
      <c r="AG41">
        <v>4.0388878000000004</v>
      </c>
      <c r="AH41">
        <v>40</v>
      </c>
      <c r="AI41">
        <v>0.32181100000000001</v>
      </c>
      <c r="AJ41">
        <v>4.0368456999999998</v>
      </c>
      <c r="AK41">
        <v>40</v>
      </c>
      <c r="AL41">
        <v>5.6987000000000003E-2</v>
      </c>
      <c r="AM41">
        <v>4.0368456999999998</v>
      </c>
      <c r="AN41">
        <v>40</v>
      </c>
      <c r="AO41">
        <v>3.3710999999999998E-2</v>
      </c>
      <c r="AP41">
        <v>4.0388878000000004</v>
      </c>
      <c r="AQ41">
        <v>40</v>
      </c>
      <c r="AR41">
        <v>6.3475000000000004E-2</v>
      </c>
      <c r="AS41">
        <v>4.0368456999999998</v>
      </c>
      <c r="AT41">
        <v>40</v>
      </c>
      <c r="AU41">
        <v>7.3355000000000004E-2</v>
      </c>
      <c r="AV41">
        <v>4.0388878000000004</v>
      </c>
    </row>
    <row r="42" spans="1:48" x14ac:dyDescent="0.25">
      <c r="A42">
        <v>41</v>
      </c>
      <c r="B42">
        <v>2.2009999999999998E-2</v>
      </c>
      <c r="C42">
        <v>7.5676161999999998</v>
      </c>
      <c r="D42">
        <v>41</v>
      </c>
      <c r="E42">
        <v>4.3061000000000002E-2</v>
      </c>
      <c r="F42">
        <v>7.5676161999999998</v>
      </c>
      <c r="G42">
        <v>41</v>
      </c>
      <c r="H42">
        <v>7.3698E-2</v>
      </c>
      <c r="I42">
        <v>7.5676161999999998</v>
      </c>
      <c r="J42">
        <v>41</v>
      </c>
      <c r="K42">
        <v>9.3364000000000003E-2</v>
      </c>
      <c r="L42">
        <v>7.5676161999999998</v>
      </c>
      <c r="M42">
        <v>41</v>
      </c>
      <c r="N42">
        <v>7.6483999999999996E-2</v>
      </c>
      <c r="O42">
        <v>7.5676161999999998</v>
      </c>
      <c r="P42">
        <v>41</v>
      </c>
      <c r="Q42">
        <v>0.16955799999999999</v>
      </c>
      <c r="R42">
        <v>7.5676161999999998</v>
      </c>
      <c r="S42">
        <v>41</v>
      </c>
      <c r="T42">
        <v>0.217804</v>
      </c>
      <c r="U42">
        <v>7.5676161999999998</v>
      </c>
      <c r="V42">
        <v>41</v>
      </c>
      <c r="W42">
        <v>0.19809499999999999</v>
      </c>
      <c r="X42">
        <v>7.5676161999999998</v>
      </c>
      <c r="Y42">
        <v>41</v>
      </c>
      <c r="Z42">
        <v>0.21315600000000001</v>
      </c>
      <c r="AA42">
        <v>7.5676161999999998</v>
      </c>
      <c r="AB42">
        <v>41</v>
      </c>
      <c r="AC42">
        <v>0.15955800000000001</v>
      </c>
      <c r="AD42">
        <v>7.5676161999999998</v>
      </c>
      <c r="AE42">
        <v>41</v>
      </c>
      <c r="AF42">
        <v>1.5886999999999998E-2</v>
      </c>
      <c r="AG42">
        <v>7.5676161999999998</v>
      </c>
      <c r="AH42">
        <v>41</v>
      </c>
      <c r="AI42">
        <v>0.18834200000000001</v>
      </c>
      <c r="AJ42">
        <v>7.5676161999999998</v>
      </c>
      <c r="AK42">
        <v>41</v>
      </c>
      <c r="AL42">
        <v>4.4243999999999999E-2</v>
      </c>
      <c r="AM42">
        <v>7.5676161999999998</v>
      </c>
      <c r="AN42">
        <v>41</v>
      </c>
      <c r="AO42">
        <v>1.5079E-2</v>
      </c>
      <c r="AP42">
        <v>7.5676161999999998</v>
      </c>
      <c r="AQ42">
        <v>41</v>
      </c>
      <c r="AR42">
        <v>0.15540300000000001</v>
      </c>
      <c r="AS42">
        <v>7.5676161999999998</v>
      </c>
      <c r="AT42">
        <v>41</v>
      </c>
      <c r="AU42">
        <v>5.4417E-2</v>
      </c>
      <c r="AV42">
        <v>7.5676161999999998</v>
      </c>
    </row>
    <row r="43" spans="1:48" x14ac:dyDescent="0.25">
      <c r="A43">
        <v>42</v>
      </c>
      <c r="B43">
        <v>5.2347999999999999E-2</v>
      </c>
      <c r="C43">
        <v>3.6702081</v>
      </c>
      <c r="D43">
        <v>42</v>
      </c>
      <c r="E43">
        <v>8.1039E-2</v>
      </c>
      <c r="F43">
        <v>3.6702081</v>
      </c>
      <c r="G43">
        <v>42</v>
      </c>
      <c r="H43">
        <v>7.0570999999999995E-2</v>
      </c>
      <c r="I43">
        <v>3.6702081</v>
      </c>
      <c r="J43">
        <v>42</v>
      </c>
      <c r="K43">
        <v>7.9949999999999993E-2</v>
      </c>
      <c r="L43">
        <v>3.6702081</v>
      </c>
      <c r="M43">
        <v>42</v>
      </c>
      <c r="N43">
        <v>4.9112000000000003E-2</v>
      </c>
      <c r="O43">
        <v>3.6702081</v>
      </c>
      <c r="P43">
        <v>42</v>
      </c>
      <c r="Q43">
        <v>0.11741500000000001</v>
      </c>
      <c r="R43">
        <v>3.6702081</v>
      </c>
      <c r="S43">
        <v>42</v>
      </c>
      <c r="T43">
        <v>9.3120999999999995E-2</v>
      </c>
      <c r="U43">
        <v>3.6702081</v>
      </c>
      <c r="V43">
        <v>42</v>
      </c>
      <c r="W43">
        <v>2.8160000000000001E-2</v>
      </c>
      <c r="X43">
        <v>3.6702081</v>
      </c>
      <c r="Y43">
        <v>42</v>
      </c>
      <c r="Z43">
        <v>3.7560999999999997E-2</v>
      </c>
      <c r="AA43">
        <v>3.6702081</v>
      </c>
      <c r="AB43">
        <v>42</v>
      </c>
      <c r="AC43">
        <v>4.7896000000000001E-2</v>
      </c>
      <c r="AD43">
        <v>3.6702081</v>
      </c>
      <c r="AE43">
        <v>42</v>
      </c>
      <c r="AF43">
        <v>3.6616999999999997E-2</v>
      </c>
      <c r="AG43">
        <v>3.6702081</v>
      </c>
      <c r="AH43">
        <v>42</v>
      </c>
      <c r="AI43">
        <v>3.7075999999999998E-2</v>
      </c>
      <c r="AJ43">
        <v>3.6702081</v>
      </c>
      <c r="AK43">
        <v>42</v>
      </c>
      <c r="AL43">
        <v>4.7114000000000003E-2</v>
      </c>
      <c r="AM43">
        <v>3.6702081</v>
      </c>
      <c r="AN43">
        <v>42</v>
      </c>
      <c r="AO43">
        <v>0.103811</v>
      </c>
      <c r="AP43">
        <v>3.6702081</v>
      </c>
      <c r="AQ43">
        <v>42</v>
      </c>
      <c r="AR43">
        <v>2.9822999999999999E-2</v>
      </c>
      <c r="AS43">
        <v>3.6702081</v>
      </c>
      <c r="AT43">
        <v>42</v>
      </c>
      <c r="AU43">
        <v>5.4447000000000002E-2</v>
      </c>
      <c r="AV43">
        <v>3.6702081</v>
      </c>
    </row>
    <row r="44" spans="1:48" x14ac:dyDescent="0.25">
      <c r="A44">
        <v>43</v>
      </c>
      <c r="B44">
        <v>5.0394000000000001E-2</v>
      </c>
      <c r="C44">
        <v>7.5676161999999998</v>
      </c>
      <c r="D44">
        <v>43</v>
      </c>
      <c r="E44">
        <v>1.729E-2</v>
      </c>
      <c r="F44">
        <v>7.5676161999999998</v>
      </c>
      <c r="G44">
        <v>43</v>
      </c>
      <c r="H44">
        <v>1.9820000000000001E-2</v>
      </c>
      <c r="I44">
        <v>7.5676161999999998</v>
      </c>
      <c r="J44">
        <v>43</v>
      </c>
      <c r="K44">
        <v>3.0896E-2</v>
      </c>
      <c r="L44">
        <v>7.5676161999999998</v>
      </c>
      <c r="M44">
        <v>43</v>
      </c>
      <c r="N44">
        <v>8.5087999999999997E-2</v>
      </c>
      <c r="O44">
        <v>7.5676161999999998</v>
      </c>
      <c r="P44">
        <v>43</v>
      </c>
      <c r="Q44">
        <v>8.7816000000000005E-2</v>
      </c>
      <c r="R44">
        <v>7.5676161999999998</v>
      </c>
      <c r="S44">
        <v>43</v>
      </c>
      <c r="T44">
        <v>8.2220000000000001E-2</v>
      </c>
      <c r="U44">
        <v>7.5676161999999998</v>
      </c>
      <c r="V44">
        <v>43</v>
      </c>
      <c r="W44">
        <v>5.3876E-2</v>
      </c>
      <c r="X44">
        <v>7.5676161999999998</v>
      </c>
      <c r="Y44">
        <v>43</v>
      </c>
      <c r="Z44">
        <v>8.7665000000000007E-2</v>
      </c>
      <c r="AA44">
        <v>7.5676161999999998</v>
      </c>
      <c r="AB44">
        <v>43</v>
      </c>
      <c r="AC44">
        <v>4.4361999999999999E-2</v>
      </c>
      <c r="AD44">
        <v>7.5676161999999998</v>
      </c>
      <c r="AE44">
        <v>43</v>
      </c>
      <c r="AF44">
        <v>4.6815000000000002E-2</v>
      </c>
      <c r="AG44">
        <v>7.5676161999999998</v>
      </c>
      <c r="AH44">
        <v>43</v>
      </c>
      <c r="AI44">
        <v>4.7433000000000003E-2</v>
      </c>
      <c r="AJ44">
        <v>7.5676161999999998</v>
      </c>
      <c r="AK44">
        <v>43</v>
      </c>
      <c r="AL44">
        <v>3.8813E-2</v>
      </c>
      <c r="AM44">
        <v>7.5676161999999998</v>
      </c>
      <c r="AN44">
        <v>43</v>
      </c>
      <c r="AO44">
        <v>3.6102000000000002E-2</v>
      </c>
      <c r="AP44">
        <v>7.5676161999999998</v>
      </c>
      <c r="AQ44">
        <v>43</v>
      </c>
      <c r="AR44">
        <v>4.3801E-2</v>
      </c>
      <c r="AS44">
        <v>7.5676161999999998</v>
      </c>
      <c r="AT44">
        <v>43</v>
      </c>
      <c r="AU44">
        <v>2.8424999999999999E-2</v>
      </c>
      <c r="AV44">
        <v>7.5676161999999998</v>
      </c>
    </row>
    <row r="45" spans="1:48" x14ac:dyDescent="0.25">
      <c r="A45">
        <v>44</v>
      </c>
      <c r="B45">
        <v>5.2354999999999999E-2</v>
      </c>
      <c r="C45">
        <v>3.6702083999999999</v>
      </c>
      <c r="D45">
        <v>44</v>
      </c>
      <c r="E45">
        <v>4.8684999999999999E-2</v>
      </c>
      <c r="F45">
        <v>3.6702083999999999</v>
      </c>
      <c r="G45">
        <v>44</v>
      </c>
      <c r="H45">
        <v>4.5710000000000001E-2</v>
      </c>
      <c r="I45">
        <v>3.6702083999999999</v>
      </c>
      <c r="J45">
        <v>44</v>
      </c>
      <c r="K45">
        <v>4.6371000000000002E-2</v>
      </c>
      <c r="L45">
        <v>3.6702083999999999</v>
      </c>
      <c r="M45">
        <v>44</v>
      </c>
      <c r="N45">
        <v>0.11432199999999999</v>
      </c>
      <c r="O45">
        <v>3.6702083999999999</v>
      </c>
      <c r="P45">
        <v>44</v>
      </c>
      <c r="Q45">
        <v>6.6360000000000002E-2</v>
      </c>
      <c r="R45">
        <v>3.6702083999999999</v>
      </c>
      <c r="S45">
        <v>44</v>
      </c>
      <c r="T45">
        <v>5.4155000000000002E-2</v>
      </c>
      <c r="U45">
        <v>3.6702083999999999</v>
      </c>
      <c r="V45">
        <v>44</v>
      </c>
      <c r="W45">
        <v>8.2739999999999994E-2</v>
      </c>
      <c r="X45">
        <v>3.6702083999999999</v>
      </c>
      <c r="Y45">
        <v>44</v>
      </c>
      <c r="Z45">
        <v>9.0143000000000001E-2</v>
      </c>
      <c r="AA45">
        <v>3.6702083999999999</v>
      </c>
      <c r="AB45">
        <v>44</v>
      </c>
      <c r="AC45">
        <v>6.318E-2</v>
      </c>
      <c r="AD45">
        <v>3.6702083999999999</v>
      </c>
      <c r="AE45">
        <v>44</v>
      </c>
      <c r="AF45">
        <v>0.12363</v>
      </c>
      <c r="AG45">
        <v>3.6702083999999999</v>
      </c>
      <c r="AH45">
        <v>44</v>
      </c>
      <c r="AI45">
        <v>9.1588000000000003E-2</v>
      </c>
      <c r="AJ45">
        <v>3.6702083999999999</v>
      </c>
      <c r="AK45">
        <v>44</v>
      </c>
      <c r="AL45">
        <v>0.126497</v>
      </c>
      <c r="AM45">
        <v>3.6702083999999999</v>
      </c>
      <c r="AN45">
        <v>44</v>
      </c>
      <c r="AO45">
        <v>1.8266999999999999E-2</v>
      </c>
      <c r="AP45">
        <v>3.6702083999999999</v>
      </c>
      <c r="AQ45">
        <v>44</v>
      </c>
      <c r="AR45">
        <v>6.9427000000000003E-2</v>
      </c>
      <c r="AS45">
        <v>3.6702083999999999</v>
      </c>
      <c r="AT45">
        <v>44</v>
      </c>
      <c r="AU45">
        <v>9.9265999999999993E-2</v>
      </c>
      <c r="AV45">
        <v>3.6702083999999999</v>
      </c>
    </row>
    <row r="46" spans="1:48" x14ac:dyDescent="0.25">
      <c r="A46">
        <v>45</v>
      </c>
      <c r="B46">
        <v>5.6368000000000001E-2</v>
      </c>
      <c r="C46">
        <v>3.6702083999999999</v>
      </c>
      <c r="D46">
        <v>45</v>
      </c>
      <c r="E46">
        <v>5.0519000000000001E-2</v>
      </c>
      <c r="F46">
        <v>3.6702083999999999</v>
      </c>
      <c r="G46">
        <v>45</v>
      </c>
      <c r="H46">
        <v>5.0889999999999998E-2</v>
      </c>
      <c r="I46">
        <v>3.6702083999999999</v>
      </c>
      <c r="J46">
        <v>45</v>
      </c>
      <c r="K46">
        <v>5.2455000000000002E-2</v>
      </c>
      <c r="L46">
        <v>3.6702083999999999</v>
      </c>
      <c r="M46">
        <v>45</v>
      </c>
      <c r="N46">
        <v>4.3929999999999997E-2</v>
      </c>
      <c r="O46">
        <v>3.6702083999999999</v>
      </c>
      <c r="P46">
        <v>45</v>
      </c>
      <c r="Q46">
        <v>4.7883000000000002E-2</v>
      </c>
      <c r="R46">
        <v>3.6702083999999999</v>
      </c>
      <c r="S46">
        <v>45</v>
      </c>
      <c r="T46">
        <v>3.4764999999999997E-2</v>
      </c>
      <c r="U46">
        <v>3.6702083999999999</v>
      </c>
      <c r="V46">
        <v>45</v>
      </c>
      <c r="W46">
        <v>3.1722E-2</v>
      </c>
      <c r="X46">
        <v>3.6702083999999999</v>
      </c>
      <c r="Y46">
        <v>45</v>
      </c>
      <c r="Z46">
        <v>2.8202000000000001E-2</v>
      </c>
      <c r="AA46">
        <v>3.6702083999999999</v>
      </c>
      <c r="AB46">
        <v>45</v>
      </c>
      <c r="AC46">
        <v>3.5798999999999997E-2</v>
      </c>
      <c r="AD46">
        <v>3.6702083999999999</v>
      </c>
      <c r="AE46">
        <v>45</v>
      </c>
      <c r="AF46">
        <v>4.3705000000000001E-2</v>
      </c>
      <c r="AG46">
        <v>3.6702083999999999</v>
      </c>
      <c r="AH46">
        <v>45</v>
      </c>
      <c r="AI46">
        <v>7.9325000000000007E-2</v>
      </c>
      <c r="AJ46">
        <v>3.6702083999999999</v>
      </c>
      <c r="AK46">
        <v>45</v>
      </c>
      <c r="AL46">
        <v>3.1025E-2</v>
      </c>
      <c r="AM46">
        <v>3.6702083999999999</v>
      </c>
      <c r="AN46">
        <v>45</v>
      </c>
      <c r="AO46">
        <v>0.104431</v>
      </c>
      <c r="AP46">
        <v>3.6702083999999999</v>
      </c>
      <c r="AQ46">
        <v>45</v>
      </c>
      <c r="AR46">
        <v>9.1087000000000001E-2</v>
      </c>
      <c r="AS46">
        <v>3.6702083999999999</v>
      </c>
      <c r="AT46">
        <v>45</v>
      </c>
      <c r="AU46">
        <v>4.6760000000000003E-2</v>
      </c>
      <c r="AV46">
        <v>3.6702083999999999</v>
      </c>
    </row>
    <row r="47" spans="1:48" x14ac:dyDescent="0.25">
      <c r="A47">
        <v>46</v>
      </c>
      <c r="B47">
        <v>5.0396000000000003E-2</v>
      </c>
      <c r="C47">
        <v>5.7997502000000001</v>
      </c>
      <c r="D47">
        <v>46</v>
      </c>
      <c r="E47">
        <v>2.529E-2</v>
      </c>
      <c r="F47">
        <v>5.7997502000000001</v>
      </c>
      <c r="G47">
        <v>46</v>
      </c>
      <c r="H47">
        <v>5.47E-3</v>
      </c>
      <c r="I47">
        <v>5.7997502000000001</v>
      </c>
      <c r="J47">
        <v>46</v>
      </c>
      <c r="K47">
        <v>2.3224000000000002E-2</v>
      </c>
      <c r="L47">
        <v>5.7997502000000001</v>
      </c>
      <c r="M47">
        <v>46</v>
      </c>
      <c r="N47">
        <v>5.3677999999999997E-2</v>
      </c>
      <c r="O47">
        <v>5.7997502000000001</v>
      </c>
      <c r="P47">
        <v>46</v>
      </c>
      <c r="Q47">
        <v>3.0068000000000001E-2</v>
      </c>
      <c r="R47">
        <v>5.7997502000000001</v>
      </c>
      <c r="S47">
        <v>46</v>
      </c>
      <c r="T47">
        <v>4.1120999999999998E-2</v>
      </c>
      <c r="U47">
        <v>5.7997502000000001</v>
      </c>
      <c r="V47">
        <v>46</v>
      </c>
      <c r="W47">
        <v>7.0045999999999997E-2</v>
      </c>
      <c r="X47">
        <v>5.7997502000000001</v>
      </c>
      <c r="Y47">
        <v>46</v>
      </c>
      <c r="Z47">
        <v>4.3172000000000002E-2</v>
      </c>
      <c r="AA47">
        <v>5.7997502000000001</v>
      </c>
      <c r="AB47">
        <v>46</v>
      </c>
      <c r="AC47">
        <v>4.5428999999999997E-2</v>
      </c>
      <c r="AD47">
        <v>5.7997502000000001</v>
      </c>
      <c r="AE47">
        <v>46</v>
      </c>
      <c r="AF47">
        <v>3.6728999999999998E-2</v>
      </c>
      <c r="AG47">
        <v>5.7997502000000001</v>
      </c>
      <c r="AH47">
        <v>46</v>
      </c>
      <c r="AI47">
        <v>6.7985000000000004E-2</v>
      </c>
      <c r="AJ47">
        <v>5.7997502000000001</v>
      </c>
      <c r="AK47">
        <v>46</v>
      </c>
      <c r="AL47">
        <v>2.9599E-2</v>
      </c>
      <c r="AM47">
        <v>5.7997502000000001</v>
      </c>
      <c r="AN47">
        <v>46</v>
      </c>
      <c r="AO47">
        <v>5.1359000000000002E-2</v>
      </c>
      <c r="AP47">
        <v>5.7997502000000001</v>
      </c>
      <c r="AQ47">
        <v>46</v>
      </c>
      <c r="AR47">
        <v>8.2770999999999997E-2</v>
      </c>
      <c r="AS47">
        <v>5.7997502000000001</v>
      </c>
      <c r="AT47">
        <v>46</v>
      </c>
      <c r="AU47">
        <v>6.4572000000000004E-2</v>
      </c>
      <c r="AV47">
        <v>5.7997502000000001</v>
      </c>
    </row>
    <row r="48" spans="1:48" x14ac:dyDescent="0.25">
      <c r="A48">
        <v>47</v>
      </c>
      <c r="B48">
        <v>5.6367E-2</v>
      </c>
      <c r="C48">
        <v>3.6702081</v>
      </c>
      <c r="D48">
        <v>47</v>
      </c>
      <c r="E48">
        <v>6.7621000000000001E-2</v>
      </c>
      <c r="F48">
        <v>3.6702081</v>
      </c>
      <c r="G48">
        <v>47</v>
      </c>
      <c r="H48">
        <v>0.18195</v>
      </c>
      <c r="I48">
        <v>3.6702081</v>
      </c>
      <c r="J48">
        <v>47</v>
      </c>
      <c r="K48">
        <v>0.15248100000000001</v>
      </c>
      <c r="L48">
        <v>3.6702081</v>
      </c>
      <c r="M48">
        <v>47</v>
      </c>
      <c r="N48">
        <v>7.3346999999999996E-2</v>
      </c>
      <c r="O48">
        <v>3.6702081</v>
      </c>
      <c r="P48">
        <v>47</v>
      </c>
      <c r="Q48">
        <v>6.6794999999999993E-2</v>
      </c>
      <c r="R48">
        <v>3.6702081</v>
      </c>
      <c r="S48">
        <v>47</v>
      </c>
      <c r="T48">
        <v>8.3279000000000006E-2</v>
      </c>
      <c r="U48">
        <v>3.6702081</v>
      </c>
      <c r="V48">
        <v>47</v>
      </c>
      <c r="W48">
        <v>0.16025700000000001</v>
      </c>
      <c r="X48">
        <v>3.6702081</v>
      </c>
      <c r="Y48">
        <v>47</v>
      </c>
      <c r="Z48">
        <v>0.16351199999999999</v>
      </c>
      <c r="AA48">
        <v>3.6702081</v>
      </c>
      <c r="AB48">
        <v>47</v>
      </c>
      <c r="AC48">
        <v>0.11874800000000001</v>
      </c>
      <c r="AD48">
        <v>3.6702081</v>
      </c>
      <c r="AE48">
        <v>47</v>
      </c>
      <c r="AF48">
        <v>8.2562999999999998E-2</v>
      </c>
      <c r="AG48">
        <v>3.6702081</v>
      </c>
      <c r="AH48">
        <v>47</v>
      </c>
      <c r="AI48">
        <v>0.113276</v>
      </c>
      <c r="AJ48">
        <v>3.6702081</v>
      </c>
      <c r="AK48">
        <v>47</v>
      </c>
      <c r="AL48">
        <v>4.9391999999999998E-2</v>
      </c>
      <c r="AM48">
        <v>3.6702081</v>
      </c>
      <c r="AN48">
        <v>47</v>
      </c>
      <c r="AO48">
        <v>6.4481999999999998E-2</v>
      </c>
      <c r="AP48">
        <v>3.6702081</v>
      </c>
      <c r="AQ48">
        <v>47</v>
      </c>
      <c r="AR48">
        <v>0.100148</v>
      </c>
      <c r="AS48">
        <v>3.6702081</v>
      </c>
      <c r="AT48">
        <v>47</v>
      </c>
      <c r="AU48">
        <v>0.12009400000000001</v>
      </c>
      <c r="AV48">
        <v>3.6702081</v>
      </c>
    </row>
    <row r="49" spans="1:48" x14ac:dyDescent="0.25">
      <c r="A49">
        <v>48</v>
      </c>
      <c r="B49">
        <v>2.2010999999999999E-2</v>
      </c>
      <c r="C49">
        <v>5.7997502000000001</v>
      </c>
      <c r="D49">
        <v>48</v>
      </c>
      <c r="E49">
        <v>5.4629999999999998E-2</v>
      </c>
      <c r="F49">
        <v>5.7997502000000001</v>
      </c>
      <c r="G49">
        <v>48</v>
      </c>
      <c r="H49">
        <v>3.3512E-2</v>
      </c>
      <c r="I49">
        <v>5.7997502000000001</v>
      </c>
      <c r="J49">
        <v>48</v>
      </c>
      <c r="K49">
        <v>3.8131999999999999E-2</v>
      </c>
      <c r="L49">
        <v>5.7997502000000001</v>
      </c>
      <c r="M49">
        <v>48</v>
      </c>
      <c r="N49">
        <v>7.7017000000000002E-2</v>
      </c>
      <c r="O49">
        <v>5.7997502000000001</v>
      </c>
      <c r="P49">
        <v>48</v>
      </c>
      <c r="Q49">
        <v>9.1722999999999999E-2</v>
      </c>
      <c r="R49">
        <v>5.7997502000000001</v>
      </c>
      <c r="S49">
        <v>48</v>
      </c>
      <c r="T49">
        <v>6.5207000000000001E-2</v>
      </c>
      <c r="U49">
        <v>5.7997502000000001</v>
      </c>
      <c r="V49">
        <v>48</v>
      </c>
      <c r="W49">
        <v>5.1836E-2</v>
      </c>
      <c r="X49">
        <v>5.7997502000000001</v>
      </c>
      <c r="Y49">
        <v>48</v>
      </c>
      <c r="Z49">
        <v>9.2548000000000005E-2</v>
      </c>
      <c r="AA49">
        <v>5.7997502000000001</v>
      </c>
      <c r="AB49">
        <v>48</v>
      </c>
      <c r="AC49">
        <v>2.5318E-2</v>
      </c>
      <c r="AD49">
        <v>5.7997502000000001</v>
      </c>
      <c r="AE49">
        <v>48</v>
      </c>
      <c r="AF49">
        <v>5.3789999999999998E-2</v>
      </c>
      <c r="AG49">
        <v>5.7997502000000001</v>
      </c>
      <c r="AH49">
        <v>48</v>
      </c>
      <c r="AI49">
        <v>2.0875000000000001E-2</v>
      </c>
      <c r="AJ49">
        <v>5.7997502000000001</v>
      </c>
      <c r="AK49">
        <v>48</v>
      </c>
      <c r="AL49">
        <v>4.8265000000000002E-2</v>
      </c>
      <c r="AM49">
        <v>5.7997502000000001</v>
      </c>
      <c r="AN49">
        <v>48</v>
      </c>
      <c r="AO49">
        <v>6.1136000000000003E-2</v>
      </c>
      <c r="AP49">
        <v>5.7997502000000001</v>
      </c>
      <c r="AQ49">
        <v>48</v>
      </c>
      <c r="AR49">
        <v>7.6577000000000006E-2</v>
      </c>
      <c r="AS49">
        <v>5.7997502000000001</v>
      </c>
      <c r="AT49">
        <v>48</v>
      </c>
      <c r="AU49">
        <v>4.3742999999999997E-2</v>
      </c>
      <c r="AV49">
        <v>5.7997502000000001</v>
      </c>
    </row>
    <row r="50" spans="1:48" x14ac:dyDescent="0.25">
      <c r="A50">
        <v>49</v>
      </c>
      <c r="B50">
        <v>1.9748999999999999E-2</v>
      </c>
      <c r="C50">
        <v>6.5325385000000002</v>
      </c>
      <c r="D50">
        <v>49</v>
      </c>
      <c r="E50">
        <v>3.1766999999999997E-2</v>
      </c>
      <c r="F50">
        <v>6.5469479000000002</v>
      </c>
      <c r="G50">
        <v>49</v>
      </c>
      <c r="H50">
        <v>2.9100999999999998E-2</v>
      </c>
      <c r="I50">
        <v>6.5469479000000002</v>
      </c>
      <c r="J50">
        <v>49</v>
      </c>
      <c r="K50">
        <v>5.9073000000000001E-2</v>
      </c>
      <c r="L50">
        <v>6.5469479000000002</v>
      </c>
      <c r="M50">
        <v>49</v>
      </c>
      <c r="N50">
        <v>5.6598000000000002E-2</v>
      </c>
      <c r="O50">
        <v>6.5469479000000002</v>
      </c>
      <c r="P50">
        <v>49</v>
      </c>
      <c r="Q50">
        <v>7.6169000000000001E-2</v>
      </c>
      <c r="R50">
        <v>6.5469479000000002</v>
      </c>
      <c r="S50">
        <v>49</v>
      </c>
      <c r="T50">
        <v>7.6515E-2</v>
      </c>
      <c r="U50">
        <v>6.5469479000000002</v>
      </c>
      <c r="V50">
        <v>49</v>
      </c>
      <c r="W50">
        <v>9.1527999999999998E-2</v>
      </c>
      <c r="X50">
        <v>6.5469479000000002</v>
      </c>
      <c r="Y50">
        <v>49</v>
      </c>
      <c r="Z50">
        <v>0.110656</v>
      </c>
      <c r="AA50">
        <v>6.5469479000000002</v>
      </c>
      <c r="AB50">
        <v>49</v>
      </c>
      <c r="AC50">
        <v>6.3132999999999995E-2</v>
      </c>
      <c r="AD50">
        <v>6.5469479000000002</v>
      </c>
      <c r="AE50">
        <v>49</v>
      </c>
      <c r="AF50">
        <v>1.6913000000000001E-2</v>
      </c>
      <c r="AG50">
        <v>6.5325385000000002</v>
      </c>
      <c r="AH50">
        <v>49</v>
      </c>
      <c r="AI50">
        <v>8.5620000000000002E-2</v>
      </c>
      <c r="AJ50">
        <v>6.5469479000000002</v>
      </c>
      <c r="AK50">
        <v>49</v>
      </c>
      <c r="AL50">
        <v>3.5920000000000001E-2</v>
      </c>
      <c r="AM50">
        <v>6.5469479000000002</v>
      </c>
      <c r="AN50">
        <v>49</v>
      </c>
      <c r="AO50">
        <v>2.1409999999999998E-2</v>
      </c>
      <c r="AP50">
        <v>6.5325385000000002</v>
      </c>
      <c r="AQ50">
        <v>49</v>
      </c>
      <c r="AR50">
        <v>1.7378999999999999E-2</v>
      </c>
      <c r="AS50">
        <v>6.5469479000000002</v>
      </c>
      <c r="AT50">
        <v>49</v>
      </c>
      <c r="AU50">
        <v>2.9385000000000001E-2</v>
      </c>
      <c r="AV50">
        <v>6.5325385000000002</v>
      </c>
    </row>
    <row r="51" spans="1:48" x14ac:dyDescent="0.25">
      <c r="A51">
        <v>50</v>
      </c>
      <c r="B51">
        <v>9.6171999999999994E-2</v>
      </c>
      <c r="C51">
        <v>2.6403843</v>
      </c>
      <c r="D51">
        <v>50</v>
      </c>
      <c r="E51">
        <v>0.14911199999999999</v>
      </c>
      <c r="F51">
        <v>2.6484426999999999</v>
      </c>
      <c r="G51">
        <v>50</v>
      </c>
      <c r="H51">
        <v>0.213694</v>
      </c>
      <c r="I51">
        <v>2.6484426999999999</v>
      </c>
      <c r="J51">
        <v>50</v>
      </c>
      <c r="K51">
        <v>0.24414</v>
      </c>
      <c r="L51">
        <v>2.6484426999999999</v>
      </c>
      <c r="M51">
        <v>50</v>
      </c>
      <c r="N51">
        <v>0.32044499999999998</v>
      </c>
      <c r="O51">
        <v>2.6484426999999999</v>
      </c>
      <c r="P51">
        <v>50</v>
      </c>
      <c r="Q51">
        <v>0.140546</v>
      </c>
      <c r="R51">
        <v>2.6484426999999999</v>
      </c>
      <c r="S51">
        <v>50</v>
      </c>
      <c r="T51">
        <v>0.14674499999999999</v>
      </c>
      <c r="U51">
        <v>2.6484426999999999</v>
      </c>
      <c r="V51">
        <v>50</v>
      </c>
      <c r="W51">
        <v>0.21051300000000001</v>
      </c>
      <c r="X51">
        <v>2.6484426999999999</v>
      </c>
      <c r="Y51">
        <v>50</v>
      </c>
      <c r="Z51">
        <v>0.24329500000000001</v>
      </c>
      <c r="AA51">
        <v>2.6484426999999999</v>
      </c>
      <c r="AB51">
        <v>50</v>
      </c>
      <c r="AC51">
        <v>0.177117</v>
      </c>
      <c r="AD51">
        <v>2.6484426999999999</v>
      </c>
      <c r="AE51">
        <v>50</v>
      </c>
      <c r="AF51">
        <v>0.43770799999999999</v>
      </c>
      <c r="AG51">
        <v>2.6403843</v>
      </c>
      <c r="AH51">
        <v>50</v>
      </c>
      <c r="AI51">
        <v>0.16897000000000001</v>
      </c>
      <c r="AJ51">
        <v>2.6484426999999999</v>
      </c>
      <c r="AK51">
        <v>50</v>
      </c>
      <c r="AL51">
        <v>0.21496000000000001</v>
      </c>
      <c r="AM51">
        <v>2.6484426999999999</v>
      </c>
      <c r="AN51">
        <v>50</v>
      </c>
      <c r="AO51">
        <v>0.185117</v>
      </c>
      <c r="AP51">
        <v>2.6403843</v>
      </c>
      <c r="AQ51">
        <v>50</v>
      </c>
      <c r="AR51">
        <v>0.20518500000000001</v>
      </c>
      <c r="AS51">
        <v>2.6484426999999999</v>
      </c>
      <c r="AT51">
        <v>50</v>
      </c>
      <c r="AU51">
        <v>0.180982</v>
      </c>
      <c r="AV51">
        <v>2.6403843</v>
      </c>
    </row>
    <row r="52" spans="1:48" x14ac:dyDescent="0.25">
      <c r="A52">
        <v>51</v>
      </c>
      <c r="B52">
        <v>6.1529999999999996E-3</v>
      </c>
      <c r="C52">
        <v>7.5567390999999997</v>
      </c>
      <c r="D52">
        <v>51</v>
      </c>
      <c r="E52">
        <v>4.4354999999999999E-2</v>
      </c>
      <c r="F52">
        <v>7.5572381000000002</v>
      </c>
      <c r="G52">
        <v>51</v>
      </c>
      <c r="H52">
        <v>2.5552999999999999E-2</v>
      </c>
      <c r="I52">
        <v>7.5572381000000002</v>
      </c>
      <c r="J52">
        <v>51</v>
      </c>
      <c r="K52">
        <v>6.1840000000000003E-3</v>
      </c>
      <c r="L52">
        <v>7.5572381000000002</v>
      </c>
      <c r="M52">
        <v>51</v>
      </c>
      <c r="N52">
        <v>6.2111E-2</v>
      </c>
      <c r="O52">
        <v>7.5572381000000002</v>
      </c>
      <c r="P52">
        <v>51</v>
      </c>
      <c r="Q52">
        <v>2.5071E-2</v>
      </c>
      <c r="R52">
        <v>7.5572381000000002</v>
      </c>
      <c r="S52">
        <v>51</v>
      </c>
      <c r="T52">
        <v>3.2399999999999998E-2</v>
      </c>
      <c r="U52">
        <v>7.5572381000000002</v>
      </c>
      <c r="V52">
        <v>51</v>
      </c>
      <c r="W52">
        <v>8.3321999999999993E-2</v>
      </c>
      <c r="X52">
        <v>7.5572381000000002</v>
      </c>
      <c r="Y52">
        <v>51</v>
      </c>
      <c r="Z52">
        <v>8.4039000000000003E-2</v>
      </c>
      <c r="AA52">
        <v>7.5572381000000002</v>
      </c>
      <c r="AB52">
        <v>51</v>
      </c>
      <c r="AC52">
        <v>4.4814E-2</v>
      </c>
      <c r="AD52">
        <v>7.5572381000000002</v>
      </c>
      <c r="AE52">
        <v>51</v>
      </c>
      <c r="AF52">
        <v>8.3538000000000001E-2</v>
      </c>
      <c r="AG52">
        <v>7.5567390999999997</v>
      </c>
      <c r="AH52">
        <v>51</v>
      </c>
      <c r="AI52">
        <v>7.6596999999999998E-2</v>
      </c>
      <c r="AJ52">
        <v>7.5572381000000002</v>
      </c>
      <c r="AK52">
        <v>51</v>
      </c>
      <c r="AL52">
        <v>5.1492999999999997E-2</v>
      </c>
      <c r="AM52">
        <v>7.5572381000000002</v>
      </c>
      <c r="AN52">
        <v>51</v>
      </c>
      <c r="AO52">
        <v>8.9053999999999994E-2</v>
      </c>
      <c r="AP52">
        <v>7.5567390999999997</v>
      </c>
      <c r="AQ52">
        <v>51</v>
      </c>
      <c r="AR52">
        <v>7.0707999999999993E-2</v>
      </c>
      <c r="AS52">
        <v>7.5572381000000002</v>
      </c>
      <c r="AT52">
        <v>51</v>
      </c>
      <c r="AU52">
        <v>8.9229000000000003E-2</v>
      </c>
      <c r="AV52">
        <v>7.5567390999999997</v>
      </c>
    </row>
    <row r="53" spans="1:48" x14ac:dyDescent="0.25">
      <c r="A53">
        <v>52</v>
      </c>
      <c r="B53">
        <v>7.6543E-2</v>
      </c>
      <c r="C53">
        <v>5.3935778000000001</v>
      </c>
      <c r="D53">
        <v>52</v>
      </c>
      <c r="E53">
        <v>7.6284000000000005E-2</v>
      </c>
      <c r="F53">
        <v>5.3780299999999999</v>
      </c>
      <c r="G53">
        <v>52</v>
      </c>
      <c r="H53">
        <v>9.9543999999999994E-2</v>
      </c>
      <c r="I53">
        <v>5.3780299999999999</v>
      </c>
      <c r="J53">
        <v>52</v>
      </c>
      <c r="K53">
        <v>0.12443</v>
      </c>
      <c r="L53">
        <v>5.3780299999999999</v>
      </c>
      <c r="M53">
        <v>52</v>
      </c>
      <c r="N53">
        <v>9.8780000000000007E-2</v>
      </c>
      <c r="O53">
        <v>5.3780299999999999</v>
      </c>
      <c r="P53">
        <v>52</v>
      </c>
      <c r="Q53">
        <v>5.7429000000000001E-2</v>
      </c>
      <c r="R53">
        <v>5.3780299999999999</v>
      </c>
      <c r="S53">
        <v>52</v>
      </c>
      <c r="T53">
        <v>6.4947000000000005E-2</v>
      </c>
      <c r="U53">
        <v>5.3780299999999999</v>
      </c>
      <c r="V53">
        <v>52</v>
      </c>
      <c r="W53">
        <v>7.7665999999999999E-2</v>
      </c>
      <c r="X53">
        <v>5.3780299999999999</v>
      </c>
      <c r="Y53">
        <v>52</v>
      </c>
      <c r="Z53">
        <v>6.2690999999999997E-2</v>
      </c>
      <c r="AA53">
        <v>5.3780299999999999</v>
      </c>
      <c r="AB53">
        <v>52</v>
      </c>
      <c r="AC53">
        <v>7.2474999999999998E-2</v>
      </c>
      <c r="AD53">
        <v>5.3780299999999999</v>
      </c>
      <c r="AE53">
        <v>52</v>
      </c>
      <c r="AF53">
        <v>0.124628</v>
      </c>
      <c r="AG53">
        <v>5.3935778000000001</v>
      </c>
      <c r="AH53">
        <v>52</v>
      </c>
      <c r="AI53">
        <v>0.104334</v>
      </c>
      <c r="AJ53">
        <v>5.3780299999999999</v>
      </c>
      <c r="AK53">
        <v>52</v>
      </c>
      <c r="AL53">
        <v>9.1480000000000006E-2</v>
      </c>
      <c r="AM53">
        <v>5.3780299999999999</v>
      </c>
      <c r="AN53">
        <v>52</v>
      </c>
      <c r="AO53">
        <v>9.3139E-2</v>
      </c>
      <c r="AP53">
        <v>5.3935778000000001</v>
      </c>
      <c r="AQ53">
        <v>52</v>
      </c>
      <c r="AR53">
        <v>2.5173000000000001E-2</v>
      </c>
      <c r="AS53">
        <v>5.3780299999999999</v>
      </c>
      <c r="AT53">
        <v>52</v>
      </c>
      <c r="AU53">
        <v>8.2086999999999993E-2</v>
      </c>
      <c r="AV53">
        <v>5.3935778000000001</v>
      </c>
    </row>
    <row r="54" spans="1:48" x14ac:dyDescent="0.25">
      <c r="A54">
        <v>53</v>
      </c>
      <c r="B54">
        <v>4.0259999999999997E-2</v>
      </c>
      <c r="C54">
        <v>7.5567390999999997</v>
      </c>
      <c r="D54">
        <v>53</v>
      </c>
      <c r="E54">
        <v>2.8726000000000002E-2</v>
      </c>
      <c r="F54">
        <v>7.5572379999999999</v>
      </c>
      <c r="G54">
        <v>53</v>
      </c>
      <c r="H54">
        <v>3.4723999999999998E-2</v>
      </c>
      <c r="I54">
        <v>7.5572379999999999</v>
      </c>
      <c r="J54">
        <v>53</v>
      </c>
      <c r="K54">
        <v>5.7506000000000002E-2</v>
      </c>
      <c r="L54">
        <v>7.5572379999999999</v>
      </c>
      <c r="M54">
        <v>53</v>
      </c>
      <c r="N54">
        <v>0.11236500000000001</v>
      </c>
      <c r="O54">
        <v>7.5572379999999999</v>
      </c>
      <c r="P54">
        <v>53</v>
      </c>
      <c r="Q54">
        <v>0.100824</v>
      </c>
      <c r="R54">
        <v>7.5572379999999999</v>
      </c>
      <c r="S54">
        <v>53</v>
      </c>
      <c r="T54">
        <v>0.11310099999999999</v>
      </c>
      <c r="U54">
        <v>7.5572379999999999</v>
      </c>
      <c r="V54">
        <v>53</v>
      </c>
      <c r="W54">
        <v>0.17272199999999999</v>
      </c>
      <c r="X54">
        <v>7.5572379999999999</v>
      </c>
      <c r="Y54">
        <v>53</v>
      </c>
      <c r="Z54">
        <v>8.0500000000000002E-2</v>
      </c>
      <c r="AA54">
        <v>7.5572379999999999</v>
      </c>
      <c r="AB54">
        <v>53</v>
      </c>
      <c r="AC54">
        <v>0.184224</v>
      </c>
      <c r="AD54">
        <v>7.5572379999999999</v>
      </c>
      <c r="AE54">
        <v>53</v>
      </c>
      <c r="AF54">
        <v>2.1371000000000001E-2</v>
      </c>
      <c r="AG54">
        <v>7.5567390999999997</v>
      </c>
      <c r="AH54">
        <v>53</v>
      </c>
      <c r="AI54">
        <v>7.3191000000000006E-2</v>
      </c>
      <c r="AJ54">
        <v>7.5572379999999999</v>
      </c>
      <c r="AK54">
        <v>53</v>
      </c>
      <c r="AL54">
        <v>7.1068000000000006E-2</v>
      </c>
      <c r="AM54">
        <v>7.5572379999999999</v>
      </c>
      <c r="AN54">
        <v>53</v>
      </c>
      <c r="AO54">
        <v>4.7662999999999997E-2</v>
      </c>
      <c r="AP54">
        <v>7.5567390999999997</v>
      </c>
      <c r="AQ54">
        <v>53</v>
      </c>
      <c r="AR54">
        <v>5.4202E-2</v>
      </c>
      <c r="AS54">
        <v>7.5572379999999999</v>
      </c>
      <c r="AT54">
        <v>53</v>
      </c>
      <c r="AU54">
        <v>0.23794100000000001</v>
      </c>
      <c r="AV54">
        <v>7.5567390999999997</v>
      </c>
    </row>
    <row r="55" spans="1:48" x14ac:dyDescent="0.25">
      <c r="A55">
        <v>54</v>
      </c>
      <c r="B55">
        <v>7.6560000000000003E-2</v>
      </c>
      <c r="C55">
        <v>8.0375613999999995</v>
      </c>
      <c r="D55">
        <v>54</v>
      </c>
      <c r="E55">
        <v>3.3119000000000003E-2</v>
      </c>
      <c r="F55">
        <v>8.0423939000000004</v>
      </c>
      <c r="G55">
        <v>54</v>
      </c>
      <c r="H55">
        <v>0.165546</v>
      </c>
      <c r="I55">
        <v>8.0423939000000004</v>
      </c>
      <c r="J55">
        <v>54</v>
      </c>
      <c r="K55">
        <v>0.18640899999999999</v>
      </c>
      <c r="L55">
        <v>8.0423939000000004</v>
      </c>
      <c r="M55">
        <v>54</v>
      </c>
      <c r="N55">
        <v>9.0870000000000006E-2</v>
      </c>
      <c r="O55">
        <v>8.0423939000000004</v>
      </c>
      <c r="P55">
        <v>54</v>
      </c>
      <c r="Q55">
        <v>9.6160999999999996E-2</v>
      </c>
      <c r="R55">
        <v>8.0423939000000004</v>
      </c>
      <c r="S55">
        <v>54</v>
      </c>
      <c r="T55">
        <v>0.11124000000000001</v>
      </c>
      <c r="U55">
        <v>8.0423939000000004</v>
      </c>
      <c r="V55">
        <v>54</v>
      </c>
      <c r="W55">
        <v>6.8345000000000003E-2</v>
      </c>
      <c r="X55">
        <v>8.0423939000000004</v>
      </c>
      <c r="Y55">
        <v>54</v>
      </c>
      <c r="Z55">
        <v>6.8396999999999999E-2</v>
      </c>
      <c r="AA55">
        <v>8.0423939000000004</v>
      </c>
      <c r="AB55">
        <v>54</v>
      </c>
      <c r="AC55">
        <v>3.9462999999999998E-2</v>
      </c>
      <c r="AD55">
        <v>8.0423939000000004</v>
      </c>
      <c r="AE55">
        <v>54</v>
      </c>
      <c r="AF55">
        <v>5.0384999999999999E-2</v>
      </c>
      <c r="AG55">
        <v>8.0375613999999995</v>
      </c>
      <c r="AH55">
        <v>54</v>
      </c>
      <c r="AI55">
        <v>4.7698999999999998E-2</v>
      </c>
      <c r="AJ55">
        <v>8.0423939000000004</v>
      </c>
      <c r="AK55">
        <v>54</v>
      </c>
      <c r="AL55">
        <v>1.1856E-2</v>
      </c>
      <c r="AM55">
        <v>8.0423939000000004</v>
      </c>
      <c r="AN55">
        <v>54</v>
      </c>
      <c r="AO55">
        <v>7.9112000000000002E-2</v>
      </c>
      <c r="AP55">
        <v>8.0375613999999995</v>
      </c>
      <c r="AQ55">
        <v>54</v>
      </c>
      <c r="AR55">
        <v>4.9338E-2</v>
      </c>
      <c r="AS55">
        <v>8.0423939000000004</v>
      </c>
      <c r="AT55">
        <v>54</v>
      </c>
      <c r="AU55">
        <v>1.7912000000000001E-2</v>
      </c>
      <c r="AV55">
        <v>8.0375613999999995</v>
      </c>
    </row>
    <row r="56" spans="1:48" x14ac:dyDescent="0.25">
      <c r="A56">
        <v>55</v>
      </c>
      <c r="B56">
        <v>4.1076000000000001E-2</v>
      </c>
      <c r="C56">
        <v>6.5325385999999996</v>
      </c>
      <c r="D56">
        <v>55</v>
      </c>
      <c r="E56">
        <v>1.346E-2</v>
      </c>
      <c r="F56">
        <v>6.5469476000000002</v>
      </c>
      <c r="G56">
        <v>55</v>
      </c>
      <c r="H56">
        <v>1.7987E-2</v>
      </c>
      <c r="I56">
        <v>6.5469476000000002</v>
      </c>
      <c r="J56">
        <v>55</v>
      </c>
      <c r="K56">
        <v>1.7642000000000001E-2</v>
      </c>
      <c r="L56">
        <v>6.5469476000000002</v>
      </c>
      <c r="M56">
        <v>55</v>
      </c>
      <c r="N56">
        <v>8.9524000000000006E-2</v>
      </c>
      <c r="O56">
        <v>6.5469476000000002</v>
      </c>
      <c r="P56">
        <v>55</v>
      </c>
      <c r="Q56">
        <v>4.8391999999999998E-2</v>
      </c>
      <c r="R56">
        <v>6.5469476000000002</v>
      </c>
      <c r="S56">
        <v>55</v>
      </c>
      <c r="T56">
        <v>4.5346999999999998E-2</v>
      </c>
      <c r="U56">
        <v>6.5469476000000002</v>
      </c>
      <c r="V56">
        <v>55</v>
      </c>
      <c r="W56">
        <v>2.512E-2</v>
      </c>
      <c r="X56">
        <v>6.5469476000000002</v>
      </c>
      <c r="Y56">
        <v>55</v>
      </c>
      <c r="Z56">
        <v>5.3512999999999998E-2</v>
      </c>
      <c r="AA56">
        <v>6.5469476000000002</v>
      </c>
      <c r="AB56">
        <v>55</v>
      </c>
      <c r="AC56">
        <v>1.6091999999999999E-2</v>
      </c>
      <c r="AD56">
        <v>6.5469476000000002</v>
      </c>
      <c r="AE56">
        <v>55</v>
      </c>
      <c r="AF56">
        <v>4.5829000000000002E-2</v>
      </c>
      <c r="AG56">
        <v>6.5325385999999996</v>
      </c>
      <c r="AH56">
        <v>55</v>
      </c>
      <c r="AI56">
        <v>4.4674999999999999E-2</v>
      </c>
      <c r="AJ56">
        <v>6.5469476000000002</v>
      </c>
      <c r="AK56">
        <v>55</v>
      </c>
      <c r="AL56">
        <v>2.2654000000000001E-2</v>
      </c>
      <c r="AM56">
        <v>6.5469476000000002</v>
      </c>
      <c r="AN56">
        <v>55</v>
      </c>
      <c r="AO56">
        <v>3.7527999999999999E-2</v>
      </c>
      <c r="AP56">
        <v>6.5325385999999996</v>
      </c>
      <c r="AQ56">
        <v>55</v>
      </c>
      <c r="AR56">
        <v>7.3159999999999996E-3</v>
      </c>
      <c r="AS56">
        <v>6.5469476000000002</v>
      </c>
      <c r="AT56">
        <v>55</v>
      </c>
      <c r="AU56">
        <v>3.4939999999999999E-2</v>
      </c>
      <c r="AV56">
        <v>6.5325385999999996</v>
      </c>
    </row>
    <row r="57" spans="1:48" x14ac:dyDescent="0.25">
      <c r="A57">
        <v>56</v>
      </c>
      <c r="B57">
        <v>9.6157999999999993E-2</v>
      </c>
      <c r="C57">
        <v>2.6403842000000002</v>
      </c>
      <c r="D57">
        <v>56</v>
      </c>
      <c r="E57">
        <v>0.16759299999999999</v>
      </c>
      <c r="F57">
        <v>2.6484429</v>
      </c>
      <c r="G57">
        <v>56</v>
      </c>
      <c r="H57">
        <v>0.103046</v>
      </c>
      <c r="I57">
        <v>2.6484429</v>
      </c>
      <c r="J57">
        <v>56</v>
      </c>
      <c r="K57">
        <v>0.11135200000000001</v>
      </c>
      <c r="L57">
        <v>2.6484429</v>
      </c>
      <c r="M57">
        <v>56</v>
      </c>
      <c r="N57">
        <v>0.29629499999999998</v>
      </c>
      <c r="O57">
        <v>2.6484429</v>
      </c>
      <c r="P57">
        <v>56</v>
      </c>
      <c r="Q57">
        <v>0.232518</v>
      </c>
      <c r="R57">
        <v>2.6484429</v>
      </c>
      <c r="S57">
        <v>56</v>
      </c>
      <c r="T57">
        <v>0.25416</v>
      </c>
      <c r="U57">
        <v>2.6484429</v>
      </c>
      <c r="V57">
        <v>56</v>
      </c>
      <c r="W57">
        <v>0.24826699999999999</v>
      </c>
      <c r="X57">
        <v>2.6484429</v>
      </c>
      <c r="Y57">
        <v>56</v>
      </c>
      <c r="Z57">
        <v>0.25630500000000001</v>
      </c>
      <c r="AA57">
        <v>2.6484429</v>
      </c>
      <c r="AB57">
        <v>56</v>
      </c>
      <c r="AC57">
        <v>0.150393</v>
      </c>
      <c r="AD57">
        <v>2.6484429</v>
      </c>
      <c r="AE57">
        <v>56</v>
      </c>
      <c r="AF57">
        <v>9.3534999999999993E-2</v>
      </c>
      <c r="AG57">
        <v>2.6403842000000002</v>
      </c>
      <c r="AH57">
        <v>56</v>
      </c>
      <c r="AI57">
        <v>0.18299299999999999</v>
      </c>
      <c r="AJ57">
        <v>2.6484429</v>
      </c>
      <c r="AK57">
        <v>56</v>
      </c>
      <c r="AL57">
        <v>0.197681</v>
      </c>
      <c r="AM57">
        <v>2.6484429</v>
      </c>
      <c r="AN57">
        <v>56</v>
      </c>
      <c r="AO57">
        <v>0.161579</v>
      </c>
      <c r="AP57">
        <v>2.6403842000000002</v>
      </c>
      <c r="AQ57">
        <v>56</v>
      </c>
      <c r="AR57">
        <v>0.21390400000000001</v>
      </c>
      <c r="AS57">
        <v>2.6484429</v>
      </c>
      <c r="AT57">
        <v>56</v>
      </c>
      <c r="AU57">
        <v>0.213257</v>
      </c>
      <c r="AV57">
        <v>2.6403842000000002</v>
      </c>
    </row>
    <row r="58" spans="1:48" x14ac:dyDescent="0.25">
      <c r="A58">
        <v>57</v>
      </c>
      <c r="B58">
        <v>0.154247</v>
      </c>
      <c r="C58">
        <v>2.6403840999999999</v>
      </c>
      <c r="D58">
        <v>57</v>
      </c>
      <c r="E58">
        <v>0.13259699999999999</v>
      </c>
      <c r="F58">
        <v>2.6484426999999999</v>
      </c>
      <c r="G58">
        <v>57</v>
      </c>
      <c r="H58">
        <v>0.191549</v>
      </c>
      <c r="I58">
        <v>2.6484426999999999</v>
      </c>
      <c r="J58">
        <v>57</v>
      </c>
      <c r="K58">
        <v>0.21165500000000001</v>
      </c>
      <c r="L58">
        <v>2.6484426999999999</v>
      </c>
      <c r="M58">
        <v>57</v>
      </c>
      <c r="N58">
        <v>0.15595200000000001</v>
      </c>
      <c r="O58">
        <v>2.6484426999999999</v>
      </c>
      <c r="P58">
        <v>57</v>
      </c>
      <c r="Q58">
        <v>0.22168199999999999</v>
      </c>
      <c r="R58">
        <v>2.6484426999999999</v>
      </c>
      <c r="S58">
        <v>57</v>
      </c>
      <c r="T58">
        <v>0.2298</v>
      </c>
      <c r="U58">
        <v>2.6484426999999999</v>
      </c>
      <c r="V58">
        <v>57</v>
      </c>
      <c r="W58">
        <v>0.214</v>
      </c>
      <c r="X58">
        <v>2.6484426999999999</v>
      </c>
      <c r="Y58">
        <v>57</v>
      </c>
      <c r="Z58">
        <v>0.222548</v>
      </c>
      <c r="AA58">
        <v>2.6484426999999999</v>
      </c>
      <c r="AB58">
        <v>57</v>
      </c>
      <c r="AC58">
        <v>0.148842</v>
      </c>
      <c r="AD58">
        <v>2.6484426999999999</v>
      </c>
      <c r="AE58">
        <v>57</v>
      </c>
      <c r="AF58">
        <v>7.4500999999999998E-2</v>
      </c>
      <c r="AG58">
        <v>2.6403840999999999</v>
      </c>
      <c r="AH58">
        <v>57</v>
      </c>
      <c r="AI58">
        <v>0.17111299999999999</v>
      </c>
      <c r="AJ58">
        <v>2.6484426999999999</v>
      </c>
      <c r="AK58">
        <v>57</v>
      </c>
      <c r="AL58">
        <v>0.12594</v>
      </c>
      <c r="AM58">
        <v>2.6484426999999999</v>
      </c>
      <c r="AN58">
        <v>57</v>
      </c>
      <c r="AO58">
        <v>3.5681999999999998E-2</v>
      </c>
      <c r="AP58">
        <v>2.6403840999999999</v>
      </c>
      <c r="AQ58">
        <v>57</v>
      </c>
      <c r="AR58">
        <v>0.16442599999999999</v>
      </c>
      <c r="AS58">
        <v>2.6484426999999999</v>
      </c>
      <c r="AT58">
        <v>57</v>
      </c>
      <c r="AU58">
        <v>0.26347399999999999</v>
      </c>
      <c r="AV58">
        <v>2.6403840999999999</v>
      </c>
    </row>
    <row r="59" spans="1:48" x14ac:dyDescent="0.25">
      <c r="A59">
        <v>58</v>
      </c>
      <c r="B59">
        <v>4.1095E-2</v>
      </c>
      <c r="C59">
        <v>7.2066555000000001</v>
      </c>
      <c r="D59">
        <v>58</v>
      </c>
      <c r="E59">
        <v>1.4539E-2</v>
      </c>
      <c r="F59">
        <v>7.1994899999999999</v>
      </c>
      <c r="G59">
        <v>58</v>
      </c>
      <c r="H59">
        <v>7.2414999999999993E-2</v>
      </c>
      <c r="I59">
        <v>7.1994899999999999</v>
      </c>
      <c r="J59">
        <v>58</v>
      </c>
      <c r="K59">
        <v>6.6441E-2</v>
      </c>
      <c r="L59">
        <v>7.1994899999999999</v>
      </c>
      <c r="M59">
        <v>58</v>
      </c>
      <c r="N59">
        <v>6.3286999999999996E-2</v>
      </c>
      <c r="O59">
        <v>7.1994899999999999</v>
      </c>
      <c r="P59">
        <v>58</v>
      </c>
      <c r="Q59">
        <v>2.0195000000000001E-2</v>
      </c>
      <c r="R59">
        <v>7.1994899999999999</v>
      </c>
      <c r="S59">
        <v>58</v>
      </c>
      <c r="T59">
        <v>3.3709000000000003E-2</v>
      </c>
      <c r="U59">
        <v>7.1994899999999999</v>
      </c>
      <c r="V59">
        <v>58</v>
      </c>
      <c r="W59">
        <v>3.2253999999999998E-2</v>
      </c>
      <c r="X59">
        <v>7.1994899999999999</v>
      </c>
      <c r="Y59">
        <v>58</v>
      </c>
      <c r="Z59">
        <v>2.3986E-2</v>
      </c>
      <c r="AA59">
        <v>7.1994899999999999</v>
      </c>
      <c r="AB59">
        <v>58</v>
      </c>
      <c r="AC59">
        <v>2.8590999999999998E-2</v>
      </c>
      <c r="AD59">
        <v>7.1994899999999999</v>
      </c>
      <c r="AE59">
        <v>58</v>
      </c>
      <c r="AF59">
        <v>3.0665000000000001E-2</v>
      </c>
      <c r="AG59">
        <v>7.2066555000000001</v>
      </c>
      <c r="AH59">
        <v>58</v>
      </c>
      <c r="AI59">
        <v>1.2897E-2</v>
      </c>
      <c r="AJ59">
        <v>7.1994899999999999</v>
      </c>
      <c r="AK59">
        <v>58</v>
      </c>
      <c r="AL59">
        <v>1.5245E-2</v>
      </c>
      <c r="AM59">
        <v>7.1994899999999999</v>
      </c>
      <c r="AN59">
        <v>58</v>
      </c>
      <c r="AO59">
        <v>6.3055E-2</v>
      </c>
      <c r="AP59">
        <v>7.2066555000000001</v>
      </c>
      <c r="AQ59">
        <v>58</v>
      </c>
      <c r="AR59">
        <v>7.1836999999999998E-2</v>
      </c>
      <c r="AS59">
        <v>7.1994899999999999</v>
      </c>
      <c r="AT59">
        <v>58</v>
      </c>
      <c r="AU59">
        <v>4.9246999999999999E-2</v>
      </c>
      <c r="AV59">
        <v>7.2066555000000001</v>
      </c>
    </row>
    <row r="60" spans="1:48" x14ac:dyDescent="0.25">
      <c r="A60">
        <v>59</v>
      </c>
      <c r="B60">
        <v>3.1508000000000001E-2</v>
      </c>
      <c r="C60">
        <v>8.0375616000000001</v>
      </c>
      <c r="D60">
        <v>59</v>
      </c>
      <c r="E60">
        <v>7.8763E-2</v>
      </c>
      <c r="F60">
        <v>8.0423939000000004</v>
      </c>
      <c r="G60">
        <v>59</v>
      </c>
      <c r="H60">
        <v>6.6908999999999996E-2</v>
      </c>
      <c r="I60">
        <v>8.0423939000000004</v>
      </c>
      <c r="J60">
        <v>59</v>
      </c>
      <c r="K60">
        <v>3.6146999999999999E-2</v>
      </c>
      <c r="L60">
        <v>8.0423939000000004</v>
      </c>
      <c r="M60">
        <v>59</v>
      </c>
      <c r="N60">
        <v>6.3163999999999998E-2</v>
      </c>
      <c r="O60">
        <v>8.0423939000000004</v>
      </c>
      <c r="P60">
        <v>59</v>
      </c>
      <c r="Q60">
        <v>8.6524000000000004E-2</v>
      </c>
      <c r="R60">
        <v>8.0423939000000004</v>
      </c>
      <c r="S60">
        <v>59</v>
      </c>
      <c r="T60">
        <v>0.12274599999999999</v>
      </c>
      <c r="U60">
        <v>8.0423939000000004</v>
      </c>
      <c r="V60">
        <v>59</v>
      </c>
      <c r="W60">
        <v>6.0824999999999997E-2</v>
      </c>
      <c r="X60">
        <v>8.0423939000000004</v>
      </c>
      <c r="Y60">
        <v>59</v>
      </c>
      <c r="Z60">
        <v>3.0620000000000001E-2</v>
      </c>
      <c r="AA60">
        <v>8.0423939000000004</v>
      </c>
      <c r="AB60">
        <v>59</v>
      </c>
      <c r="AC60">
        <v>5.1070999999999998E-2</v>
      </c>
      <c r="AD60">
        <v>8.0423939000000004</v>
      </c>
      <c r="AE60">
        <v>59</v>
      </c>
      <c r="AF60">
        <v>4.7203000000000002E-2</v>
      </c>
      <c r="AG60">
        <v>8.0375616000000001</v>
      </c>
      <c r="AH60">
        <v>59</v>
      </c>
      <c r="AI60">
        <v>7.2896000000000002E-2</v>
      </c>
      <c r="AJ60">
        <v>8.0423939000000004</v>
      </c>
      <c r="AK60">
        <v>59</v>
      </c>
      <c r="AL60">
        <v>1.6669E-2</v>
      </c>
      <c r="AM60">
        <v>8.0423939000000004</v>
      </c>
      <c r="AN60">
        <v>59</v>
      </c>
      <c r="AO60">
        <v>4.9471000000000001E-2</v>
      </c>
      <c r="AP60">
        <v>8.0375616000000001</v>
      </c>
      <c r="AQ60">
        <v>59</v>
      </c>
      <c r="AR60">
        <v>9.2281000000000002E-2</v>
      </c>
      <c r="AS60">
        <v>8.0423939000000004</v>
      </c>
      <c r="AT60">
        <v>59</v>
      </c>
      <c r="AU60">
        <v>0.141094</v>
      </c>
      <c r="AV60">
        <v>8.0375616000000001</v>
      </c>
    </row>
    <row r="61" spans="1:48" x14ac:dyDescent="0.25">
      <c r="A61">
        <v>60</v>
      </c>
      <c r="B61">
        <v>4.0263E-2</v>
      </c>
      <c r="C61">
        <v>4.9456819999999997</v>
      </c>
      <c r="D61">
        <v>60</v>
      </c>
      <c r="E61">
        <v>1.0773E-2</v>
      </c>
      <c r="F61">
        <v>4.9434944999999999</v>
      </c>
      <c r="G61">
        <v>60</v>
      </c>
      <c r="H61">
        <v>7.9940999999999998E-2</v>
      </c>
      <c r="I61">
        <v>4.9434944999999999</v>
      </c>
      <c r="J61">
        <v>60</v>
      </c>
      <c r="K61">
        <v>6.9875999999999994E-2</v>
      </c>
      <c r="L61">
        <v>4.9434944999999999</v>
      </c>
      <c r="M61">
        <v>60</v>
      </c>
      <c r="N61">
        <v>0.18112200000000001</v>
      </c>
      <c r="O61">
        <v>4.9434944999999999</v>
      </c>
      <c r="P61">
        <v>60</v>
      </c>
      <c r="Q61">
        <v>7.3750999999999997E-2</v>
      </c>
      <c r="R61">
        <v>4.9434944999999999</v>
      </c>
      <c r="S61">
        <v>60</v>
      </c>
      <c r="T61">
        <v>7.2938000000000003E-2</v>
      </c>
      <c r="U61">
        <v>4.9434944999999999</v>
      </c>
      <c r="V61">
        <v>60</v>
      </c>
      <c r="W61">
        <v>4.6175000000000001E-2</v>
      </c>
      <c r="X61">
        <v>4.9434944999999999</v>
      </c>
      <c r="Y61">
        <v>60</v>
      </c>
      <c r="Z61">
        <v>0.13967199999999999</v>
      </c>
      <c r="AA61">
        <v>4.9434944999999999</v>
      </c>
      <c r="AB61">
        <v>60</v>
      </c>
      <c r="AC61">
        <v>6.6961000000000007E-2</v>
      </c>
      <c r="AD61">
        <v>4.9434944999999999</v>
      </c>
      <c r="AE61">
        <v>60</v>
      </c>
      <c r="AF61">
        <v>0.10886</v>
      </c>
      <c r="AG61">
        <v>4.9456819999999997</v>
      </c>
      <c r="AH61">
        <v>60</v>
      </c>
      <c r="AI61">
        <v>8.9144000000000001E-2</v>
      </c>
      <c r="AJ61">
        <v>4.9434944999999999</v>
      </c>
      <c r="AK61">
        <v>60</v>
      </c>
      <c r="AL61">
        <v>2.6853999999999999E-2</v>
      </c>
      <c r="AM61">
        <v>4.9434944999999999</v>
      </c>
      <c r="AN61">
        <v>60</v>
      </c>
      <c r="AO61">
        <v>5.6929E-2</v>
      </c>
      <c r="AP61">
        <v>4.9456819999999997</v>
      </c>
      <c r="AQ61">
        <v>60</v>
      </c>
      <c r="AR61">
        <v>0.10661</v>
      </c>
      <c r="AS61">
        <v>4.9434944999999999</v>
      </c>
      <c r="AT61">
        <v>60</v>
      </c>
      <c r="AU61">
        <v>0.150981</v>
      </c>
      <c r="AV61">
        <v>4.9456819999999997</v>
      </c>
    </row>
    <row r="62" spans="1:48" x14ac:dyDescent="0.25">
      <c r="A62">
        <v>61</v>
      </c>
      <c r="B62">
        <v>3.1518999999999998E-2</v>
      </c>
      <c r="C62">
        <v>5.3935781</v>
      </c>
      <c r="D62">
        <v>61</v>
      </c>
      <c r="E62">
        <v>5.9766E-2</v>
      </c>
      <c r="F62">
        <v>5.3780301000000001</v>
      </c>
      <c r="G62">
        <v>61</v>
      </c>
      <c r="H62">
        <v>5.6696000000000003E-2</v>
      </c>
      <c r="I62">
        <v>5.3780301000000001</v>
      </c>
      <c r="J62">
        <v>61</v>
      </c>
      <c r="K62">
        <v>5.3289000000000003E-2</v>
      </c>
      <c r="L62">
        <v>5.3780301000000001</v>
      </c>
      <c r="M62">
        <v>61</v>
      </c>
      <c r="N62">
        <v>5.3983999999999997E-2</v>
      </c>
      <c r="O62">
        <v>5.3780301000000001</v>
      </c>
      <c r="P62">
        <v>61</v>
      </c>
      <c r="Q62">
        <v>1.7465000000000001E-2</v>
      </c>
      <c r="R62">
        <v>5.3780301000000001</v>
      </c>
      <c r="S62">
        <v>61</v>
      </c>
      <c r="T62">
        <v>3.1751000000000001E-2</v>
      </c>
      <c r="U62">
        <v>5.3780301000000001</v>
      </c>
      <c r="V62">
        <v>61</v>
      </c>
      <c r="W62">
        <v>4.8236000000000001E-2</v>
      </c>
      <c r="X62">
        <v>5.3780301000000001</v>
      </c>
      <c r="Y62">
        <v>61</v>
      </c>
      <c r="Z62">
        <v>7.3636999999999994E-2</v>
      </c>
      <c r="AA62">
        <v>5.3780301000000001</v>
      </c>
      <c r="AB62">
        <v>61</v>
      </c>
      <c r="AC62">
        <v>4.9112000000000003E-2</v>
      </c>
      <c r="AD62">
        <v>5.3780301000000001</v>
      </c>
      <c r="AE62">
        <v>61</v>
      </c>
      <c r="AF62">
        <v>9.6894999999999995E-2</v>
      </c>
      <c r="AG62">
        <v>5.3935781</v>
      </c>
      <c r="AH62">
        <v>61</v>
      </c>
      <c r="AI62">
        <v>0.113409</v>
      </c>
      <c r="AJ62">
        <v>5.3780301000000001</v>
      </c>
      <c r="AK62">
        <v>61</v>
      </c>
      <c r="AL62">
        <v>2.7244000000000001E-2</v>
      </c>
      <c r="AM62">
        <v>5.3780301000000001</v>
      </c>
      <c r="AN62">
        <v>61</v>
      </c>
      <c r="AO62">
        <v>4.5443999999999998E-2</v>
      </c>
      <c r="AP62">
        <v>5.3935781</v>
      </c>
      <c r="AQ62">
        <v>61</v>
      </c>
      <c r="AR62">
        <v>8.1208000000000002E-2</v>
      </c>
      <c r="AS62">
        <v>5.3780301000000001</v>
      </c>
      <c r="AT62">
        <v>61</v>
      </c>
      <c r="AU62">
        <v>9.2870999999999995E-2</v>
      </c>
      <c r="AV62">
        <v>5.3935781</v>
      </c>
    </row>
    <row r="63" spans="1:48" x14ac:dyDescent="0.25">
      <c r="A63">
        <v>62</v>
      </c>
      <c r="B63">
        <v>6.1450000000000003E-3</v>
      </c>
      <c r="C63">
        <v>4.9456819999999997</v>
      </c>
      <c r="D63">
        <v>62</v>
      </c>
      <c r="E63">
        <v>4.8021000000000001E-2</v>
      </c>
      <c r="F63">
        <v>4.9434947999999999</v>
      </c>
      <c r="G63">
        <v>62</v>
      </c>
      <c r="H63">
        <v>5.0472000000000003E-2</v>
      </c>
      <c r="I63">
        <v>4.9434947999999999</v>
      </c>
      <c r="J63">
        <v>62</v>
      </c>
      <c r="K63">
        <v>3.6496000000000001E-2</v>
      </c>
      <c r="L63">
        <v>4.9434947999999999</v>
      </c>
      <c r="M63">
        <v>62</v>
      </c>
      <c r="N63">
        <v>6.0622000000000002E-2</v>
      </c>
      <c r="O63">
        <v>4.9434947999999999</v>
      </c>
      <c r="P63">
        <v>62</v>
      </c>
      <c r="Q63">
        <v>5.2597999999999999E-2</v>
      </c>
      <c r="R63">
        <v>4.9434947999999999</v>
      </c>
      <c r="S63">
        <v>62</v>
      </c>
      <c r="T63">
        <v>6.4526E-2</v>
      </c>
      <c r="U63">
        <v>4.9434947999999999</v>
      </c>
      <c r="V63">
        <v>62</v>
      </c>
      <c r="W63">
        <v>4.6822999999999997E-2</v>
      </c>
      <c r="X63">
        <v>4.9434947999999999</v>
      </c>
      <c r="Y63">
        <v>62</v>
      </c>
      <c r="Z63">
        <v>8.8043999999999997E-2</v>
      </c>
      <c r="AA63">
        <v>4.9434947999999999</v>
      </c>
      <c r="AB63">
        <v>62</v>
      </c>
      <c r="AC63">
        <v>2.6918000000000001E-2</v>
      </c>
      <c r="AD63">
        <v>4.9434947999999999</v>
      </c>
      <c r="AE63">
        <v>62</v>
      </c>
      <c r="AF63">
        <v>0.160774</v>
      </c>
      <c r="AG63">
        <v>4.9456819999999997</v>
      </c>
      <c r="AH63">
        <v>62</v>
      </c>
      <c r="AI63">
        <v>8.0729999999999996E-2</v>
      </c>
      <c r="AJ63">
        <v>4.9434947999999999</v>
      </c>
      <c r="AK63">
        <v>62</v>
      </c>
      <c r="AL63">
        <v>6.1217000000000001E-2</v>
      </c>
      <c r="AM63">
        <v>4.9434947999999999</v>
      </c>
      <c r="AN63">
        <v>62</v>
      </c>
      <c r="AO63">
        <v>0.15314700000000001</v>
      </c>
      <c r="AP63">
        <v>4.9456819999999997</v>
      </c>
      <c r="AQ63">
        <v>62</v>
      </c>
      <c r="AR63">
        <v>3.4865E-2</v>
      </c>
      <c r="AS63">
        <v>4.9434947999999999</v>
      </c>
      <c r="AT63">
        <v>62</v>
      </c>
      <c r="AU63">
        <v>6.6778000000000004E-2</v>
      </c>
      <c r="AV63">
        <v>4.9456819999999997</v>
      </c>
    </row>
    <row r="64" spans="1:48" x14ac:dyDescent="0.25">
      <c r="A64">
        <v>63</v>
      </c>
      <c r="B64">
        <v>0.15425900000000001</v>
      </c>
      <c r="C64">
        <v>2.6403840000000001</v>
      </c>
      <c r="D64">
        <v>63</v>
      </c>
      <c r="E64">
        <v>8.6425000000000002E-2</v>
      </c>
      <c r="F64">
        <v>2.6484429</v>
      </c>
      <c r="G64">
        <v>63</v>
      </c>
      <c r="H64">
        <v>0.26575700000000002</v>
      </c>
      <c r="I64">
        <v>2.6484429</v>
      </c>
      <c r="J64">
        <v>63</v>
      </c>
      <c r="K64">
        <v>0.27490399999999998</v>
      </c>
      <c r="L64">
        <v>2.6484429</v>
      </c>
      <c r="M64">
        <v>63</v>
      </c>
      <c r="N64">
        <v>0.39549899999999999</v>
      </c>
      <c r="O64">
        <v>2.6484429</v>
      </c>
      <c r="P64">
        <v>63</v>
      </c>
      <c r="Q64">
        <v>0.131471</v>
      </c>
      <c r="R64">
        <v>2.6484429</v>
      </c>
      <c r="S64">
        <v>63</v>
      </c>
      <c r="T64">
        <v>0.15551699999999999</v>
      </c>
      <c r="U64">
        <v>2.6484429</v>
      </c>
      <c r="V64">
        <v>63</v>
      </c>
      <c r="W64">
        <v>4.8215000000000001E-2</v>
      </c>
      <c r="X64">
        <v>2.6484429</v>
      </c>
      <c r="Y64">
        <v>63</v>
      </c>
      <c r="Z64">
        <v>0.29964499999999999</v>
      </c>
      <c r="AA64">
        <v>2.6484429</v>
      </c>
      <c r="AB64">
        <v>63</v>
      </c>
      <c r="AC64">
        <v>0.169043</v>
      </c>
      <c r="AD64">
        <v>2.6484429</v>
      </c>
      <c r="AE64">
        <v>63</v>
      </c>
      <c r="AF64">
        <v>0.26191199999999998</v>
      </c>
      <c r="AG64">
        <v>2.6403840000000001</v>
      </c>
      <c r="AH64">
        <v>63</v>
      </c>
      <c r="AI64">
        <v>0.112957</v>
      </c>
      <c r="AJ64">
        <v>2.6484429</v>
      </c>
      <c r="AK64">
        <v>63</v>
      </c>
      <c r="AL64">
        <v>0.24604899999999999</v>
      </c>
      <c r="AM64">
        <v>2.6484429</v>
      </c>
      <c r="AN64">
        <v>63</v>
      </c>
      <c r="AO64">
        <v>0.19223299999999999</v>
      </c>
      <c r="AP64">
        <v>2.6403840000000001</v>
      </c>
      <c r="AQ64">
        <v>63</v>
      </c>
      <c r="AR64">
        <v>0.11990000000000001</v>
      </c>
      <c r="AS64">
        <v>2.6484429</v>
      </c>
      <c r="AT64">
        <v>63</v>
      </c>
      <c r="AU64">
        <v>0.16708400000000001</v>
      </c>
      <c r="AV64">
        <v>2.6403840000000001</v>
      </c>
    </row>
    <row r="65" spans="1:48" x14ac:dyDescent="0.25">
      <c r="A65">
        <v>64</v>
      </c>
      <c r="B65">
        <v>1.9753E-2</v>
      </c>
      <c r="C65">
        <v>7.2066553000000004</v>
      </c>
      <c r="D65">
        <v>64</v>
      </c>
      <c r="E65">
        <v>4.2750000000000003E-2</v>
      </c>
      <c r="F65">
        <v>7.1994902999999999</v>
      </c>
      <c r="G65">
        <v>64</v>
      </c>
      <c r="H65">
        <v>2.9007999999999999E-2</v>
      </c>
      <c r="I65">
        <v>7.1994902999999999</v>
      </c>
      <c r="J65">
        <v>64</v>
      </c>
      <c r="K65">
        <v>5.3038000000000002E-2</v>
      </c>
      <c r="L65">
        <v>7.1994902999999999</v>
      </c>
      <c r="M65">
        <v>64</v>
      </c>
      <c r="N65">
        <v>8.9134000000000005E-2</v>
      </c>
      <c r="O65">
        <v>7.1994902999999999</v>
      </c>
      <c r="P65">
        <v>64</v>
      </c>
      <c r="Q65">
        <v>3.0726E-2</v>
      </c>
      <c r="R65">
        <v>7.1994902999999999</v>
      </c>
      <c r="S65">
        <v>64</v>
      </c>
      <c r="T65">
        <v>9.8619999999999992E-3</v>
      </c>
      <c r="U65">
        <v>7.1994902999999999</v>
      </c>
      <c r="V65">
        <v>64</v>
      </c>
      <c r="W65">
        <v>6.2015000000000001E-2</v>
      </c>
      <c r="X65">
        <v>7.1994902999999999</v>
      </c>
      <c r="Y65">
        <v>64</v>
      </c>
      <c r="Z65">
        <v>9.8114999999999994E-2</v>
      </c>
      <c r="AA65">
        <v>7.1994902999999999</v>
      </c>
      <c r="AB65">
        <v>64</v>
      </c>
      <c r="AC65">
        <v>2.4535000000000001E-2</v>
      </c>
      <c r="AD65">
        <v>7.1994902999999999</v>
      </c>
      <c r="AE65">
        <v>64</v>
      </c>
      <c r="AF65">
        <v>4.3194000000000003E-2</v>
      </c>
      <c r="AG65">
        <v>7.2066553000000004</v>
      </c>
      <c r="AH65">
        <v>64</v>
      </c>
      <c r="AI65">
        <v>5.4766000000000002E-2</v>
      </c>
      <c r="AJ65">
        <v>7.1994902999999999</v>
      </c>
      <c r="AK65">
        <v>64</v>
      </c>
      <c r="AL65">
        <v>1.6358000000000001E-2</v>
      </c>
      <c r="AM65">
        <v>7.1994902999999999</v>
      </c>
      <c r="AN65">
        <v>64</v>
      </c>
      <c r="AO65">
        <v>8.0896999999999997E-2</v>
      </c>
      <c r="AP65">
        <v>7.2066553000000004</v>
      </c>
      <c r="AQ65">
        <v>64</v>
      </c>
      <c r="AR65">
        <v>8.3604999999999999E-2</v>
      </c>
      <c r="AS65">
        <v>7.1994902999999999</v>
      </c>
      <c r="AT65">
        <v>64</v>
      </c>
      <c r="AU65">
        <v>4.3739E-2</v>
      </c>
      <c r="AV65">
        <v>7.2066553000000004</v>
      </c>
    </row>
    <row r="66" spans="1:48" x14ac:dyDescent="0.25">
      <c r="A66">
        <v>65</v>
      </c>
      <c r="B66">
        <v>6.3201999999999994E-2</v>
      </c>
      <c r="C66">
        <v>5.4355406999999998</v>
      </c>
      <c r="D66">
        <v>65</v>
      </c>
      <c r="E66">
        <v>3.1537999999999997E-2</v>
      </c>
      <c r="F66">
        <v>5.4259798999999997</v>
      </c>
      <c r="G66">
        <v>65</v>
      </c>
      <c r="H66">
        <v>0.111568</v>
      </c>
      <c r="I66">
        <v>5.4259798999999997</v>
      </c>
      <c r="J66">
        <v>65</v>
      </c>
      <c r="K66">
        <v>9.6188999999999997E-2</v>
      </c>
      <c r="L66">
        <v>5.4259798999999997</v>
      </c>
      <c r="M66">
        <v>65</v>
      </c>
      <c r="N66">
        <v>8.1907999999999995E-2</v>
      </c>
      <c r="O66">
        <v>5.4259798999999997</v>
      </c>
      <c r="P66">
        <v>65</v>
      </c>
      <c r="Q66">
        <v>7.3945999999999998E-2</v>
      </c>
      <c r="R66">
        <v>5.4259798999999997</v>
      </c>
      <c r="S66">
        <v>65</v>
      </c>
      <c r="T66">
        <v>0.10692599999999999</v>
      </c>
      <c r="U66">
        <v>5.4259798999999997</v>
      </c>
      <c r="V66">
        <v>65</v>
      </c>
      <c r="W66">
        <v>6.4033999999999994E-2</v>
      </c>
      <c r="X66">
        <v>5.4259798999999997</v>
      </c>
      <c r="Y66">
        <v>65</v>
      </c>
      <c r="Z66">
        <v>8.6088999999999999E-2</v>
      </c>
      <c r="AA66">
        <v>5.4259798999999997</v>
      </c>
      <c r="AB66">
        <v>65</v>
      </c>
      <c r="AC66">
        <v>2.3016000000000002E-2</v>
      </c>
      <c r="AD66">
        <v>5.4259798999999997</v>
      </c>
      <c r="AE66">
        <v>65</v>
      </c>
      <c r="AF66">
        <v>0.134327</v>
      </c>
      <c r="AG66">
        <v>5.4355406999999998</v>
      </c>
      <c r="AH66">
        <v>65</v>
      </c>
      <c r="AI66">
        <v>0.16177900000000001</v>
      </c>
      <c r="AJ66">
        <v>5.4259798999999997</v>
      </c>
      <c r="AK66">
        <v>65</v>
      </c>
      <c r="AL66">
        <v>3.8642999999999997E-2</v>
      </c>
      <c r="AM66">
        <v>5.4259798999999997</v>
      </c>
      <c r="AN66">
        <v>65</v>
      </c>
      <c r="AO66">
        <v>4.7051999999999997E-2</v>
      </c>
      <c r="AP66">
        <v>5.4355406999999998</v>
      </c>
      <c r="AQ66">
        <v>65</v>
      </c>
      <c r="AR66">
        <v>7.7619999999999995E-2</v>
      </c>
      <c r="AS66">
        <v>5.4259798999999997</v>
      </c>
      <c r="AT66">
        <v>65</v>
      </c>
      <c r="AU66">
        <v>2.9451999999999999E-2</v>
      </c>
      <c r="AV66">
        <v>5.4355406999999998</v>
      </c>
    </row>
    <row r="67" spans="1:48" x14ac:dyDescent="0.25">
      <c r="A67">
        <v>66</v>
      </c>
      <c r="B67">
        <v>6.0784999999999999E-2</v>
      </c>
      <c r="C67">
        <v>7.4330905999999999</v>
      </c>
      <c r="D67">
        <v>66</v>
      </c>
      <c r="E67">
        <v>1.4031E-2</v>
      </c>
      <c r="F67">
        <v>7.4224838999999996</v>
      </c>
      <c r="G67">
        <v>66</v>
      </c>
      <c r="H67">
        <v>0.26461400000000002</v>
      </c>
      <c r="I67">
        <v>7.4224838999999996</v>
      </c>
      <c r="J67">
        <v>66</v>
      </c>
      <c r="K67">
        <v>0.30656699999999998</v>
      </c>
      <c r="L67">
        <v>7.4224838999999996</v>
      </c>
      <c r="M67">
        <v>66</v>
      </c>
      <c r="N67">
        <v>0.17890400000000001</v>
      </c>
      <c r="O67">
        <v>7.4224838999999996</v>
      </c>
      <c r="P67">
        <v>66</v>
      </c>
      <c r="Q67">
        <v>5.4535E-2</v>
      </c>
      <c r="R67">
        <v>7.4224838999999996</v>
      </c>
      <c r="S67">
        <v>66</v>
      </c>
      <c r="T67">
        <v>6.9219000000000003E-2</v>
      </c>
      <c r="U67">
        <v>7.4224838999999996</v>
      </c>
      <c r="V67">
        <v>66</v>
      </c>
      <c r="W67">
        <v>7.5211E-2</v>
      </c>
      <c r="X67">
        <v>7.4224838999999996</v>
      </c>
      <c r="Y67">
        <v>66</v>
      </c>
      <c r="Z67">
        <v>0.14224200000000001</v>
      </c>
      <c r="AA67">
        <v>7.4224838999999996</v>
      </c>
      <c r="AB67">
        <v>66</v>
      </c>
      <c r="AC67">
        <v>3.4550999999999998E-2</v>
      </c>
      <c r="AD67">
        <v>7.4224838999999996</v>
      </c>
      <c r="AE67">
        <v>66</v>
      </c>
      <c r="AF67">
        <v>7.6547000000000004E-2</v>
      </c>
      <c r="AG67">
        <v>7.4330905999999999</v>
      </c>
      <c r="AH67">
        <v>66</v>
      </c>
      <c r="AI67">
        <v>0.17430499999999999</v>
      </c>
      <c r="AJ67">
        <v>7.4224838999999996</v>
      </c>
      <c r="AK67">
        <v>66</v>
      </c>
      <c r="AL67">
        <v>3.2739999999999998E-2</v>
      </c>
      <c r="AM67">
        <v>7.4224838999999996</v>
      </c>
      <c r="AN67">
        <v>66</v>
      </c>
      <c r="AO67">
        <v>3.5339000000000002E-2</v>
      </c>
      <c r="AP67">
        <v>7.4330905999999999</v>
      </c>
      <c r="AQ67">
        <v>66</v>
      </c>
      <c r="AR67">
        <v>3.5567000000000001E-2</v>
      </c>
      <c r="AS67">
        <v>7.4224838999999996</v>
      </c>
      <c r="AT67">
        <v>66</v>
      </c>
      <c r="AU67">
        <v>4.0176000000000003E-2</v>
      </c>
      <c r="AV67">
        <v>7.4330905999999999</v>
      </c>
    </row>
    <row r="68" spans="1:48" x14ac:dyDescent="0.25">
      <c r="A68">
        <v>67</v>
      </c>
      <c r="B68">
        <v>0.17791499999999999</v>
      </c>
      <c r="C68">
        <v>2.5423607000000001</v>
      </c>
      <c r="D68">
        <v>67</v>
      </c>
      <c r="E68">
        <v>0.168458</v>
      </c>
      <c r="F68">
        <v>2.5392902999999998</v>
      </c>
      <c r="G68">
        <v>67</v>
      </c>
      <c r="H68">
        <v>0.219776</v>
      </c>
      <c r="I68">
        <v>2.5392902999999998</v>
      </c>
      <c r="J68">
        <v>67</v>
      </c>
      <c r="K68">
        <v>0.26909499999999997</v>
      </c>
      <c r="L68">
        <v>2.5392902999999998</v>
      </c>
      <c r="M68">
        <v>67</v>
      </c>
      <c r="N68">
        <v>0.26760899999999999</v>
      </c>
      <c r="O68">
        <v>2.5392902999999998</v>
      </c>
      <c r="P68">
        <v>67</v>
      </c>
      <c r="Q68">
        <v>0.18704100000000001</v>
      </c>
      <c r="R68">
        <v>2.5392902999999998</v>
      </c>
      <c r="S68">
        <v>67</v>
      </c>
      <c r="T68">
        <v>0.128942</v>
      </c>
      <c r="U68">
        <v>2.5392902999999998</v>
      </c>
      <c r="V68">
        <v>67</v>
      </c>
      <c r="W68">
        <v>0.29886200000000002</v>
      </c>
      <c r="X68">
        <v>2.5392902999999998</v>
      </c>
      <c r="Y68">
        <v>67</v>
      </c>
      <c r="Z68">
        <v>0.173124</v>
      </c>
      <c r="AA68">
        <v>2.5392902999999998</v>
      </c>
      <c r="AB68">
        <v>67</v>
      </c>
      <c r="AC68">
        <v>0.20974599999999999</v>
      </c>
      <c r="AD68">
        <v>2.5392902999999998</v>
      </c>
      <c r="AE68">
        <v>67</v>
      </c>
      <c r="AF68">
        <v>0.16519300000000001</v>
      </c>
      <c r="AG68">
        <v>2.5423607000000001</v>
      </c>
      <c r="AH68">
        <v>67</v>
      </c>
      <c r="AI68">
        <v>0.35244599999999998</v>
      </c>
      <c r="AJ68">
        <v>2.5392902999999998</v>
      </c>
      <c r="AK68">
        <v>67</v>
      </c>
      <c r="AL68">
        <v>0.273837</v>
      </c>
      <c r="AM68">
        <v>2.5392902999999998</v>
      </c>
      <c r="AN68">
        <v>67</v>
      </c>
      <c r="AO68">
        <v>0.21887000000000001</v>
      </c>
      <c r="AP68">
        <v>2.5423607000000001</v>
      </c>
      <c r="AQ68">
        <v>67</v>
      </c>
      <c r="AR68">
        <v>0.15326699999999999</v>
      </c>
      <c r="AS68">
        <v>2.5392902999999998</v>
      </c>
      <c r="AT68">
        <v>67</v>
      </c>
      <c r="AU68">
        <v>0.15692300000000001</v>
      </c>
      <c r="AV68">
        <v>2.5423607000000001</v>
      </c>
    </row>
    <row r="69" spans="1:48" x14ac:dyDescent="0.25">
      <c r="A69">
        <v>68</v>
      </c>
      <c r="B69">
        <v>2.9627000000000001E-2</v>
      </c>
      <c r="C69">
        <v>4.5925167</v>
      </c>
      <c r="D69">
        <v>68</v>
      </c>
      <c r="E69">
        <v>1.417E-2</v>
      </c>
      <c r="F69">
        <v>4.5966652000000003</v>
      </c>
      <c r="G69">
        <v>68</v>
      </c>
      <c r="H69">
        <v>3.4486000000000003E-2</v>
      </c>
      <c r="I69">
        <v>4.5966652000000003</v>
      </c>
      <c r="J69">
        <v>68</v>
      </c>
      <c r="K69">
        <v>8.7487999999999996E-2</v>
      </c>
      <c r="L69">
        <v>4.5966652000000003</v>
      </c>
      <c r="M69">
        <v>68</v>
      </c>
      <c r="N69">
        <v>8.1670000000000006E-2</v>
      </c>
      <c r="O69">
        <v>4.5966652000000003</v>
      </c>
      <c r="P69">
        <v>68</v>
      </c>
      <c r="Q69">
        <v>3.9324999999999999E-2</v>
      </c>
      <c r="R69">
        <v>4.5966652000000003</v>
      </c>
      <c r="S69">
        <v>68</v>
      </c>
      <c r="T69">
        <v>3.1956999999999999E-2</v>
      </c>
      <c r="U69">
        <v>4.5966652000000003</v>
      </c>
      <c r="V69">
        <v>68</v>
      </c>
      <c r="W69">
        <v>4.9269E-2</v>
      </c>
      <c r="X69">
        <v>4.5966652000000003</v>
      </c>
      <c r="Y69">
        <v>68</v>
      </c>
      <c r="Z69">
        <v>6.9953000000000001E-2</v>
      </c>
      <c r="AA69">
        <v>4.5966652000000003</v>
      </c>
      <c r="AB69">
        <v>68</v>
      </c>
      <c r="AC69">
        <v>3.6373999999999997E-2</v>
      </c>
      <c r="AD69">
        <v>4.5966652000000003</v>
      </c>
      <c r="AE69">
        <v>68</v>
      </c>
      <c r="AF69">
        <v>3.4298000000000002E-2</v>
      </c>
      <c r="AG69">
        <v>4.5925167</v>
      </c>
      <c r="AH69">
        <v>68</v>
      </c>
      <c r="AI69">
        <v>6.1947000000000002E-2</v>
      </c>
      <c r="AJ69">
        <v>4.5966652000000003</v>
      </c>
      <c r="AK69">
        <v>68</v>
      </c>
      <c r="AL69">
        <v>0.12917000000000001</v>
      </c>
      <c r="AM69">
        <v>4.5966652000000003</v>
      </c>
      <c r="AN69">
        <v>68</v>
      </c>
      <c r="AO69">
        <v>5.0608E-2</v>
      </c>
      <c r="AP69">
        <v>4.5925167</v>
      </c>
      <c r="AQ69">
        <v>68</v>
      </c>
      <c r="AR69">
        <v>1.5709000000000001E-2</v>
      </c>
      <c r="AS69">
        <v>4.5966652000000003</v>
      </c>
      <c r="AT69">
        <v>68</v>
      </c>
      <c r="AU69">
        <v>4.9031999999999999E-2</v>
      </c>
      <c r="AV69">
        <v>4.5925167</v>
      </c>
    </row>
    <row r="70" spans="1:48" x14ac:dyDescent="0.25">
      <c r="A70">
        <v>69</v>
      </c>
      <c r="B70">
        <v>0.17719199999999999</v>
      </c>
      <c r="C70">
        <v>2.5423610000000001</v>
      </c>
      <c r="D70">
        <v>69</v>
      </c>
      <c r="E70">
        <v>0.17752499999999999</v>
      </c>
      <c r="F70">
        <v>2.5392901999999999</v>
      </c>
      <c r="G70">
        <v>69</v>
      </c>
      <c r="H70">
        <v>0.23714299999999999</v>
      </c>
      <c r="I70">
        <v>2.5392901999999999</v>
      </c>
      <c r="J70">
        <v>69</v>
      </c>
      <c r="K70">
        <v>0.17173099999999999</v>
      </c>
      <c r="L70">
        <v>2.5392901999999999</v>
      </c>
      <c r="M70">
        <v>69</v>
      </c>
      <c r="N70">
        <v>9.0382000000000004E-2</v>
      </c>
      <c r="O70">
        <v>2.5392901999999999</v>
      </c>
      <c r="P70">
        <v>69</v>
      </c>
      <c r="Q70">
        <v>0.265042</v>
      </c>
      <c r="R70">
        <v>2.5392901999999999</v>
      </c>
      <c r="S70">
        <v>69</v>
      </c>
      <c r="T70">
        <v>0.31215999999999999</v>
      </c>
      <c r="U70">
        <v>2.5392901999999999</v>
      </c>
      <c r="V70">
        <v>69</v>
      </c>
      <c r="W70">
        <v>0.29079700000000003</v>
      </c>
      <c r="X70">
        <v>2.5392901999999999</v>
      </c>
      <c r="Y70">
        <v>69</v>
      </c>
      <c r="Z70">
        <v>6.5407999999999994E-2</v>
      </c>
      <c r="AA70">
        <v>2.5392901999999999</v>
      </c>
      <c r="AB70">
        <v>69</v>
      </c>
      <c r="AC70">
        <v>0.233154</v>
      </c>
      <c r="AD70">
        <v>2.5392901999999999</v>
      </c>
      <c r="AE70">
        <v>69</v>
      </c>
      <c r="AF70">
        <v>0.27215899999999998</v>
      </c>
      <c r="AG70">
        <v>2.5423610000000001</v>
      </c>
      <c r="AH70">
        <v>69</v>
      </c>
      <c r="AI70">
        <v>0.20726900000000001</v>
      </c>
      <c r="AJ70">
        <v>2.5392901999999999</v>
      </c>
      <c r="AK70">
        <v>69</v>
      </c>
      <c r="AL70">
        <v>8.5931999999999994E-2</v>
      </c>
      <c r="AM70">
        <v>2.5392901999999999</v>
      </c>
      <c r="AN70">
        <v>69</v>
      </c>
      <c r="AO70">
        <v>5.2431999999999999E-2</v>
      </c>
      <c r="AP70">
        <v>2.5423610000000001</v>
      </c>
      <c r="AQ70">
        <v>69</v>
      </c>
      <c r="AR70">
        <v>0.347049</v>
      </c>
      <c r="AS70">
        <v>2.5392901999999999</v>
      </c>
      <c r="AT70">
        <v>69</v>
      </c>
      <c r="AU70">
        <v>0.353468</v>
      </c>
      <c r="AV70">
        <v>2.5423610000000001</v>
      </c>
    </row>
    <row r="71" spans="1:48" x14ac:dyDescent="0.25">
      <c r="A71">
        <v>70</v>
      </c>
      <c r="B71">
        <v>2.9635000000000002E-2</v>
      </c>
      <c r="C71">
        <v>4.5925168000000003</v>
      </c>
      <c r="D71">
        <v>70</v>
      </c>
      <c r="E71">
        <v>3.1451E-2</v>
      </c>
      <c r="F71">
        <v>4.5966652999999997</v>
      </c>
      <c r="G71">
        <v>70</v>
      </c>
      <c r="H71">
        <v>7.2276999999999994E-2</v>
      </c>
      <c r="I71">
        <v>4.5966652999999997</v>
      </c>
      <c r="J71">
        <v>70</v>
      </c>
      <c r="K71">
        <v>6.2879000000000004E-2</v>
      </c>
      <c r="L71">
        <v>4.5966652999999997</v>
      </c>
      <c r="M71">
        <v>70</v>
      </c>
      <c r="N71">
        <v>4.3740000000000001E-2</v>
      </c>
      <c r="O71">
        <v>4.5966652999999997</v>
      </c>
      <c r="P71">
        <v>70</v>
      </c>
      <c r="Q71">
        <v>5.3357000000000002E-2</v>
      </c>
      <c r="R71">
        <v>4.5966652999999997</v>
      </c>
      <c r="S71">
        <v>70</v>
      </c>
      <c r="T71">
        <v>9.4039999999999999E-2</v>
      </c>
      <c r="U71">
        <v>4.5966652999999997</v>
      </c>
      <c r="V71">
        <v>70</v>
      </c>
      <c r="W71">
        <v>4.1755E-2</v>
      </c>
      <c r="X71">
        <v>4.5966652999999997</v>
      </c>
      <c r="Y71">
        <v>70</v>
      </c>
      <c r="Z71">
        <v>4.5518999999999997E-2</v>
      </c>
      <c r="AA71">
        <v>4.5966652999999997</v>
      </c>
      <c r="AB71">
        <v>70</v>
      </c>
      <c r="AC71">
        <v>2.2578000000000001E-2</v>
      </c>
      <c r="AD71">
        <v>4.5966652999999997</v>
      </c>
      <c r="AE71">
        <v>70</v>
      </c>
      <c r="AF71">
        <v>0.13092999999999999</v>
      </c>
      <c r="AG71">
        <v>4.5925168000000003</v>
      </c>
      <c r="AH71">
        <v>70</v>
      </c>
      <c r="AI71">
        <v>4.8882000000000002E-2</v>
      </c>
      <c r="AJ71">
        <v>4.5966652999999997</v>
      </c>
      <c r="AK71">
        <v>70</v>
      </c>
      <c r="AL71">
        <v>3.6373000000000003E-2</v>
      </c>
      <c r="AM71">
        <v>4.5966652999999997</v>
      </c>
      <c r="AN71">
        <v>70</v>
      </c>
      <c r="AO71">
        <v>0.13040399999999999</v>
      </c>
      <c r="AP71">
        <v>4.5925168000000003</v>
      </c>
      <c r="AQ71">
        <v>70</v>
      </c>
      <c r="AR71">
        <v>6.1614000000000002E-2</v>
      </c>
      <c r="AS71">
        <v>4.5966652999999997</v>
      </c>
      <c r="AT71">
        <v>70</v>
      </c>
      <c r="AU71">
        <v>4.4263999999999998E-2</v>
      </c>
      <c r="AV71">
        <v>4.5925168000000003</v>
      </c>
    </row>
    <row r="72" spans="1:48" x14ac:dyDescent="0.25">
      <c r="A72">
        <v>71</v>
      </c>
      <c r="B72">
        <v>3.3843999999999999E-2</v>
      </c>
      <c r="C72">
        <v>5.4355409000000003</v>
      </c>
      <c r="D72">
        <v>71</v>
      </c>
      <c r="E72">
        <v>9.5615000000000006E-2</v>
      </c>
      <c r="F72">
        <v>5.4259798999999997</v>
      </c>
      <c r="G72">
        <v>71</v>
      </c>
      <c r="H72">
        <v>0.105438</v>
      </c>
      <c r="I72">
        <v>5.4259798999999997</v>
      </c>
      <c r="J72">
        <v>71</v>
      </c>
      <c r="K72">
        <v>0.117518</v>
      </c>
      <c r="L72">
        <v>5.4259798999999997</v>
      </c>
      <c r="M72">
        <v>71</v>
      </c>
      <c r="N72">
        <v>0.238291</v>
      </c>
      <c r="O72">
        <v>5.4259798999999997</v>
      </c>
      <c r="P72">
        <v>71</v>
      </c>
      <c r="Q72">
        <v>0.124236</v>
      </c>
      <c r="R72">
        <v>5.4259798999999997</v>
      </c>
      <c r="S72">
        <v>71</v>
      </c>
      <c r="T72">
        <v>0.13956299999999999</v>
      </c>
      <c r="U72">
        <v>5.4259798999999997</v>
      </c>
      <c r="V72">
        <v>71</v>
      </c>
      <c r="W72">
        <v>4.1480000000000003E-2</v>
      </c>
      <c r="X72">
        <v>5.4259798999999997</v>
      </c>
      <c r="Y72">
        <v>71</v>
      </c>
      <c r="Z72">
        <v>9.1388999999999998E-2</v>
      </c>
      <c r="AA72">
        <v>5.4259798999999997</v>
      </c>
      <c r="AB72">
        <v>71</v>
      </c>
      <c r="AC72">
        <v>2.9642000000000002E-2</v>
      </c>
      <c r="AD72">
        <v>5.4259798999999997</v>
      </c>
      <c r="AE72">
        <v>71</v>
      </c>
      <c r="AF72">
        <v>8.0323000000000006E-2</v>
      </c>
      <c r="AG72">
        <v>5.4355409000000003</v>
      </c>
      <c r="AH72">
        <v>71</v>
      </c>
      <c r="AI72">
        <v>9.4549999999999995E-2</v>
      </c>
      <c r="AJ72">
        <v>5.4259798999999997</v>
      </c>
      <c r="AK72">
        <v>71</v>
      </c>
      <c r="AL72">
        <v>0.15273100000000001</v>
      </c>
      <c r="AM72">
        <v>5.4259798999999997</v>
      </c>
      <c r="AN72">
        <v>71</v>
      </c>
      <c r="AO72">
        <v>7.3771000000000003E-2</v>
      </c>
      <c r="AP72">
        <v>5.4355409000000003</v>
      </c>
      <c r="AQ72">
        <v>71</v>
      </c>
      <c r="AR72">
        <v>6.3296000000000005E-2</v>
      </c>
      <c r="AS72">
        <v>5.4259798999999997</v>
      </c>
      <c r="AT72">
        <v>71</v>
      </c>
      <c r="AU72">
        <v>3.7853999999999999E-2</v>
      </c>
      <c r="AV72">
        <v>5.4355409000000003</v>
      </c>
    </row>
    <row r="73" spans="1:48" x14ac:dyDescent="0.25">
      <c r="A73">
        <v>72</v>
      </c>
      <c r="B73">
        <v>6.0782000000000003E-2</v>
      </c>
      <c r="C73">
        <v>7.5578842000000002</v>
      </c>
      <c r="D73">
        <v>72</v>
      </c>
      <c r="E73">
        <v>1.8348E-2</v>
      </c>
      <c r="F73">
        <v>7.5451392999999998</v>
      </c>
      <c r="G73">
        <v>72</v>
      </c>
      <c r="H73">
        <v>1.6525999999999999E-2</v>
      </c>
      <c r="I73">
        <v>7.5451392999999998</v>
      </c>
      <c r="J73">
        <v>72</v>
      </c>
      <c r="K73">
        <v>2.7959000000000001E-2</v>
      </c>
      <c r="L73">
        <v>7.5451392999999998</v>
      </c>
      <c r="M73">
        <v>72</v>
      </c>
      <c r="N73">
        <v>0.17904800000000001</v>
      </c>
      <c r="O73">
        <v>7.5451392999999998</v>
      </c>
      <c r="P73">
        <v>72</v>
      </c>
      <c r="Q73">
        <v>5.9762999999999997E-2</v>
      </c>
      <c r="R73">
        <v>7.5451392999999998</v>
      </c>
      <c r="S73">
        <v>72</v>
      </c>
      <c r="T73">
        <v>0.113596</v>
      </c>
      <c r="U73">
        <v>7.5451392999999998</v>
      </c>
      <c r="V73">
        <v>72</v>
      </c>
      <c r="W73">
        <v>9.8138000000000003E-2</v>
      </c>
      <c r="X73">
        <v>7.5451392999999998</v>
      </c>
      <c r="Y73">
        <v>72</v>
      </c>
      <c r="Z73">
        <v>0.156443</v>
      </c>
      <c r="AA73">
        <v>7.5451392999999998</v>
      </c>
      <c r="AB73">
        <v>72</v>
      </c>
      <c r="AC73">
        <v>2.9097999999999999E-2</v>
      </c>
      <c r="AD73">
        <v>7.5451392999999998</v>
      </c>
      <c r="AE73">
        <v>72</v>
      </c>
      <c r="AF73">
        <v>0.15079799999999999</v>
      </c>
      <c r="AG73">
        <v>7.5578842000000002</v>
      </c>
      <c r="AH73">
        <v>72</v>
      </c>
      <c r="AI73">
        <v>7.2042999999999996E-2</v>
      </c>
      <c r="AJ73">
        <v>7.5451392999999998</v>
      </c>
      <c r="AK73">
        <v>72</v>
      </c>
      <c r="AL73">
        <v>6.5429000000000001E-2</v>
      </c>
      <c r="AM73">
        <v>7.5451392999999998</v>
      </c>
      <c r="AN73">
        <v>72</v>
      </c>
      <c r="AO73">
        <v>1.3675E-2</v>
      </c>
      <c r="AP73">
        <v>7.5578842000000002</v>
      </c>
      <c r="AQ73">
        <v>72</v>
      </c>
      <c r="AR73">
        <v>0.119254</v>
      </c>
      <c r="AS73">
        <v>7.5451392999999998</v>
      </c>
      <c r="AT73">
        <v>72</v>
      </c>
      <c r="AU73">
        <v>3.6329E-2</v>
      </c>
      <c r="AV73">
        <v>7.5578842000000002</v>
      </c>
    </row>
    <row r="74" spans="1:48" x14ac:dyDescent="0.25">
      <c r="A74">
        <v>73</v>
      </c>
      <c r="B74">
        <v>2.4722999999999998E-2</v>
      </c>
      <c r="C74">
        <v>7.5578843000000004</v>
      </c>
      <c r="D74">
        <v>73</v>
      </c>
      <c r="E74">
        <v>3.7422999999999998E-2</v>
      </c>
      <c r="F74">
        <v>7.5451391000000001</v>
      </c>
      <c r="G74">
        <v>73</v>
      </c>
      <c r="H74">
        <v>0.109737</v>
      </c>
      <c r="I74">
        <v>7.5451391000000001</v>
      </c>
      <c r="J74">
        <v>73</v>
      </c>
      <c r="K74">
        <v>0.160854</v>
      </c>
      <c r="L74">
        <v>7.5451391000000001</v>
      </c>
      <c r="M74">
        <v>73</v>
      </c>
      <c r="N74">
        <v>0.10781499999999999</v>
      </c>
      <c r="O74">
        <v>7.5451391000000001</v>
      </c>
      <c r="P74">
        <v>73</v>
      </c>
      <c r="Q74">
        <v>6.7298999999999998E-2</v>
      </c>
      <c r="R74">
        <v>7.5451391000000001</v>
      </c>
      <c r="S74">
        <v>73</v>
      </c>
      <c r="T74">
        <v>5.0546000000000001E-2</v>
      </c>
      <c r="U74">
        <v>7.5451391000000001</v>
      </c>
      <c r="V74">
        <v>73</v>
      </c>
      <c r="W74">
        <v>0.222026</v>
      </c>
      <c r="X74">
        <v>7.5451391000000001</v>
      </c>
      <c r="Y74">
        <v>73</v>
      </c>
      <c r="Z74">
        <v>7.6541999999999999E-2</v>
      </c>
      <c r="AA74">
        <v>7.5451391000000001</v>
      </c>
      <c r="AB74">
        <v>73</v>
      </c>
      <c r="AC74">
        <v>0.16476499999999999</v>
      </c>
      <c r="AD74">
        <v>7.5451391000000001</v>
      </c>
      <c r="AE74">
        <v>73</v>
      </c>
      <c r="AF74">
        <v>5.1522999999999999E-2</v>
      </c>
      <c r="AG74">
        <v>7.5578843000000004</v>
      </c>
      <c r="AH74">
        <v>73</v>
      </c>
      <c r="AI74">
        <v>0.238783</v>
      </c>
      <c r="AJ74">
        <v>7.5451391000000001</v>
      </c>
      <c r="AK74">
        <v>73</v>
      </c>
      <c r="AL74">
        <v>0.208006</v>
      </c>
      <c r="AM74">
        <v>7.5451391000000001</v>
      </c>
      <c r="AN74">
        <v>73</v>
      </c>
      <c r="AO74">
        <v>4.7986000000000001E-2</v>
      </c>
      <c r="AP74">
        <v>7.5578843000000004</v>
      </c>
      <c r="AQ74">
        <v>73</v>
      </c>
      <c r="AR74">
        <v>5.1204E-2</v>
      </c>
      <c r="AS74">
        <v>7.5451391000000001</v>
      </c>
      <c r="AT74">
        <v>73</v>
      </c>
      <c r="AU74">
        <v>5.4392000000000003E-2</v>
      </c>
      <c r="AV74">
        <v>7.5578843000000004</v>
      </c>
    </row>
    <row r="75" spans="1:48" x14ac:dyDescent="0.25">
      <c r="A75">
        <v>74</v>
      </c>
      <c r="B75">
        <v>3.3855999999999997E-2</v>
      </c>
      <c r="C75">
        <v>5.4355408000000001</v>
      </c>
      <c r="D75">
        <v>74</v>
      </c>
      <c r="E75">
        <v>3.7509000000000001E-2</v>
      </c>
      <c r="F75">
        <v>5.4259798999999997</v>
      </c>
      <c r="G75">
        <v>74</v>
      </c>
      <c r="H75">
        <v>2.4195000000000001E-2</v>
      </c>
      <c r="I75">
        <v>5.4259798999999997</v>
      </c>
      <c r="J75">
        <v>74</v>
      </c>
      <c r="K75">
        <v>6.0255999999999997E-2</v>
      </c>
      <c r="L75">
        <v>5.4259798999999997</v>
      </c>
      <c r="M75">
        <v>74</v>
      </c>
      <c r="N75">
        <v>0.12829299999999999</v>
      </c>
      <c r="O75">
        <v>5.4259798999999997</v>
      </c>
      <c r="P75">
        <v>74</v>
      </c>
      <c r="Q75">
        <v>8.7011000000000005E-2</v>
      </c>
      <c r="R75">
        <v>5.4259798999999997</v>
      </c>
      <c r="S75">
        <v>74</v>
      </c>
      <c r="T75">
        <v>7.8423000000000007E-2</v>
      </c>
      <c r="U75">
        <v>5.4259798999999997</v>
      </c>
      <c r="V75">
        <v>74</v>
      </c>
      <c r="W75">
        <v>6.3932000000000003E-2</v>
      </c>
      <c r="X75">
        <v>5.4259798999999997</v>
      </c>
      <c r="Y75">
        <v>74</v>
      </c>
      <c r="Z75">
        <v>8.0928E-2</v>
      </c>
      <c r="AA75">
        <v>5.4259798999999997</v>
      </c>
      <c r="AB75">
        <v>74</v>
      </c>
      <c r="AC75">
        <v>4.8687000000000001E-2</v>
      </c>
      <c r="AD75">
        <v>5.4259798999999997</v>
      </c>
      <c r="AE75">
        <v>74</v>
      </c>
      <c r="AF75">
        <v>0.19486000000000001</v>
      </c>
      <c r="AG75">
        <v>5.4355408000000001</v>
      </c>
      <c r="AH75">
        <v>74</v>
      </c>
      <c r="AI75">
        <v>4.4277999999999998E-2</v>
      </c>
      <c r="AJ75">
        <v>5.4259798999999997</v>
      </c>
      <c r="AK75">
        <v>74</v>
      </c>
      <c r="AL75">
        <v>8.9099999999999999E-2</v>
      </c>
      <c r="AM75">
        <v>5.4259798999999997</v>
      </c>
      <c r="AN75">
        <v>74</v>
      </c>
      <c r="AO75">
        <v>4.5324000000000003E-2</v>
      </c>
      <c r="AP75">
        <v>5.4355408000000001</v>
      </c>
      <c r="AQ75">
        <v>74</v>
      </c>
      <c r="AR75">
        <v>9.4622999999999999E-2</v>
      </c>
      <c r="AS75">
        <v>5.4259798999999997</v>
      </c>
      <c r="AT75">
        <v>74</v>
      </c>
      <c r="AU75">
        <v>0.11336300000000001</v>
      </c>
      <c r="AV75">
        <v>5.4355408000000001</v>
      </c>
    </row>
    <row r="76" spans="1:48" x14ac:dyDescent="0.25">
      <c r="A76">
        <v>75</v>
      </c>
      <c r="B76">
        <v>2.4598999999999999E-2</v>
      </c>
      <c r="C76">
        <v>4.5925168999999997</v>
      </c>
      <c r="D76">
        <v>75</v>
      </c>
      <c r="E76">
        <v>4.9126999999999997E-2</v>
      </c>
      <c r="F76">
        <v>4.5966652999999997</v>
      </c>
      <c r="G76">
        <v>75</v>
      </c>
      <c r="H76">
        <v>6.3835000000000003E-2</v>
      </c>
      <c r="I76">
        <v>4.5966652999999997</v>
      </c>
      <c r="J76">
        <v>75</v>
      </c>
      <c r="K76">
        <v>9.0180999999999997E-2</v>
      </c>
      <c r="L76">
        <v>4.5966652999999997</v>
      </c>
      <c r="M76">
        <v>75</v>
      </c>
      <c r="N76">
        <v>0.110906</v>
      </c>
      <c r="O76">
        <v>4.5966652999999997</v>
      </c>
      <c r="P76">
        <v>75</v>
      </c>
      <c r="Q76">
        <v>0.103806</v>
      </c>
      <c r="R76">
        <v>4.5966652999999997</v>
      </c>
      <c r="S76">
        <v>75</v>
      </c>
      <c r="T76">
        <v>7.5681999999999999E-2</v>
      </c>
      <c r="U76">
        <v>4.5966652999999997</v>
      </c>
      <c r="V76">
        <v>75</v>
      </c>
      <c r="W76">
        <v>4.1758999999999998E-2</v>
      </c>
      <c r="X76">
        <v>4.5966652999999997</v>
      </c>
      <c r="Y76">
        <v>75</v>
      </c>
      <c r="Z76">
        <v>7.4459999999999998E-2</v>
      </c>
      <c r="AA76">
        <v>4.5966652999999997</v>
      </c>
      <c r="AB76">
        <v>75</v>
      </c>
      <c r="AC76">
        <v>6.6946000000000006E-2</v>
      </c>
      <c r="AD76">
        <v>4.5966652999999997</v>
      </c>
      <c r="AE76">
        <v>75</v>
      </c>
      <c r="AF76">
        <v>9.8851999999999995E-2</v>
      </c>
      <c r="AG76">
        <v>4.5925168999999997</v>
      </c>
      <c r="AH76">
        <v>75</v>
      </c>
      <c r="AI76">
        <v>5.3629999999999997E-2</v>
      </c>
      <c r="AJ76">
        <v>4.5966652999999997</v>
      </c>
      <c r="AK76">
        <v>75</v>
      </c>
      <c r="AL76">
        <v>0.13814000000000001</v>
      </c>
      <c r="AM76">
        <v>4.5966652999999997</v>
      </c>
      <c r="AN76">
        <v>75</v>
      </c>
      <c r="AO76">
        <v>6.5700999999999996E-2</v>
      </c>
      <c r="AP76">
        <v>4.5925168999999997</v>
      </c>
      <c r="AQ76">
        <v>75</v>
      </c>
      <c r="AR76">
        <v>0.10914600000000001</v>
      </c>
      <c r="AS76">
        <v>4.5966652999999997</v>
      </c>
      <c r="AT76">
        <v>75</v>
      </c>
      <c r="AU76">
        <v>7.4076000000000003E-2</v>
      </c>
      <c r="AV76">
        <v>4.5925168999999997</v>
      </c>
    </row>
    <row r="77" spans="1:48" x14ac:dyDescent="0.25">
      <c r="A77">
        <v>76</v>
      </c>
      <c r="B77">
        <v>0.177199</v>
      </c>
      <c r="C77">
        <v>2.5423605</v>
      </c>
      <c r="D77">
        <v>76</v>
      </c>
      <c r="E77">
        <v>0.20035</v>
      </c>
      <c r="F77">
        <v>2.5392898000000002</v>
      </c>
      <c r="G77">
        <v>76</v>
      </c>
      <c r="H77">
        <v>0.131434</v>
      </c>
      <c r="I77">
        <v>2.5392898000000002</v>
      </c>
      <c r="J77">
        <v>76</v>
      </c>
      <c r="K77">
        <v>0.169014</v>
      </c>
      <c r="L77">
        <v>2.5392898000000002</v>
      </c>
      <c r="M77">
        <v>76</v>
      </c>
      <c r="N77">
        <v>0.16373499999999999</v>
      </c>
      <c r="O77">
        <v>2.5392898000000002</v>
      </c>
      <c r="P77">
        <v>76</v>
      </c>
      <c r="Q77">
        <v>0.39854499999999998</v>
      </c>
      <c r="R77">
        <v>2.5392898000000002</v>
      </c>
      <c r="S77">
        <v>76</v>
      </c>
      <c r="T77">
        <v>0.55160699999999996</v>
      </c>
      <c r="U77">
        <v>2.5392898000000002</v>
      </c>
      <c r="V77">
        <v>76</v>
      </c>
      <c r="W77">
        <v>0.15374199999999999</v>
      </c>
      <c r="X77">
        <v>2.5392898000000002</v>
      </c>
      <c r="Y77">
        <v>76</v>
      </c>
      <c r="Z77">
        <v>0.260189</v>
      </c>
      <c r="AA77">
        <v>2.5392898000000002</v>
      </c>
      <c r="AB77">
        <v>76</v>
      </c>
      <c r="AC77">
        <v>0.15509000000000001</v>
      </c>
      <c r="AD77">
        <v>2.5392898000000002</v>
      </c>
      <c r="AE77">
        <v>76</v>
      </c>
      <c r="AF77">
        <v>0.190749</v>
      </c>
      <c r="AG77">
        <v>2.5423605</v>
      </c>
      <c r="AH77">
        <v>76</v>
      </c>
      <c r="AI77">
        <v>7.9918000000000003E-2</v>
      </c>
      <c r="AJ77">
        <v>2.5392898000000002</v>
      </c>
      <c r="AK77">
        <v>76</v>
      </c>
      <c r="AL77">
        <v>0.19509299999999999</v>
      </c>
      <c r="AM77">
        <v>2.5392898000000002</v>
      </c>
      <c r="AN77">
        <v>76</v>
      </c>
      <c r="AO77">
        <v>0.37898199999999999</v>
      </c>
      <c r="AP77">
        <v>2.5423605</v>
      </c>
      <c r="AQ77">
        <v>76</v>
      </c>
      <c r="AR77">
        <v>0.31430799999999998</v>
      </c>
      <c r="AS77">
        <v>2.5392898000000002</v>
      </c>
      <c r="AT77">
        <v>76</v>
      </c>
      <c r="AU77">
        <v>0.35670200000000002</v>
      </c>
      <c r="AV77">
        <v>2.5423605</v>
      </c>
    </row>
    <row r="78" spans="1:48" x14ac:dyDescent="0.25">
      <c r="A78">
        <v>77</v>
      </c>
      <c r="B78">
        <v>2.4596E-2</v>
      </c>
      <c r="C78">
        <v>4.5925167</v>
      </c>
      <c r="D78">
        <v>77</v>
      </c>
      <c r="E78">
        <v>2.9850999999999999E-2</v>
      </c>
      <c r="F78">
        <v>4.5966651000000001</v>
      </c>
      <c r="G78">
        <v>77</v>
      </c>
      <c r="H78">
        <v>5.3455999999999997E-2</v>
      </c>
      <c r="I78">
        <v>4.5966651000000001</v>
      </c>
      <c r="J78">
        <v>77</v>
      </c>
      <c r="K78">
        <v>8.7834999999999996E-2</v>
      </c>
      <c r="L78">
        <v>4.5966651000000001</v>
      </c>
      <c r="M78">
        <v>77</v>
      </c>
      <c r="N78">
        <v>0.102274</v>
      </c>
      <c r="O78">
        <v>4.5966651000000001</v>
      </c>
      <c r="P78">
        <v>77</v>
      </c>
      <c r="Q78">
        <v>0.30767099999999997</v>
      </c>
      <c r="R78">
        <v>4.5966651000000001</v>
      </c>
      <c r="S78">
        <v>77</v>
      </c>
      <c r="T78">
        <v>0.32162499999999999</v>
      </c>
      <c r="U78">
        <v>4.5966651000000001</v>
      </c>
      <c r="V78">
        <v>77</v>
      </c>
      <c r="W78">
        <v>8.1032000000000007E-2</v>
      </c>
      <c r="X78">
        <v>4.5966651000000001</v>
      </c>
      <c r="Y78">
        <v>77</v>
      </c>
      <c r="Z78">
        <v>0.115644</v>
      </c>
      <c r="AA78">
        <v>4.5966651000000001</v>
      </c>
      <c r="AB78">
        <v>77</v>
      </c>
      <c r="AC78">
        <v>8.1480999999999998E-2</v>
      </c>
      <c r="AD78">
        <v>4.5966651000000001</v>
      </c>
      <c r="AE78">
        <v>77</v>
      </c>
      <c r="AF78">
        <v>9.3546000000000004E-2</v>
      </c>
      <c r="AG78">
        <v>4.5925167</v>
      </c>
      <c r="AH78">
        <v>77</v>
      </c>
      <c r="AI78">
        <v>0.10138900000000001</v>
      </c>
      <c r="AJ78">
        <v>4.5966651000000001</v>
      </c>
      <c r="AK78">
        <v>77</v>
      </c>
      <c r="AL78">
        <v>5.3206999999999997E-2</v>
      </c>
      <c r="AM78">
        <v>4.5966651000000001</v>
      </c>
      <c r="AN78">
        <v>77</v>
      </c>
      <c r="AO78">
        <v>7.8217999999999996E-2</v>
      </c>
      <c r="AP78">
        <v>4.5925167</v>
      </c>
      <c r="AQ78">
        <v>77</v>
      </c>
      <c r="AR78">
        <v>8.7054999999999993E-2</v>
      </c>
      <c r="AS78">
        <v>4.5966651000000001</v>
      </c>
      <c r="AT78">
        <v>77</v>
      </c>
      <c r="AU78">
        <v>4.2636E-2</v>
      </c>
      <c r="AV78">
        <v>4.5925167</v>
      </c>
    </row>
    <row r="79" spans="1:48" x14ac:dyDescent="0.25">
      <c r="A79">
        <v>78</v>
      </c>
      <c r="B79">
        <v>0.17794099999999999</v>
      </c>
      <c r="C79">
        <v>2.5423604000000002</v>
      </c>
      <c r="D79">
        <v>78</v>
      </c>
      <c r="E79">
        <v>0.195768</v>
      </c>
      <c r="F79">
        <v>2.5392898000000002</v>
      </c>
      <c r="G79">
        <v>78</v>
      </c>
      <c r="H79">
        <v>0.32993899999999998</v>
      </c>
      <c r="I79">
        <v>2.5392898000000002</v>
      </c>
      <c r="J79">
        <v>78</v>
      </c>
      <c r="K79">
        <v>0.222635</v>
      </c>
      <c r="L79">
        <v>2.5392898000000002</v>
      </c>
      <c r="M79">
        <v>78</v>
      </c>
      <c r="N79">
        <v>0.25481900000000002</v>
      </c>
      <c r="O79">
        <v>2.5392898000000002</v>
      </c>
      <c r="P79">
        <v>78</v>
      </c>
      <c r="Q79">
        <v>0.30850100000000003</v>
      </c>
      <c r="R79">
        <v>2.5392898000000002</v>
      </c>
      <c r="S79">
        <v>78</v>
      </c>
      <c r="T79">
        <v>0.364786</v>
      </c>
      <c r="U79">
        <v>2.5392898000000002</v>
      </c>
      <c r="V79">
        <v>78</v>
      </c>
      <c r="W79">
        <v>0.241534</v>
      </c>
      <c r="X79">
        <v>2.5392898000000002</v>
      </c>
      <c r="Y79">
        <v>78</v>
      </c>
      <c r="Z79">
        <v>0.28199299999999999</v>
      </c>
      <c r="AA79">
        <v>2.5392898000000002</v>
      </c>
      <c r="AB79">
        <v>78</v>
      </c>
      <c r="AC79">
        <v>0.157522</v>
      </c>
      <c r="AD79">
        <v>2.5392898000000002</v>
      </c>
      <c r="AE79">
        <v>78</v>
      </c>
      <c r="AF79">
        <v>0.22145000000000001</v>
      </c>
      <c r="AG79">
        <v>2.5423604000000002</v>
      </c>
      <c r="AH79">
        <v>78</v>
      </c>
      <c r="AI79">
        <v>0.28997200000000001</v>
      </c>
      <c r="AJ79">
        <v>2.5392898000000002</v>
      </c>
      <c r="AK79">
        <v>78</v>
      </c>
      <c r="AL79">
        <v>0.13370000000000001</v>
      </c>
      <c r="AM79">
        <v>2.5392898000000002</v>
      </c>
      <c r="AN79">
        <v>78</v>
      </c>
      <c r="AO79">
        <v>8.6890999999999996E-2</v>
      </c>
      <c r="AP79">
        <v>2.5423604000000002</v>
      </c>
      <c r="AQ79">
        <v>78</v>
      </c>
      <c r="AR79">
        <v>7.1365999999999999E-2</v>
      </c>
      <c r="AS79">
        <v>2.5392898000000002</v>
      </c>
      <c r="AT79">
        <v>78</v>
      </c>
      <c r="AU79">
        <v>5.1458999999999998E-2</v>
      </c>
      <c r="AV79">
        <v>2.5423604000000002</v>
      </c>
    </row>
    <row r="80" spans="1:48" x14ac:dyDescent="0.25">
      <c r="A80">
        <v>79</v>
      </c>
      <c r="B80">
        <v>2.4726000000000001E-2</v>
      </c>
      <c r="C80">
        <v>7.4330905999999999</v>
      </c>
      <c r="D80">
        <v>79</v>
      </c>
      <c r="E80">
        <v>4.6038999999999997E-2</v>
      </c>
      <c r="F80">
        <v>7.4224835999999996</v>
      </c>
      <c r="G80">
        <v>79</v>
      </c>
      <c r="H80">
        <v>3.1559999999999998E-2</v>
      </c>
      <c r="I80">
        <v>7.4224835999999996</v>
      </c>
      <c r="J80">
        <v>79</v>
      </c>
      <c r="K80">
        <v>2.9642999999999999E-2</v>
      </c>
      <c r="L80">
        <v>7.4224835999999996</v>
      </c>
      <c r="M80">
        <v>79</v>
      </c>
      <c r="N80">
        <v>5.8646999999999998E-2</v>
      </c>
      <c r="O80">
        <v>7.4224835999999996</v>
      </c>
      <c r="P80">
        <v>79</v>
      </c>
      <c r="Q80">
        <v>3.2495000000000003E-2</v>
      </c>
      <c r="R80">
        <v>7.4224835999999996</v>
      </c>
      <c r="S80">
        <v>79</v>
      </c>
      <c r="T80">
        <v>2.4169E-2</v>
      </c>
      <c r="U80">
        <v>7.4224835999999996</v>
      </c>
      <c r="V80">
        <v>79</v>
      </c>
      <c r="W80">
        <v>3.007E-2</v>
      </c>
      <c r="X80">
        <v>7.4224835999999996</v>
      </c>
      <c r="Y80">
        <v>79</v>
      </c>
      <c r="Z80">
        <v>6.9097000000000006E-2</v>
      </c>
      <c r="AA80">
        <v>7.4224835999999996</v>
      </c>
      <c r="AB80">
        <v>79</v>
      </c>
      <c r="AC80">
        <v>4.6213999999999998E-2</v>
      </c>
      <c r="AD80">
        <v>7.4224835999999996</v>
      </c>
      <c r="AE80">
        <v>79</v>
      </c>
      <c r="AF80">
        <v>5.7378999999999999E-2</v>
      </c>
      <c r="AG80">
        <v>7.4330905999999999</v>
      </c>
      <c r="AH80">
        <v>79</v>
      </c>
      <c r="AI80">
        <v>2.4423E-2</v>
      </c>
      <c r="AJ80">
        <v>7.4224835999999996</v>
      </c>
      <c r="AK80">
        <v>79</v>
      </c>
      <c r="AL80">
        <v>2.7278E-2</v>
      </c>
      <c r="AM80">
        <v>7.4224835999999996</v>
      </c>
      <c r="AN80">
        <v>79</v>
      </c>
      <c r="AO80">
        <v>8.6495000000000002E-2</v>
      </c>
      <c r="AP80">
        <v>7.4330905999999999</v>
      </c>
      <c r="AQ80">
        <v>79</v>
      </c>
      <c r="AR80">
        <v>0.105765</v>
      </c>
      <c r="AS80">
        <v>7.4224835999999996</v>
      </c>
      <c r="AT80">
        <v>79</v>
      </c>
      <c r="AU80">
        <v>9.0896000000000005E-2</v>
      </c>
      <c r="AV80">
        <v>7.4330905999999999</v>
      </c>
    </row>
    <row r="81" spans="1:48" x14ac:dyDescent="0.25">
      <c r="A81">
        <v>80</v>
      </c>
      <c r="B81">
        <v>6.3213000000000005E-2</v>
      </c>
      <c r="C81">
        <v>5.4355408000000001</v>
      </c>
      <c r="D81">
        <v>80</v>
      </c>
      <c r="E81">
        <v>3.4251999999999998E-2</v>
      </c>
      <c r="F81">
        <v>5.4259798999999997</v>
      </c>
      <c r="G81">
        <v>80</v>
      </c>
      <c r="H81">
        <v>9.7374000000000002E-2</v>
      </c>
      <c r="I81">
        <v>5.4259798999999997</v>
      </c>
      <c r="J81">
        <v>80</v>
      </c>
      <c r="K81">
        <v>0.108348</v>
      </c>
      <c r="L81">
        <v>5.4259798999999997</v>
      </c>
      <c r="M81">
        <v>80</v>
      </c>
      <c r="N81">
        <v>0.31250800000000001</v>
      </c>
      <c r="O81">
        <v>5.4259798999999997</v>
      </c>
      <c r="P81">
        <v>80</v>
      </c>
      <c r="Q81">
        <v>4.0173E-2</v>
      </c>
      <c r="R81">
        <v>5.4259798999999997</v>
      </c>
      <c r="S81">
        <v>80</v>
      </c>
      <c r="T81">
        <v>8.0047999999999994E-2</v>
      </c>
      <c r="U81">
        <v>5.4259798999999997</v>
      </c>
      <c r="V81">
        <v>80</v>
      </c>
      <c r="W81">
        <v>9.0454000000000007E-2</v>
      </c>
      <c r="X81">
        <v>5.4259798999999997</v>
      </c>
      <c r="Y81">
        <v>80</v>
      </c>
      <c r="Z81">
        <v>0.22287599999999999</v>
      </c>
      <c r="AA81">
        <v>5.4259798999999997</v>
      </c>
      <c r="AB81">
        <v>80</v>
      </c>
      <c r="AC81">
        <v>0.111386</v>
      </c>
      <c r="AD81">
        <v>5.4259798999999997</v>
      </c>
      <c r="AE81">
        <v>80</v>
      </c>
      <c r="AF81">
        <v>7.5353000000000003E-2</v>
      </c>
      <c r="AG81">
        <v>5.4355408000000001</v>
      </c>
      <c r="AH81">
        <v>80</v>
      </c>
      <c r="AI81">
        <v>0.153645</v>
      </c>
      <c r="AJ81">
        <v>5.4259798999999997</v>
      </c>
      <c r="AK81">
        <v>80</v>
      </c>
      <c r="AL81">
        <v>0.125607</v>
      </c>
      <c r="AM81">
        <v>5.4259798999999997</v>
      </c>
      <c r="AN81">
        <v>80</v>
      </c>
      <c r="AO81">
        <v>5.9518000000000001E-2</v>
      </c>
      <c r="AP81">
        <v>5.4355408000000001</v>
      </c>
      <c r="AQ81">
        <v>80</v>
      </c>
      <c r="AR81">
        <v>6.7729999999999999E-2</v>
      </c>
      <c r="AS81">
        <v>5.4259798999999997</v>
      </c>
      <c r="AT81">
        <v>80</v>
      </c>
      <c r="AU81">
        <v>0.17413899999999999</v>
      </c>
      <c r="AV81">
        <v>5.4355408000000001</v>
      </c>
    </row>
    <row r="82" spans="1:48" x14ac:dyDescent="0.25">
      <c r="A82">
        <v>81</v>
      </c>
      <c r="B82">
        <v>5.6884999999999998E-2</v>
      </c>
      <c r="C82">
        <v>4.2273908999999996</v>
      </c>
      <c r="D82">
        <v>81</v>
      </c>
      <c r="E82">
        <v>3.8059000000000003E-2</v>
      </c>
      <c r="F82">
        <v>4.2089587999999996</v>
      </c>
      <c r="G82">
        <v>81</v>
      </c>
      <c r="H82">
        <v>3.4771999999999997E-2</v>
      </c>
      <c r="I82">
        <v>4.2089587999999996</v>
      </c>
      <c r="J82">
        <v>81</v>
      </c>
      <c r="K82">
        <v>3.6977999999999997E-2</v>
      </c>
      <c r="L82">
        <v>4.2089587999999996</v>
      </c>
      <c r="M82">
        <v>81</v>
      </c>
      <c r="N82">
        <v>5.2601000000000002E-2</v>
      </c>
      <c r="O82">
        <v>4.2089587999999996</v>
      </c>
      <c r="P82">
        <v>81</v>
      </c>
      <c r="Q82">
        <v>1.8603999999999999E-2</v>
      </c>
      <c r="R82">
        <v>4.2089587999999996</v>
      </c>
      <c r="S82">
        <v>81</v>
      </c>
      <c r="T82">
        <v>7.1818000000000007E-2</v>
      </c>
      <c r="U82">
        <v>4.2089587999999996</v>
      </c>
      <c r="V82">
        <v>81</v>
      </c>
      <c r="W82">
        <v>1.9436999999999999E-2</v>
      </c>
      <c r="X82">
        <v>4.2089587999999996</v>
      </c>
      <c r="Y82">
        <v>81</v>
      </c>
      <c r="Z82">
        <v>2.8832E-2</v>
      </c>
      <c r="AA82">
        <v>4.2089587999999996</v>
      </c>
      <c r="AB82">
        <v>81</v>
      </c>
      <c r="AC82">
        <v>9.3970000000000008E-3</v>
      </c>
      <c r="AD82">
        <v>4.2089587999999996</v>
      </c>
      <c r="AE82">
        <v>81</v>
      </c>
      <c r="AF82">
        <v>6.6711999999999994E-2</v>
      </c>
      <c r="AG82">
        <v>4.2273908999999996</v>
      </c>
      <c r="AH82">
        <v>81</v>
      </c>
      <c r="AI82">
        <v>6.6789000000000001E-2</v>
      </c>
      <c r="AJ82">
        <v>4.2089587999999996</v>
      </c>
      <c r="AK82">
        <v>81</v>
      </c>
      <c r="AL82">
        <v>2.6186999999999998E-2</v>
      </c>
      <c r="AM82">
        <v>4.2089587999999996</v>
      </c>
      <c r="AN82">
        <v>81</v>
      </c>
      <c r="AO82">
        <v>6.6241999999999995E-2</v>
      </c>
      <c r="AP82">
        <v>4.2273908999999996</v>
      </c>
      <c r="AQ82">
        <v>81</v>
      </c>
      <c r="AR82">
        <v>6.6935999999999996E-2</v>
      </c>
      <c r="AS82">
        <v>4.2089587999999996</v>
      </c>
      <c r="AT82">
        <v>81</v>
      </c>
      <c r="AU82">
        <v>5.1727000000000002E-2</v>
      </c>
      <c r="AV82">
        <v>4.2273908999999996</v>
      </c>
    </row>
    <row r="83" spans="1:48" x14ac:dyDescent="0.25">
      <c r="A83">
        <v>82</v>
      </c>
      <c r="B83">
        <v>6.6473000000000004E-2</v>
      </c>
      <c r="C83">
        <v>5.4188172999999997</v>
      </c>
      <c r="D83">
        <v>82</v>
      </c>
      <c r="E83">
        <v>1.8763999999999999E-2</v>
      </c>
      <c r="F83">
        <v>5.4113711000000002</v>
      </c>
      <c r="G83">
        <v>82</v>
      </c>
      <c r="H83">
        <v>5.6577000000000002E-2</v>
      </c>
      <c r="I83">
        <v>5.4113711000000002</v>
      </c>
      <c r="J83">
        <v>82</v>
      </c>
      <c r="K83">
        <v>8.4769999999999998E-2</v>
      </c>
      <c r="L83">
        <v>5.4113711000000002</v>
      </c>
      <c r="M83">
        <v>82</v>
      </c>
      <c r="N83">
        <v>6.2293000000000001E-2</v>
      </c>
      <c r="O83">
        <v>5.4113711000000002</v>
      </c>
      <c r="P83">
        <v>82</v>
      </c>
      <c r="Q83">
        <v>4.0829999999999998E-2</v>
      </c>
      <c r="R83">
        <v>5.4113711000000002</v>
      </c>
      <c r="S83">
        <v>82</v>
      </c>
      <c r="T83">
        <v>6.5596000000000002E-2</v>
      </c>
      <c r="U83">
        <v>5.4113711000000002</v>
      </c>
      <c r="V83">
        <v>82</v>
      </c>
      <c r="W83">
        <v>5.6064000000000003E-2</v>
      </c>
      <c r="X83">
        <v>5.4113711000000002</v>
      </c>
      <c r="Y83">
        <v>82</v>
      </c>
      <c r="Z83">
        <v>4.1307999999999997E-2</v>
      </c>
      <c r="AA83">
        <v>5.4113711000000002</v>
      </c>
      <c r="AB83">
        <v>82</v>
      </c>
      <c r="AC83">
        <v>3.5189999999999999E-2</v>
      </c>
      <c r="AD83">
        <v>5.4113711000000002</v>
      </c>
      <c r="AE83">
        <v>82</v>
      </c>
      <c r="AF83">
        <v>3.9663999999999998E-2</v>
      </c>
      <c r="AG83">
        <v>5.4188172999999997</v>
      </c>
      <c r="AH83">
        <v>82</v>
      </c>
      <c r="AI83">
        <v>9.8252000000000006E-2</v>
      </c>
      <c r="AJ83">
        <v>5.4113711000000002</v>
      </c>
      <c r="AK83">
        <v>82</v>
      </c>
      <c r="AL83">
        <v>3.8625E-2</v>
      </c>
      <c r="AM83">
        <v>5.4113711000000002</v>
      </c>
      <c r="AN83">
        <v>82</v>
      </c>
      <c r="AO83">
        <v>6.0719000000000002E-2</v>
      </c>
      <c r="AP83">
        <v>5.4188172999999997</v>
      </c>
      <c r="AQ83">
        <v>82</v>
      </c>
      <c r="AR83">
        <v>7.0068000000000005E-2</v>
      </c>
      <c r="AS83">
        <v>5.4113711000000002</v>
      </c>
      <c r="AT83">
        <v>82</v>
      </c>
      <c r="AU83">
        <v>4.6092000000000001E-2</v>
      </c>
      <c r="AV83">
        <v>5.4188172999999997</v>
      </c>
    </row>
    <row r="84" spans="1:48" x14ac:dyDescent="0.25">
      <c r="A84">
        <v>83</v>
      </c>
      <c r="B84">
        <v>2.7338999999999999E-2</v>
      </c>
      <c r="C84">
        <v>4.2689956000000002</v>
      </c>
      <c r="D84">
        <v>83</v>
      </c>
      <c r="E84">
        <v>4.4943999999999998E-2</v>
      </c>
      <c r="F84">
        <v>4.2762342000000002</v>
      </c>
      <c r="G84">
        <v>83</v>
      </c>
      <c r="H84">
        <v>4.9272000000000003E-2</v>
      </c>
      <c r="I84">
        <v>4.2762342000000002</v>
      </c>
      <c r="J84">
        <v>83</v>
      </c>
      <c r="K84">
        <v>5.9936000000000003E-2</v>
      </c>
      <c r="L84">
        <v>4.2762342000000002</v>
      </c>
      <c r="M84">
        <v>83</v>
      </c>
      <c r="N84">
        <v>6.4019999999999997E-3</v>
      </c>
      <c r="O84">
        <v>4.2762342000000002</v>
      </c>
      <c r="P84">
        <v>83</v>
      </c>
      <c r="Q84">
        <v>6.0103999999999998E-2</v>
      </c>
      <c r="R84">
        <v>4.2762342000000002</v>
      </c>
      <c r="S84">
        <v>83</v>
      </c>
      <c r="T84">
        <v>7.1511000000000005E-2</v>
      </c>
      <c r="U84">
        <v>4.2762342000000002</v>
      </c>
      <c r="V84">
        <v>83</v>
      </c>
      <c r="W84">
        <v>4.1918999999999998E-2</v>
      </c>
      <c r="X84">
        <v>4.2762342000000002</v>
      </c>
      <c r="Y84">
        <v>83</v>
      </c>
      <c r="Z84">
        <v>4.0447999999999998E-2</v>
      </c>
      <c r="AA84">
        <v>4.2762342000000002</v>
      </c>
      <c r="AB84">
        <v>83</v>
      </c>
      <c r="AC84">
        <v>2.3571000000000002E-2</v>
      </c>
      <c r="AD84">
        <v>4.2762342000000002</v>
      </c>
      <c r="AE84">
        <v>83</v>
      </c>
      <c r="AF84">
        <v>4.6642000000000003E-2</v>
      </c>
      <c r="AG84">
        <v>4.2689956000000002</v>
      </c>
      <c r="AH84">
        <v>83</v>
      </c>
      <c r="AI84">
        <v>5.6378999999999999E-2</v>
      </c>
      <c r="AJ84">
        <v>4.2762342000000002</v>
      </c>
      <c r="AK84">
        <v>83</v>
      </c>
      <c r="AL84">
        <v>4.0286000000000002E-2</v>
      </c>
      <c r="AM84">
        <v>4.2762342000000002</v>
      </c>
      <c r="AN84">
        <v>83</v>
      </c>
      <c r="AO84">
        <v>3.8626000000000001E-2</v>
      </c>
      <c r="AP84">
        <v>4.2689956000000002</v>
      </c>
      <c r="AQ84">
        <v>83</v>
      </c>
      <c r="AR84">
        <v>1.2082000000000001E-2</v>
      </c>
      <c r="AS84">
        <v>4.2762342000000002</v>
      </c>
      <c r="AT84">
        <v>83</v>
      </c>
      <c r="AU84">
        <v>3.0366000000000001E-2</v>
      </c>
      <c r="AV84">
        <v>4.2689956000000002</v>
      </c>
    </row>
    <row r="85" spans="1:48" x14ac:dyDescent="0.25">
      <c r="A85">
        <v>84</v>
      </c>
      <c r="B85">
        <v>4.3262000000000002E-2</v>
      </c>
      <c r="C85">
        <v>5.5595897000000001</v>
      </c>
      <c r="D85">
        <v>84</v>
      </c>
      <c r="E85">
        <v>2.0542000000000001E-2</v>
      </c>
      <c r="F85">
        <v>5.5635129000000001</v>
      </c>
      <c r="G85">
        <v>84</v>
      </c>
      <c r="H85">
        <v>4.1467999999999998E-2</v>
      </c>
      <c r="I85">
        <v>5.5635129000000001</v>
      </c>
      <c r="J85">
        <v>84</v>
      </c>
      <c r="K85">
        <v>6.5844E-2</v>
      </c>
      <c r="L85">
        <v>5.5635129000000001</v>
      </c>
      <c r="M85">
        <v>84</v>
      </c>
      <c r="N85">
        <v>0.104947</v>
      </c>
      <c r="O85">
        <v>5.5635129000000001</v>
      </c>
      <c r="P85">
        <v>84</v>
      </c>
      <c r="Q85">
        <v>0.107922</v>
      </c>
      <c r="R85">
        <v>5.5635129000000001</v>
      </c>
      <c r="S85">
        <v>84</v>
      </c>
      <c r="T85">
        <v>9.1038999999999995E-2</v>
      </c>
      <c r="U85">
        <v>5.5635129000000001</v>
      </c>
      <c r="V85">
        <v>84</v>
      </c>
      <c r="W85">
        <v>9.9641999999999994E-2</v>
      </c>
      <c r="X85">
        <v>5.5635129000000001</v>
      </c>
      <c r="Y85">
        <v>84</v>
      </c>
      <c r="Z85">
        <v>0.117992</v>
      </c>
      <c r="AA85">
        <v>5.5635129000000001</v>
      </c>
      <c r="AB85">
        <v>84</v>
      </c>
      <c r="AC85">
        <v>7.6005000000000003E-2</v>
      </c>
      <c r="AD85">
        <v>5.5635129000000001</v>
      </c>
      <c r="AE85">
        <v>84</v>
      </c>
      <c r="AF85">
        <v>4.1648999999999999E-2</v>
      </c>
      <c r="AG85">
        <v>5.5595897000000001</v>
      </c>
      <c r="AH85">
        <v>84</v>
      </c>
      <c r="AI85">
        <v>5.7750999999999997E-2</v>
      </c>
      <c r="AJ85">
        <v>5.5635129000000001</v>
      </c>
      <c r="AK85">
        <v>84</v>
      </c>
      <c r="AL85">
        <v>1.7212000000000002E-2</v>
      </c>
      <c r="AM85">
        <v>5.5635129000000001</v>
      </c>
      <c r="AN85">
        <v>84</v>
      </c>
      <c r="AO85">
        <v>6.0904E-2</v>
      </c>
      <c r="AP85">
        <v>5.5595897000000001</v>
      </c>
      <c r="AQ85">
        <v>84</v>
      </c>
      <c r="AR85">
        <v>0.101563</v>
      </c>
      <c r="AS85">
        <v>5.5635129000000001</v>
      </c>
      <c r="AT85">
        <v>84</v>
      </c>
      <c r="AU85">
        <v>5.2162E-2</v>
      </c>
      <c r="AV85">
        <v>5.5595897000000001</v>
      </c>
    </row>
    <row r="86" spans="1:48" x14ac:dyDescent="0.25">
      <c r="A86">
        <v>85</v>
      </c>
      <c r="B86">
        <v>6.5157000000000007E-2</v>
      </c>
      <c r="C86">
        <v>4.2689957999999999</v>
      </c>
      <c r="D86">
        <v>85</v>
      </c>
      <c r="E86">
        <v>1.4590000000000001E-2</v>
      </c>
      <c r="F86">
        <v>4.2762339999999996</v>
      </c>
      <c r="G86">
        <v>85</v>
      </c>
      <c r="H86">
        <v>6.8797999999999998E-2</v>
      </c>
      <c r="I86">
        <v>4.2762339999999996</v>
      </c>
      <c r="J86">
        <v>85</v>
      </c>
      <c r="K86">
        <v>4.3024E-2</v>
      </c>
      <c r="L86">
        <v>4.2762339999999996</v>
      </c>
      <c r="M86">
        <v>85</v>
      </c>
      <c r="N86">
        <v>3.5496E-2</v>
      </c>
      <c r="O86">
        <v>4.2762339999999996</v>
      </c>
      <c r="P86">
        <v>85</v>
      </c>
      <c r="Q86">
        <v>5.2831999999999997E-2</v>
      </c>
      <c r="R86">
        <v>4.2762339999999996</v>
      </c>
      <c r="S86">
        <v>85</v>
      </c>
      <c r="T86">
        <v>6.2730999999999995E-2</v>
      </c>
      <c r="U86">
        <v>4.2762339999999996</v>
      </c>
      <c r="V86">
        <v>85</v>
      </c>
      <c r="W86">
        <v>3.5478000000000003E-2</v>
      </c>
      <c r="X86">
        <v>4.2762339999999996</v>
      </c>
      <c r="Y86">
        <v>85</v>
      </c>
      <c r="Z86">
        <v>3.1611E-2</v>
      </c>
      <c r="AA86">
        <v>4.2762339999999996</v>
      </c>
      <c r="AB86">
        <v>85</v>
      </c>
      <c r="AC86">
        <v>1.1613E-2</v>
      </c>
      <c r="AD86">
        <v>4.2762339999999996</v>
      </c>
      <c r="AE86">
        <v>85</v>
      </c>
      <c r="AF86">
        <v>5.7160999999999997E-2</v>
      </c>
      <c r="AG86">
        <v>4.2689957999999999</v>
      </c>
      <c r="AH86">
        <v>85</v>
      </c>
      <c r="AI86">
        <v>0.129583</v>
      </c>
      <c r="AJ86">
        <v>4.2762339999999996</v>
      </c>
      <c r="AK86">
        <v>85</v>
      </c>
      <c r="AL86">
        <v>1.7946E-2</v>
      </c>
      <c r="AM86">
        <v>4.2762339999999996</v>
      </c>
      <c r="AN86">
        <v>85</v>
      </c>
      <c r="AO86">
        <v>3.2419000000000003E-2</v>
      </c>
      <c r="AP86">
        <v>4.2689957999999999</v>
      </c>
      <c r="AQ86">
        <v>85</v>
      </c>
      <c r="AR86">
        <v>5.0673000000000003E-2</v>
      </c>
      <c r="AS86">
        <v>4.2762339999999996</v>
      </c>
      <c r="AT86">
        <v>85</v>
      </c>
      <c r="AU86">
        <v>4.3403999999999998E-2</v>
      </c>
      <c r="AV86">
        <v>4.2689957999999999</v>
      </c>
    </row>
    <row r="87" spans="1:48" x14ac:dyDescent="0.25">
      <c r="A87">
        <v>86</v>
      </c>
      <c r="B87">
        <v>4.3271999999999998E-2</v>
      </c>
      <c r="C87">
        <v>5.5595901999999997</v>
      </c>
      <c r="D87">
        <v>86</v>
      </c>
      <c r="E87">
        <v>4.4851000000000002E-2</v>
      </c>
      <c r="F87">
        <v>5.5635127999999998</v>
      </c>
      <c r="G87">
        <v>86</v>
      </c>
      <c r="H87">
        <v>9.0390999999999999E-2</v>
      </c>
      <c r="I87">
        <v>5.5635127999999998</v>
      </c>
      <c r="J87">
        <v>86</v>
      </c>
      <c r="K87">
        <v>0.10621800000000001</v>
      </c>
      <c r="L87">
        <v>5.5635127999999998</v>
      </c>
      <c r="M87">
        <v>86</v>
      </c>
      <c r="N87">
        <v>9.7050999999999998E-2</v>
      </c>
      <c r="O87">
        <v>5.5635127999999998</v>
      </c>
      <c r="P87">
        <v>86</v>
      </c>
      <c r="Q87">
        <v>8.4758E-2</v>
      </c>
      <c r="R87">
        <v>5.5635127999999998</v>
      </c>
      <c r="S87">
        <v>86</v>
      </c>
      <c r="T87">
        <v>9.2090000000000005E-2</v>
      </c>
      <c r="U87">
        <v>5.5635127999999998</v>
      </c>
      <c r="V87">
        <v>86</v>
      </c>
      <c r="W87">
        <v>9.5090999999999995E-2</v>
      </c>
      <c r="X87">
        <v>5.5635127999999998</v>
      </c>
      <c r="Y87">
        <v>86</v>
      </c>
      <c r="Z87">
        <v>0.100462</v>
      </c>
      <c r="AA87">
        <v>5.5635127999999998</v>
      </c>
      <c r="AB87">
        <v>86</v>
      </c>
      <c r="AC87">
        <v>5.7606999999999998E-2</v>
      </c>
      <c r="AD87">
        <v>5.5635127999999998</v>
      </c>
      <c r="AE87">
        <v>86</v>
      </c>
      <c r="AF87">
        <v>3.0675999999999998E-2</v>
      </c>
      <c r="AG87">
        <v>5.5595901999999997</v>
      </c>
      <c r="AH87">
        <v>86</v>
      </c>
      <c r="AI87">
        <v>8.3341999999999999E-2</v>
      </c>
      <c r="AJ87">
        <v>5.5635127999999998</v>
      </c>
      <c r="AK87">
        <v>86</v>
      </c>
      <c r="AL87">
        <v>6.8888000000000005E-2</v>
      </c>
      <c r="AM87">
        <v>5.5635127999999998</v>
      </c>
      <c r="AN87">
        <v>86</v>
      </c>
      <c r="AO87">
        <v>6.1800000000000001E-2</v>
      </c>
      <c r="AP87">
        <v>5.5595901999999997</v>
      </c>
      <c r="AQ87">
        <v>86</v>
      </c>
      <c r="AR87">
        <v>9.1009000000000007E-2</v>
      </c>
      <c r="AS87">
        <v>5.5635127999999998</v>
      </c>
      <c r="AT87">
        <v>86</v>
      </c>
      <c r="AU87">
        <v>9.4726000000000005E-2</v>
      </c>
      <c r="AV87">
        <v>5.5595901999999997</v>
      </c>
    </row>
    <row r="88" spans="1:48" x14ac:dyDescent="0.25">
      <c r="A88">
        <v>87</v>
      </c>
      <c r="B88">
        <v>4.1854000000000002E-2</v>
      </c>
      <c r="C88">
        <v>4.2273909999999999</v>
      </c>
      <c r="D88">
        <v>87</v>
      </c>
      <c r="E88">
        <v>4.7920999999999998E-2</v>
      </c>
      <c r="F88">
        <v>4.2089587000000002</v>
      </c>
      <c r="G88">
        <v>87</v>
      </c>
      <c r="H88">
        <v>4.1031999999999999E-2</v>
      </c>
      <c r="I88">
        <v>4.2089587000000002</v>
      </c>
      <c r="J88">
        <v>87</v>
      </c>
      <c r="K88">
        <v>4.8816999999999999E-2</v>
      </c>
      <c r="L88">
        <v>4.2089587000000002</v>
      </c>
      <c r="M88">
        <v>87</v>
      </c>
      <c r="N88">
        <v>5.9454E-2</v>
      </c>
      <c r="O88">
        <v>4.2089587000000002</v>
      </c>
      <c r="P88">
        <v>87</v>
      </c>
      <c r="Q88">
        <v>8.8611999999999996E-2</v>
      </c>
      <c r="R88">
        <v>4.2089587000000002</v>
      </c>
      <c r="S88">
        <v>87</v>
      </c>
      <c r="T88">
        <v>0.14031299999999999</v>
      </c>
      <c r="U88">
        <v>4.2089587000000002</v>
      </c>
      <c r="V88">
        <v>87</v>
      </c>
      <c r="W88">
        <v>5.7207000000000001E-2</v>
      </c>
      <c r="X88">
        <v>4.2089587000000002</v>
      </c>
      <c r="Y88">
        <v>87</v>
      </c>
      <c r="Z88">
        <v>4.6154000000000001E-2</v>
      </c>
      <c r="AA88">
        <v>4.2089587000000002</v>
      </c>
      <c r="AB88">
        <v>87</v>
      </c>
      <c r="AC88">
        <v>4.8742000000000001E-2</v>
      </c>
      <c r="AD88">
        <v>4.2089587000000002</v>
      </c>
      <c r="AE88">
        <v>87</v>
      </c>
      <c r="AF88">
        <v>3.0963000000000001E-2</v>
      </c>
      <c r="AG88">
        <v>4.2273909999999999</v>
      </c>
      <c r="AH88">
        <v>87</v>
      </c>
      <c r="AI88">
        <v>5.4621000000000003E-2</v>
      </c>
      <c r="AJ88">
        <v>4.2089587000000002</v>
      </c>
      <c r="AK88">
        <v>87</v>
      </c>
      <c r="AL88">
        <v>6.3738000000000003E-2</v>
      </c>
      <c r="AM88">
        <v>4.2089587000000002</v>
      </c>
      <c r="AN88">
        <v>87</v>
      </c>
      <c r="AO88">
        <v>4.4651999999999997E-2</v>
      </c>
      <c r="AP88">
        <v>4.2273909999999999</v>
      </c>
      <c r="AQ88">
        <v>87</v>
      </c>
      <c r="AR88">
        <v>5.5721E-2</v>
      </c>
      <c r="AS88">
        <v>4.2089587000000002</v>
      </c>
      <c r="AT88">
        <v>87</v>
      </c>
      <c r="AU88">
        <v>0.109184</v>
      </c>
      <c r="AV88">
        <v>4.2273909999999999</v>
      </c>
    </row>
    <row r="89" spans="1:48" x14ac:dyDescent="0.25">
      <c r="A89">
        <v>88</v>
      </c>
      <c r="B89">
        <v>6.6470000000000001E-2</v>
      </c>
      <c r="C89">
        <v>9.6323881</v>
      </c>
      <c r="D89">
        <v>88</v>
      </c>
      <c r="E89">
        <v>4.8108999999999999E-2</v>
      </c>
      <c r="F89">
        <v>9.6252589000000004</v>
      </c>
      <c r="G89">
        <v>88</v>
      </c>
      <c r="H89">
        <v>3.0210999999999998E-2</v>
      </c>
      <c r="I89">
        <v>9.6252589000000004</v>
      </c>
      <c r="J89">
        <v>88</v>
      </c>
      <c r="K89">
        <v>4.1116E-2</v>
      </c>
      <c r="L89">
        <v>9.6252589000000004</v>
      </c>
      <c r="M89">
        <v>88</v>
      </c>
      <c r="N89">
        <v>3.8253000000000002E-2</v>
      </c>
      <c r="O89">
        <v>9.6252589000000004</v>
      </c>
      <c r="P89">
        <v>88</v>
      </c>
      <c r="Q89">
        <v>5.0978999999999997E-2</v>
      </c>
      <c r="R89">
        <v>9.6252589000000004</v>
      </c>
      <c r="S89">
        <v>88</v>
      </c>
      <c r="T89">
        <v>6.0912000000000001E-2</v>
      </c>
      <c r="U89">
        <v>9.6252589000000004</v>
      </c>
      <c r="V89">
        <v>88</v>
      </c>
      <c r="W89">
        <v>5.3716E-2</v>
      </c>
      <c r="X89">
        <v>9.6252589000000004</v>
      </c>
      <c r="Y89">
        <v>88</v>
      </c>
      <c r="Z89">
        <v>4.7285000000000001E-2</v>
      </c>
      <c r="AA89">
        <v>9.6252589000000004</v>
      </c>
      <c r="AB89">
        <v>88</v>
      </c>
      <c r="AC89">
        <v>3.5934000000000001E-2</v>
      </c>
      <c r="AD89">
        <v>9.6252589000000004</v>
      </c>
      <c r="AE89">
        <v>88</v>
      </c>
      <c r="AF89">
        <v>1.6809000000000001E-2</v>
      </c>
      <c r="AG89">
        <v>9.6323881</v>
      </c>
      <c r="AH89">
        <v>88</v>
      </c>
      <c r="AI89">
        <v>3.7436999999999998E-2</v>
      </c>
      <c r="AJ89">
        <v>9.6252589000000004</v>
      </c>
      <c r="AK89">
        <v>88</v>
      </c>
      <c r="AL89">
        <v>2.5618999999999999E-2</v>
      </c>
      <c r="AM89">
        <v>9.6252589000000004</v>
      </c>
      <c r="AN89">
        <v>88</v>
      </c>
      <c r="AO89">
        <v>2.4947E-2</v>
      </c>
      <c r="AP89">
        <v>9.6323881</v>
      </c>
      <c r="AQ89">
        <v>88</v>
      </c>
      <c r="AR89">
        <v>5.8000000000000003E-2</v>
      </c>
      <c r="AS89">
        <v>9.6252589000000004</v>
      </c>
      <c r="AT89">
        <v>88</v>
      </c>
      <c r="AU89">
        <v>4.7642999999999998E-2</v>
      </c>
      <c r="AV89">
        <v>9.6323881</v>
      </c>
    </row>
    <row r="90" spans="1:48" x14ac:dyDescent="0.25">
      <c r="A90">
        <v>89</v>
      </c>
      <c r="B90">
        <v>3.4744999999999998E-2</v>
      </c>
      <c r="C90">
        <v>9.6323878999999994</v>
      </c>
      <c r="D90">
        <v>89</v>
      </c>
      <c r="E90">
        <v>6.6258999999999998E-2</v>
      </c>
      <c r="F90">
        <v>9.6252589000000004</v>
      </c>
      <c r="G90">
        <v>89</v>
      </c>
      <c r="H90">
        <v>3.5277999999999997E-2</v>
      </c>
      <c r="I90">
        <v>9.6252589000000004</v>
      </c>
      <c r="J90">
        <v>89</v>
      </c>
      <c r="K90">
        <v>4.9452000000000003E-2</v>
      </c>
      <c r="L90">
        <v>9.6252589000000004</v>
      </c>
      <c r="M90">
        <v>89</v>
      </c>
      <c r="N90">
        <v>7.8231999999999996E-2</v>
      </c>
      <c r="O90">
        <v>9.6252589000000004</v>
      </c>
      <c r="P90">
        <v>89</v>
      </c>
      <c r="Q90">
        <v>7.5956999999999997E-2</v>
      </c>
      <c r="R90">
        <v>9.6252589000000004</v>
      </c>
      <c r="S90">
        <v>89</v>
      </c>
      <c r="T90">
        <v>7.6469999999999996E-2</v>
      </c>
      <c r="U90">
        <v>9.6252589000000004</v>
      </c>
      <c r="V90">
        <v>89</v>
      </c>
      <c r="W90">
        <v>5.1965999999999998E-2</v>
      </c>
      <c r="X90">
        <v>9.6252589000000004</v>
      </c>
      <c r="Y90">
        <v>89</v>
      </c>
      <c r="Z90">
        <v>7.0833999999999994E-2</v>
      </c>
      <c r="AA90">
        <v>9.6252589000000004</v>
      </c>
      <c r="AB90">
        <v>89</v>
      </c>
      <c r="AC90">
        <v>2.6037999999999999E-2</v>
      </c>
      <c r="AD90">
        <v>9.6252589000000004</v>
      </c>
      <c r="AE90">
        <v>89</v>
      </c>
      <c r="AF90">
        <v>5.8015999999999998E-2</v>
      </c>
      <c r="AG90">
        <v>9.6323878999999994</v>
      </c>
      <c r="AH90">
        <v>89</v>
      </c>
      <c r="AI90">
        <v>5.6946999999999998E-2</v>
      </c>
      <c r="AJ90">
        <v>9.6252589000000004</v>
      </c>
      <c r="AK90">
        <v>89</v>
      </c>
      <c r="AL90">
        <v>0.103849</v>
      </c>
      <c r="AM90">
        <v>9.6252589000000004</v>
      </c>
      <c r="AN90">
        <v>89</v>
      </c>
      <c r="AO90">
        <v>7.5825000000000004E-2</v>
      </c>
      <c r="AP90">
        <v>9.6323878999999994</v>
      </c>
      <c r="AQ90">
        <v>89</v>
      </c>
      <c r="AR90">
        <v>7.6678999999999997E-2</v>
      </c>
      <c r="AS90">
        <v>9.6252589000000004</v>
      </c>
      <c r="AT90">
        <v>89</v>
      </c>
      <c r="AU90">
        <v>8.8978000000000002E-2</v>
      </c>
      <c r="AV90">
        <v>9.6323878999999994</v>
      </c>
    </row>
    <row r="91" spans="1:48" x14ac:dyDescent="0.25">
      <c r="A91">
        <v>90</v>
      </c>
      <c r="B91">
        <v>4.1855000000000003E-2</v>
      </c>
      <c r="C91">
        <v>4.2273909999999999</v>
      </c>
      <c r="D91">
        <v>90</v>
      </c>
      <c r="E91">
        <v>8.0210000000000004E-2</v>
      </c>
      <c r="F91">
        <v>4.2089587000000002</v>
      </c>
      <c r="G91">
        <v>90</v>
      </c>
      <c r="H91">
        <v>4.9346000000000001E-2</v>
      </c>
      <c r="I91">
        <v>4.2089587000000002</v>
      </c>
      <c r="J91">
        <v>90</v>
      </c>
      <c r="K91">
        <v>7.1795999999999999E-2</v>
      </c>
      <c r="L91">
        <v>4.2089587000000002</v>
      </c>
      <c r="M91">
        <v>90</v>
      </c>
      <c r="N91">
        <v>0.111306</v>
      </c>
      <c r="O91">
        <v>4.2089587000000002</v>
      </c>
      <c r="P91">
        <v>90</v>
      </c>
      <c r="Q91">
        <v>8.3123000000000002E-2</v>
      </c>
      <c r="R91">
        <v>4.2089587000000002</v>
      </c>
      <c r="S91">
        <v>90</v>
      </c>
      <c r="T91">
        <v>0.10573299999999999</v>
      </c>
      <c r="U91">
        <v>4.2089587000000002</v>
      </c>
      <c r="V91">
        <v>90</v>
      </c>
      <c r="W91">
        <v>5.0129E-2</v>
      </c>
      <c r="X91">
        <v>4.2089587000000002</v>
      </c>
      <c r="Y91">
        <v>90</v>
      </c>
      <c r="Z91">
        <v>5.7182999999999998E-2</v>
      </c>
      <c r="AA91">
        <v>4.2089587000000002</v>
      </c>
      <c r="AB91">
        <v>90</v>
      </c>
      <c r="AC91">
        <v>8.3913000000000001E-2</v>
      </c>
      <c r="AD91">
        <v>4.2089587000000002</v>
      </c>
      <c r="AE91">
        <v>90</v>
      </c>
      <c r="AF91">
        <v>5.4490999999999998E-2</v>
      </c>
      <c r="AG91">
        <v>4.2273909999999999</v>
      </c>
      <c r="AH91">
        <v>90</v>
      </c>
      <c r="AI91">
        <v>3.2547E-2</v>
      </c>
      <c r="AJ91">
        <v>4.2089587000000002</v>
      </c>
      <c r="AK91">
        <v>90</v>
      </c>
      <c r="AL91">
        <v>5.9352000000000002E-2</v>
      </c>
      <c r="AM91">
        <v>4.2089587000000002</v>
      </c>
      <c r="AN91">
        <v>90</v>
      </c>
      <c r="AO91">
        <v>9.2763999999999999E-2</v>
      </c>
      <c r="AP91">
        <v>4.2273909999999999</v>
      </c>
      <c r="AQ91">
        <v>90</v>
      </c>
      <c r="AR91">
        <v>0.15520100000000001</v>
      </c>
      <c r="AS91">
        <v>4.2089587000000002</v>
      </c>
      <c r="AT91">
        <v>90</v>
      </c>
      <c r="AU91">
        <v>5.3501E-2</v>
      </c>
      <c r="AV91">
        <v>4.2273909999999999</v>
      </c>
    </row>
    <row r="92" spans="1:48" x14ac:dyDescent="0.25">
      <c r="A92">
        <v>91</v>
      </c>
      <c r="B92">
        <v>2.7553999999999999E-2</v>
      </c>
      <c r="C92">
        <v>5.5595901000000003</v>
      </c>
      <c r="D92">
        <v>91</v>
      </c>
      <c r="E92">
        <v>5.8798999999999997E-2</v>
      </c>
      <c r="F92">
        <v>5.5635127999999998</v>
      </c>
      <c r="G92">
        <v>91</v>
      </c>
      <c r="H92">
        <v>3.5298000000000003E-2</v>
      </c>
      <c r="I92">
        <v>5.5635127999999998</v>
      </c>
      <c r="J92">
        <v>91</v>
      </c>
      <c r="K92">
        <v>5.1733000000000001E-2</v>
      </c>
      <c r="L92">
        <v>5.5635127999999998</v>
      </c>
      <c r="M92">
        <v>91</v>
      </c>
      <c r="N92">
        <v>8.7520000000000001E-2</v>
      </c>
      <c r="O92">
        <v>5.5635127999999998</v>
      </c>
      <c r="P92">
        <v>91</v>
      </c>
      <c r="Q92">
        <v>0.13323399999999999</v>
      </c>
      <c r="R92">
        <v>5.5635127999999998</v>
      </c>
      <c r="S92">
        <v>91</v>
      </c>
      <c r="T92">
        <v>0.146345</v>
      </c>
      <c r="U92">
        <v>5.5635127999999998</v>
      </c>
      <c r="V92">
        <v>91</v>
      </c>
      <c r="W92">
        <v>3.8871999999999997E-2</v>
      </c>
      <c r="X92">
        <v>5.5635127999999998</v>
      </c>
      <c r="Y92">
        <v>91</v>
      </c>
      <c r="Z92">
        <v>0.118052</v>
      </c>
      <c r="AA92">
        <v>5.5635127999999998</v>
      </c>
      <c r="AB92">
        <v>91</v>
      </c>
      <c r="AC92">
        <v>6.8958000000000005E-2</v>
      </c>
      <c r="AD92">
        <v>5.5635127999999998</v>
      </c>
      <c r="AE92">
        <v>91</v>
      </c>
      <c r="AF92">
        <v>4.5003000000000001E-2</v>
      </c>
      <c r="AG92">
        <v>5.5595901000000003</v>
      </c>
      <c r="AH92">
        <v>91</v>
      </c>
      <c r="AI92">
        <v>0.101317</v>
      </c>
      <c r="AJ92">
        <v>5.5635127999999998</v>
      </c>
      <c r="AK92">
        <v>91</v>
      </c>
      <c r="AL92">
        <v>5.6705999999999999E-2</v>
      </c>
      <c r="AM92">
        <v>5.5635127999999998</v>
      </c>
      <c r="AN92">
        <v>91</v>
      </c>
      <c r="AO92">
        <v>2.7327000000000001E-2</v>
      </c>
      <c r="AP92">
        <v>5.5595901000000003</v>
      </c>
      <c r="AQ92">
        <v>91</v>
      </c>
      <c r="AR92">
        <v>0.131771</v>
      </c>
      <c r="AS92">
        <v>5.5635127999999998</v>
      </c>
      <c r="AT92">
        <v>91</v>
      </c>
      <c r="AU92">
        <v>5.391E-2</v>
      </c>
      <c r="AV92">
        <v>5.5595901000000003</v>
      </c>
    </row>
    <row r="93" spans="1:48" x14ac:dyDescent="0.25">
      <c r="A93">
        <v>92</v>
      </c>
      <c r="B93">
        <v>6.5166000000000002E-2</v>
      </c>
      <c r="C93">
        <v>4.2689956000000002</v>
      </c>
      <c r="D93">
        <v>92</v>
      </c>
      <c r="E93">
        <v>2.6289E-2</v>
      </c>
      <c r="F93">
        <v>4.2762338</v>
      </c>
      <c r="G93">
        <v>92</v>
      </c>
      <c r="H93">
        <v>0.12744</v>
      </c>
      <c r="I93">
        <v>4.2762338</v>
      </c>
      <c r="J93">
        <v>92</v>
      </c>
      <c r="K93">
        <v>0.124033</v>
      </c>
      <c r="L93">
        <v>4.2762338</v>
      </c>
      <c r="M93">
        <v>92</v>
      </c>
      <c r="N93">
        <v>9.3312999999999993E-2</v>
      </c>
      <c r="O93">
        <v>4.2762338</v>
      </c>
      <c r="P93">
        <v>92</v>
      </c>
      <c r="Q93">
        <v>1.2869E-2</v>
      </c>
      <c r="R93">
        <v>4.2762338</v>
      </c>
      <c r="S93">
        <v>92</v>
      </c>
      <c r="T93">
        <v>3.0280999999999999E-2</v>
      </c>
      <c r="U93">
        <v>4.2762338</v>
      </c>
      <c r="V93">
        <v>92</v>
      </c>
      <c r="W93">
        <v>5.3879000000000003E-2</v>
      </c>
      <c r="X93">
        <v>4.2762338</v>
      </c>
      <c r="Y93">
        <v>92</v>
      </c>
      <c r="Z93">
        <v>7.6617000000000005E-2</v>
      </c>
      <c r="AA93">
        <v>4.2762338</v>
      </c>
      <c r="AB93">
        <v>92</v>
      </c>
      <c r="AC93">
        <v>7.8857999999999998E-2</v>
      </c>
      <c r="AD93">
        <v>4.2762338</v>
      </c>
      <c r="AE93">
        <v>92</v>
      </c>
      <c r="AF93">
        <v>2.6862E-2</v>
      </c>
      <c r="AG93">
        <v>4.2689956000000002</v>
      </c>
      <c r="AH93">
        <v>92</v>
      </c>
      <c r="AI93">
        <v>0.130133</v>
      </c>
      <c r="AJ93">
        <v>4.2762338</v>
      </c>
      <c r="AK93">
        <v>92</v>
      </c>
      <c r="AL93">
        <v>7.0710999999999996E-2</v>
      </c>
      <c r="AM93">
        <v>4.2762338</v>
      </c>
      <c r="AN93">
        <v>92</v>
      </c>
      <c r="AO93">
        <v>4.6092000000000001E-2</v>
      </c>
      <c r="AP93">
        <v>4.2689956000000002</v>
      </c>
      <c r="AQ93">
        <v>92</v>
      </c>
      <c r="AR93">
        <v>7.4093000000000006E-2</v>
      </c>
      <c r="AS93">
        <v>4.2762338</v>
      </c>
      <c r="AT93">
        <v>92</v>
      </c>
      <c r="AU93">
        <v>7.8001000000000001E-2</v>
      </c>
      <c r="AV93">
        <v>4.2689956000000002</v>
      </c>
    </row>
    <row r="94" spans="1:48" x14ac:dyDescent="0.25">
      <c r="A94">
        <v>93</v>
      </c>
      <c r="B94">
        <v>2.7550000000000002E-2</v>
      </c>
      <c r="C94">
        <v>5.5595897000000001</v>
      </c>
      <c r="D94">
        <v>93</v>
      </c>
      <c r="E94">
        <v>5.4852999999999999E-2</v>
      </c>
      <c r="F94">
        <v>5.5635129000000001</v>
      </c>
      <c r="G94">
        <v>93</v>
      </c>
      <c r="H94">
        <v>0.137433</v>
      </c>
      <c r="I94">
        <v>5.5635129000000001</v>
      </c>
      <c r="J94">
        <v>93</v>
      </c>
      <c r="K94">
        <v>0.130774</v>
      </c>
      <c r="L94">
        <v>5.5635129000000001</v>
      </c>
      <c r="M94">
        <v>93</v>
      </c>
      <c r="N94">
        <v>0.109446</v>
      </c>
      <c r="O94">
        <v>5.5635129000000001</v>
      </c>
      <c r="P94">
        <v>93</v>
      </c>
      <c r="Q94">
        <v>0.239422</v>
      </c>
      <c r="R94">
        <v>5.5635129000000001</v>
      </c>
      <c r="S94">
        <v>93</v>
      </c>
      <c r="T94">
        <v>0.263104</v>
      </c>
      <c r="U94">
        <v>5.5635129000000001</v>
      </c>
      <c r="V94">
        <v>93</v>
      </c>
      <c r="W94">
        <v>0.13241700000000001</v>
      </c>
      <c r="X94">
        <v>5.5635129000000001</v>
      </c>
      <c r="Y94">
        <v>93</v>
      </c>
      <c r="Z94">
        <v>0.117783</v>
      </c>
      <c r="AA94">
        <v>5.5635129000000001</v>
      </c>
      <c r="AB94">
        <v>93</v>
      </c>
      <c r="AC94">
        <v>0.10509599999999999</v>
      </c>
      <c r="AD94">
        <v>5.5635129000000001</v>
      </c>
      <c r="AE94">
        <v>93</v>
      </c>
      <c r="AF94">
        <v>7.8919999999999997E-3</v>
      </c>
      <c r="AG94">
        <v>5.5595897000000001</v>
      </c>
      <c r="AH94">
        <v>93</v>
      </c>
      <c r="AI94">
        <v>0.15844900000000001</v>
      </c>
      <c r="AJ94">
        <v>5.5635129000000001</v>
      </c>
      <c r="AK94">
        <v>93</v>
      </c>
      <c r="AL94">
        <v>5.8659999999999997E-2</v>
      </c>
      <c r="AM94">
        <v>5.5635129000000001</v>
      </c>
      <c r="AN94">
        <v>93</v>
      </c>
      <c r="AO94">
        <v>3.8059000000000003E-2</v>
      </c>
      <c r="AP94">
        <v>5.5595897000000001</v>
      </c>
      <c r="AQ94">
        <v>93</v>
      </c>
      <c r="AR94">
        <v>0.164024</v>
      </c>
      <c r="AS94">
        <v>5.5635129000000001</v>
      </c>
      <c r="AT94">
        <v>93</v>
      </c>
      <c r="AU94">
        <v>0.17150799999999999</v>
      </c>
      <c r="AV94">
        <v>5.5595897000000001</v>
      </c>
    </row>
    <row r="95" spans="1:48" x14ac:dyDescent="0.25">
      <c r="A95">
        <v>94</v>
      </c>
      <c r="B95">
        <v>2.7331999999999999E-2</v>
      </c>
      <c r="C95">
        <v>4.2689953999999997</v>
      </c>
      <c r="D95">
        <v>94</v>
      </c>
      <c r="E95">
        <v>8.4560999999999997E-2</v>
      </c>
      <c r="F95">
        <v>4.2762339999999996</v>
      </c>
      <c r="G95">
        <v>94</v>
      </c>
      <c r="H95">
        <v>2.6200000000000001E-2</v>
      </c>
      <c r="I95">
        <v>4.2762339999999996</v>
      </c>
      <c r="J95">
        <v>94</v>
      </c>
      <c r="K95">
        <v>2.3199000000000001E-2</v>
      </c>
      <c r="L95">
        <v>4.2762339999999996</v>
      </c>
      <c r="M95">
        <v>94</v>
      </c>
      <c r="N95">
        <v>3.6673999999999998E-2</v>
      </c>
      <c r="O95">
        <v>4.2762339999999996</v>
      </c>
      <c r="P95">
        <v>94</v>
      </c>
      <c r="Q95">
        <v>7.6092000000000007E-2</v>
      </c>
      <c r="R95">
        <v>4.2762339999999996</v>
      </c>
      <c r="S95">
        <v>94</v>
      </c>
      <c r="T95">
        <v>8.6425000000000002E-2</v>
      </c>
      <c r="U95">
        <v>4.2762339999999996</v>
      </c>
      <c r="V95">
        <v>94</v>
      </c>
      <c r="W95">
        <v>2.4218E-2</v>
      </c>
      <c r="X95">
        <v>4.2762339999999996</v>
      </c>
      <c r="Y95">
        <v>94</v>
      </c>
      <c r="Z95">
        <v>2.0306999999999999E-2</v>
      </c>
      <c r="AA95">
        <v>4.2762339999999996</v>
      </c>
      <c r="AB95">
        <v>94</v>
      </c>
      <c r="AC95">
        <v>2.8104000000000001E-2</v>
      </c>
      <c r="AD95">
        <v>4.2762339999999996</v>
      </c>
      <c r="AE95">
        <v>94</v>
      </c>
      <c r="AF95">
        <v>4.0425999999999997E-2</v>
      </c>
      <c r="AG95">
        <v>4.2689953999999997</v>
      </c>
      <c r="AH95">
        <v>94</v>
      </c>
      <c r="AI95">
        <v>2.4597999999999998E-2</v>
      </c>
      <c r="AJ95">
        <v>4.2762339999999996</v>
      </c>
      <c r="AK95">
        <v>94</v>
      </c>
      <c r="AL95">
        <v>3.7268000000000003E-2</v>
      </c>
      <c r="AM95">
        <v>4.2762339999999996</v>
      </c>
      <c r="AN95">
        <v>94</v>
      </c>
      <c r="AO95">
        <v>3.0703999999999999E-2</v>
      </c>
      <c r="AP95">
        <v>4.2689953999999997</v>
      </c>
      <c r="AQ95">
        <v>94</v>
      </c>
      <c r="AR95">
        <v>5.3193999999999998E-2</v>
      </c>
      <c r="AS95">
        <v>4.2762339999999996</v>
      </c>
      <c r="AT95">
        <v>94</v>
      </c>
      <c r="AU95">
        <v>6.2726000000000004E-2</v>
      </c>
      <c r="AV95">
        <v>4.2689953999999997</v>
      </c>
    </row>
    <row r="96" spans="1:48" x14ac:dyDescent="0.25">
      <c r="A96">
        <v>95</v>
      </c>
      <c r="B96">
        <v>3.4744999999999998E-2</v>
      </c>
      <c r="C96">
        <v>5.4188171000000001</v>
      </c>
      <c r="D96">
        <v>95</v>
      </c>
      <c r="E96">
        <v>6.1237E-2</v>
      </c>
      <c r="F96">
        <v>5.4113711000000002</v>
      </c>
      <c r="G96">
        <v>95</v>
      </c>
      <c r="H96">
        <v>7.4510999999999994E-2</v>
      </c>
      <c r="I96">
        <v>5.4113711000000002</v>
      </c>
      <c r="J96">
        <v>95</v>
      </c>
      <c r="K96">
        <v>4.9265999999999997E-2</v>
      </c>
      <c r="L96">
        <v>5.4113711000000002</v>
      </c>
      <c r="M96">
        <v>95</v>
      </c>
      <c r="N96">
        <v>5.7187000000000002E-2</v>
      </c>
      <c r="O96">
        <v>5.4113711000000002</v>
      </c>
      <c r="P96">
        <v>95</v>
      </c>
      <c r="Q96">
        <v>6.5007999999999996E-2</v>
      </c>
      <c r="R96">
        <v>5.4113711000000002</v>
      </c>
      <c r="S96">
        <v>95</v>
      </c>
      <c r="T96">
        <v>6.0582999999999998E-2</v>
      </c>
      <c r="U96">
        <v>5.4113711000000002</v>
      </c>
      <c r="V96">
        <v>95</v>
      </c>
      <c r="W96">
        <v>2.9458999999999999E-2</v>
      </c>
      <c r="X96">
        <v>5.4113711000000002</v>
      </c>
      <c r="Y96">
        <v>95</v>
      </c>
      <c r="Z96">
        <v>4.8716000000000002E-2</v>
      </c>
      <c r="AA96">
        <v>5.4113711000000002</v>
      </c>
      <c r="AB96">
        <v>95</v>
      </c>
      <c r="AC96">
        <v>4.9209000000000003E-2</v>
      </c>
      <c r="AD96">
        <v>5.4113711000000002</v>
      </c>
      <c r="AE96">
        <v>95</v>
      </c>
      <c r="AF96">
        <v>2.0008999999999999E-2</v>
      </c>
      <c r="AG96">
        <v>5.4188171000000001</v>
      </c>
      <c r="AH96">
        <v>95</v>
      </c>
      <c r="AI96">
        <v>6.4500000000000002E-2</v>
      </c>
      <c r="AJ96">
        <v>5.4113711000000002</v>
      </c>
      <c r="AK96">
        <v>95</v>
      </c>
      <c r="AL96">
        <v>2.6196000000000001E-2</v>
      </c>
      <c r="AM96">
        <v>5.4113711000000002</v>
      </c>
      <c r="AN96">
        <v>95</v>
      </c>
      <c r="AO96">
        <v>8.8075000000000001E-2</v>
      </c>
      <c r="AP96">
        <v>5.4188171000000001</v>
      </c>
      <c r="AQ96">
        <v>95</v>
      </c>
      <c r="AR96">
        <v>7.2075E-2</v>
      </c>
      <c r="AS96">
        <v>5.4113711000000002</v>
      </c>
      <c r="AT96">
        <v>95</v>
      </c>
      <c r="AU96">
        <v>6.8130999999999997E-2</v>
      </c>
      <c r="AV96">
        <v>5.4188171000000001</v>
      </c>
    </row>
    <row r="97" spans="1:48" x14ac:dyDescent="0.25">
      <c r="A97">
        <v>96</v>
      </c>
      <c r="B97">
        <v>5.6882000000000002E-2</v>
      </c>
      <c r="C97">
        <v>4.2273911000000002</v>
      </c>
      <c r="D97">
        <v>96</v>
      </c>
      <c r="E97">
        <v>1.1969E-2</v>
      </c>
      <c r="F97">
        <v>4.2089587000000002</v>
      </c>
      <c r="G97">
        <v>96</v>
      </c>
      <c r="H97">
        <v>4.6574999999999998E-2</v>
      </c>
      <c r="I97">
        <v>4.2089587000000002</v>
      </c>
      <c r="J97">
        <v>96</v>
      </c>
      <c r="K97">
        <v>3.7497999999999997E-2</v>
      </c>
      <c r="L97">
        <v>4.2089587000000002</v>
      </c>
      <c r="M97">
        <v>96</v>
      </c>
      <c r="N97">
        <v>6.1134000000000001E-2</v>
      </c>
      <c r="O97">
        <v>4.2089587000000002</v>
      </c>
      <c r="P97">
        <v>96</v>
      </c>
      <c r="Q97">
        <v>2.9706E-2</v>
      </c>
      <c r="R97">
        <v>4.2089587000000002</v>
      </c>
      <c r="S97">
        <v>96</v>
      </c>
      <c r="T97">
        <v>6.0505999999999997E-2</v>
      </c>
      <c r="U97">
        <v>4.2089587000000002</v>
      </c>
      <c r="V97">
        <v>96</v>
      </c>
      <c r="W97">
        <v>3.3505E-2</v>
      </c>
      <c r="X97">
        <v>4.2089587000000002</v>
      </c>
      <c r="Y97">
        <v>96</v>
      </c>
      <c r="Z97">
        <v>3.2883000000000003E-2</v>
      </c>
      <c r="AA97">
        <v>4.2089587000000002</v>
      </c>
      <c r="AB97">
        <v>96</v>
      </c>
      <c r="AC97">
        <v>8.2100000000000003E-3</v>
      </c>
      <c r="AD97">
        <v>4.2089587000000002</v>
      </c>
      <c r="AE97">
        <v>96</v>
      </c>
      <c r="AF97">
        <v>0.109303</v>
      </c>
      <c r="AG97">
        <v>4.2273911000000002</v>
      </c>
      <c r="AH97">
        <v>96</v>
      </c>
      <c r="AI97">
        <v>5.1768000000000002E-2</v>
      </c>
      <c r="AJ97">
        <v>4.2089587000000002</v>
      </c>
      <c r="AK97">
        <v>96</v>
      </c>
      <c r="AL97">
        <v>5.9889999999999999E-2</v>
      </c>
      <c r="AM97">
        <v>4.2089587000000002</v>
      </c>
      <c r="AN97">
        <v>96</v>
      </c>
      <c r="AO97">
        <v>8.1596000000000002E-2</v>
      </c>
      <c r="AP97">
        <v>4.2273911000000002</v>
      </c>
      <c r="AQ97">
        <v>96</v>
      </c>
      <c r="AR97">
        <v>6.4865999999999993E-2</v>
      </c>
      <c r="AS97">
        <v>4.2089587000000002</v>
      </c>
      <c r="AT97">
        <v>96</v>
      </c>
      <c r="AU97">
        <v>7.0753999999999997E-2</v>
      </c>
      <c r="AV97">
        <v>4.2273911000000002</v>
      </c>
    </row>
    <row r="98" spans="1:48" x14ac:dyDescent="0.25">
      <c r="A98">
        <v>97</v>
      </c>
      <c r="B98">
        <v>1.26024</v>
      </c>
      <c r="C98">
        <v>0</v>
      </c>
      <c r="D98">
        <v>97</v>
      </c>
      <c r="E98">
        <v>1.2127840000000001</v>
      </c>
      <c r="F98">
        <v>0</v>
      </c>
      <c r="G98">
        <v>97</v>
      </c>
      <c r="H98">
        <v>0.81959400000000004</v>
      </c>
      <c r="I98">
        <v>0</v>
      </c>
      <c r="J98">
        <v>97</v>
      </c>
      <c r="K98">
        <v>0.91304399999999997</v>
      </c>
      <c r="L98">
        <v>0</v>
      </c>
      <c r="M98">
        <v>97</v>
      </c>
      <c r="N98">
        <v>0.36895699999999998</v>
      </c>
      <c r="O98">
        <v>0</v>
      </c>
      <c r="P98">
        <v>97</v>
      </c>
      <c r="Q98">
        <v>0.40442099999999997</v>
      </c>
      <c r="R98">
        <v>0</v>
      </c>
      <c r="S98">
        <v>97</v>
      </c>
      <c r="T98">
        <v>0.455567</v>
      </c>
      <c r="U98">
        <v>0</v>
      </c>
      <c r="V98">
        <v>97</v>
      </c>
      <c r="W98">
        <v>0.30734499999999998</v>
      </c>
      <c r="X98">
        <v>0</v>
      </c>
      <c r="Y98">
        <v>97</v>
      </c>
      <c r="Z98">
        <v>0.57334300000000005</v>
      </c>
      <c r="AA98">
        <v>0</v>
      </c>
      <c r="AB98">
        <v>97</v>
      </c>
      <c r="AC98">
        <v>0.10258100000000001</v>
      </c>
      <c r="AD98">
        <v>0</v>
      </c>
      <c r="AE98">
        <v>97</v>
      </c>
      <c r="AF98">
        <v>0.41120200000000001</v>
      </c>
      <c r="AG98">
        <v>0</v>
      </c>
      <c r="AH98">
        <v>97</v>
      </c>
      <c r="AI98">
        <v>0.32539299999999999</v>
      </c>
      <c r="AJ98">
        <v>0</v>
      </c>
      <c r="AK98">
        <v>97</v>
      </c>
      <c r="AL98">
        <v>0.41355799999999998</v>
      </c>
      <c r="AM98">
        <v>0</v>
      </c>
      <c r="AN98">
        <v>97</v>
      </c>
      <c r="AO98">
        <v>0.92957100000000004</v>
      </c>
      <c r="AP98">
        <v>0</v>
      </c>
      <c r="AQ98">
        <v>97</v>
      </c>
      <c r="AR98">
        <v>0.27667799999999998</v>
      </c>
      <c r="AS98">
        <v>0</v>
      </c>
      <c r="AT98">
        <v>97</v>
      </c>
      <c r="AU98">
        <v>0.31978099999999998</v>
      </c>
      <c r="AV98">
        <v>0</v>
      </c>
    </row>
    <row r="99" spans="1:48" x14ac:dyDescent="0.25">
      <c r="B99" t="s">
        <v>8</v>
      </c>
      <c r="E99" t="s">
        <v>8</v>
      </c>
      <c r="H99" t="s">
        <v>8</v>
      </c>
      <c r="K99" t="s">
        <v>8</v>
      </c>
      <c r="N99" t="s">
        <v>8</v>
      </c>
      <c r="Q99" t="s">
        <v>8</v>
      </c>
      <c r="T99" t="s">
        <v>8</v>
      </c>
      <c r="W99" t="s">
        <v>8</v>
      </c>
      <c r="Z99" t="s">
        <v>8</v>
      </c>
      <c r="AC99" t="s">
        <v>8</v>
      </c>
      <c r="AF99" t="s">
        <v>8</v>
      </c>
      <c r="AI99" t="s">
        <v>8</v>
      </c>
      <c r="AL99" t="s">
        <v>8</v>
      </c>
      <c r="AO99" t="s">
        <v>8</v>
      </c>
      <c r="AR99" t="s">
        <v>8</v>
      </c>
      <c r="AU99" t="s">
        <v>8</v>
      </c>
    </row>
    <row r="100" spans="1:48" x14ac:dyDescent="0.25">
      <c r="B100" t="s">
        <v>442</v>
      </c>
      <c r="E100" t="s">
        <v>454</v>
      </c>
      <c r="H100" t="s">
        <v>455</v>
      </c>
      <c r="K100" t="s">
        <v>456</v>
      </c>
      <c r="N100" t="s">
        <v>457</v>
      </c>
      <c r="Q100" t="s">
        <v>458</v>
      </c>
      <c r="T100" t="s">
        <v>459</v>
      </c>
      <c r="W100" t="s">
        <v>460</v>
      </c>
      <c r="Z100" t="s">
        <v>461</v>
      </c>
      <c r="AC100" t="s">
        <v>462</v>
      </c>
      <c r="AF100" t="s">
        <v>463</v>
      </c>
      <c r="AI100" t="s">
        <v>469</v>
      </c>
      <c r="AL100" t="s">
        <v>470</v>
      </c>
      <c r="AO100" t="s">
        <v>471</v>
      </c>
      <c r="AR100" t="s">
        <v>472</v>
      </c>
      <c r="AU100" t="s">
        <v>473</v>
      </c>
    </row>
    <row r="101" spans="1:48" x14ac:dyDescent="0.25">
      <c r="B101" t="s">
        <v>18</v>
      </c>
      <c r="E101" t="s">
        <v>18</v>
      </c>
      <c r="H101" t="s">
        <v>21</v>
      </c>
      <c r="K101" t="s">
        <v>21</v>
      </c>
      <c r="N101" t="s">
        <v>21</v>
      </c>
      <c r="Q101" t="s">
        <v>21</v>
      </c>
      <c r="T101" t="s">
        <v>21</v>
      </c>
      <c r="W101" t="s">
        <v>21</v>
      </c>
      <c r="Z101" t="s">
        <v>21</v>
      </c>
      <c r="AC101" t="s">
        <v>21</v>
      </c>
      <c r="AF101" t="s">
        <v>18</v>
      </c>
      <c r="AI101" t="s">
        <v>21</v>
      </c>
      <c r="AL101" t="s">
        <v>21</v>
      </c>
      <c r="AO101" t="s">
        <v>18</v>
      </c>
      <c r="AR101" t="s">
        <v>18</v>
      </c>
      <c r="AU101" t="s">
        <v>21</v>
      </c>
    </row>
    <row r="102" spans="1:48" x14ac:dyDescent="0.25">
      <c r="E102" t="s">
        <v>8</v>
      </c>
    </row>
    <row r="103" spans="1:48" x14ac:dyDescent="0.25">
      <c r="C103" s="16" t="s">
        <v>115</v>
      </c>
      <c r="F103" s="16" t="s">
        <v>115</v>
      </c>
      <c r="I103" s="16" t="s">
        <v>115</v>
      </c>
      <c r="L103" s="16" t="s">
        <v>115</v>
      </c>
      <c r="O103" s="16" t="s">
        <v>115</v>
      </c>
      <c r="R103" s="16" t="s">
        <v>115</v>
      </c>
      <c r="U103" s="16" t="s">
        <v>115</v>
      </c>
      <c r="X103" s="16" t="s">
        <v>115</v>
      </c>
      <c r="AA103" s="16" t="s">
        <v>115</v>
      </c>
      <c r="AD103" s="16" t="s">
        <v>115</v>
      </c>
      <c r="AG103" s="16" t="s">
        <v>115</v>
      </c>
      <c r="AJ103" s="16" t="s">
        <v>115</v>
      </c>
      <c r="AM103" s="16" t="s">
        <v>115</v>
      </c>
      <c r="AP103" s="16" t="s">
        <v>115</v>
      </c>
      <c r="AS103" s="16" t="s">
        <v>115</v>
      </c>
      <c r="AV103" s="16" t="s">
        <v>115</v>
      </c>
    </row>
    <row r="104" spans="1:48" x14ac:dyDescent="0.25">
      <c r="A104" s="12" t="s">
        <v>80</v>
      </c>
      <c r="B104" s="13">
        <f>SUM(B2:B30)</f>
        <v>2.9590750000000003</v>
      </c>
      <c r="C104" s="14">
        <f>SUM(B14:B29)</f>
        <v>0.89386900000000002</v>
      </c>
      <c r="D104" s="12" t="s">
        <v>80</v>
      </c>
      <c r="E104" s="13">
        <f t="shared" ref="E104" si="0">SUM(E2:E30)</f>
        <v>3.3337240000000001</v>
      </c>
      <c r="F104" s="14">
        <f t="shared" ref="F104" si="1">SUM(E14:E29)</f>
        <v>1.001306</v>
      </c>
      <c r="G104" s="12" t="s">
        <v>80</v>
      </c>
      <c r="H104" s="13">
        <f t="shared" ref="H104" si="2">SUM(H2:H30)</f>
        <v>4.6314120000000001</v>
      </c>
      <c r="I104" s="14">
        <f t="shared" ref="I104" si="3">SUM(H14:H29)</f>
        <v>2.044969</v>
      </c>
      <c r="J104" s="12" t="s">
        <v>80</v>
      </c>
      <c r="K104" s="13">
        <f t="shared" ref="K104" si="4">SUM(K2:K30)</f>
        <v>4.4935650000000011</v>
      </c>
      <c r="L104" s="14">
        <f t="shared" ref="L104" si="5">SUM(K14:K29)</f>
        <v>2.5031849999999993</v>
      </c>
      <c r="M104" s="12" t="s">
        <v>80</v>
      </c>
      <c r="N104" s="13">
        <f t="shared" ref="N104" si="6">SUM(N2:N30)</f>
        <v>5.3727390000000002</v>
      </c>
      <c r="O104" s="14">
        <f t="shared" ref="O104" si="7">SUM(N14:N29)</f>
        <v>2.7242259999999998</v>
      </c>
      <c r="P104" s="12" t="s">
        <v>80</v>
      </c>
      <c r="Q104" s="13">
        <f t="shared" ref="Q104" si="8">SUM(Q2:Q30)</f>
        <v>4.5205349999999997</v>
      </c>
      <c r="R104" s="14">
        <f t="shared" ref="R104" si="9">SUM(Q14:Q29)</f>
        <v>2.5317239999999992</v>
      </c>
      <c r="S104" s="12" t="s">
        <v>80</v>
      </c>
      <c r="T104" s="13">
        <f t="shared" ref="T104" si="10">SUM(T2:T30)</f>
        <v>4.9211819999999999</v>
      </c>
      <c r="U104" s="14">
        <f t="shared" ref="U104" si="11">SUM(T14:T29)</f>
        <v>2.7799650000000007</v>
      </c>
      <c r="V104" s="12" t="s">
        <v>80</v>
      </c>
      <c r="W104" s="13">
        <f t="shared" ref="W104" si="12">SUM(W2:W30)</f>
        <v>4.2266829999999995</v>
      </c>
      <c r="X104" s="14">
        <f t="shared" ref="X104" si="13">SUM(W14:W29)</f>
        <v>1.8953109999999997</v>
      </c>
      <c r="Y104" s="12" t="s">
        <v>80</v>
      </c>
      <c r="Z104" s="13">
        <f t="shared" ref="Z104" si="14">SUM(Z2:Z30)</f>
        <v>4.2346319999999995</v>
      </c>
      <c r="AA104" s="14">
        <f t="shared" ref="AA104" si="15">SUM(Z14:Z29)</f>
        <v>1.8309280000000001</v>
      </c>
      <c r="AB104" s="12" t="s">
        <v>80</v>
      </c>
      <c r="AC104" s="13">
        <f t="shared" ref="AC104" si="16">SUM(AC2:AC30)</f>
        <v>4.1272350000000007</v>
      </c>
      <c r="AD104" s="14">
        <f t="shared" ref="AD104" si="17">SUM(AC14:AC29)</f>
        <v>1.5921450000000001</v>
      </c>
      <c r="AE104" s="12" t="s">
        <v>80</v>
      </c>
      <c r="AF104" s="13">
        <f t="shared" ref="AF104" si="18">SUM(AF2:AF30)</f>
        <v>5.3425449999999994</v>
      </c>
      <c r="AG104" s="14">
        <f t="shared" ref="AG104" si="19">SUM(AF14:AF29)</f>
        <v>2.9815420000000001</v>
      </c>
      <c r="AH104" s="12" t="s">
        <v>80</v>
      </c>
      <c r="AI104" s="13">
        <f t="shared" ref="AI104" si="20">SUM(AI2:AI30)</f>
        <v>5.2976360000000007</v>
      </c>
      <c r="AJ104" s="14">
        <f t="shared" ref="AJ104" si="21">SUM(AI14:AI29)</f>
        <v>2.7959739999999993</v>
      </c>
      <c r="AK104" s="12" t="s">
        <v>80</v>
      </c>
      <c r="AL104" s="13">
        <f t="shared" ref="AL104" si="22">SUM(AL2:AL30)</f>
        <v>5.7396739999999999</v>
      </c>
      <c r="AM104" s="14">
        <f t="shared" ref="AM104" si="23">SUM(AL14:AL29)</f>
        <v>2.766165</v>
      </c>
      <c r="AN104" s="12" t="s">
        <v>80</v>
      </c>
      <c r="AO104" s="13">
        <f t="shared" ref="AO104" si="24">SUM(AO2:AO30)</f>
        <v>3.877732</v>
      </c>
      <c r="AP104" s="14">
        <f t="shared" ref="AP104" si="25">SUM(AO14:AO29)</f>
        <v>1.394326</v>
      </c>
      <c r="AQ104" s="12" t="s">
        <v>80</v>
      </c>
      <c r="AR104" s="13">
        <f t="shared" ref="AR104" si="26">SUM(AR2:AR30)</f>
        <v>4.8196310000000002</v>
      </c>
      <c r="AS104" s="14">
        <f t="shared" ref="AS104" si="27">SUM(AR14:AR29)</f>
        <v>1.684294</v>
      </c>
      <c r="AT104" s="12" t="s">
        <v>80</v>
      </c>
      <c r="AU104" s="13">
        <f t="shared" ref="AU104" si="28">SUM(AU2:AU30)</f>
        <v>5.4373900000000006</v>
      </c>
      <c r="AV104" s="14">
        <f t="shared" ref="AV104" si="29">SUM(AU14:AU29)</f>
        <v>2.2090579999999997</v>
      </c>
    </row>
    <row r="105" spans="1:48" x14ac:dyDescent="0.25">
      <c r="A105" s="2"/>
      <c r="B105" s="4">
        <f>B104*-4.808</f>
        <v>-14.227232600000001</v>
      </c>
      <c r="C105" s="4">
        <f>(C104*-4.808)/B121</f>
        <v>8.9206164753466183E-2</v>
      </c>
      <c r="D105" s="2"/>
      <c r="E105" s="4">
        <f t="shared" ref="E105" si="30">E104*-4.808</f>
        <v>-16.028544992</v>
      </c>
      <c r="F105" s="4">
        <f t="shared" ref="F105" si="31">(F104*-4.808)/E121</f>
        <v>9.3352747994270721E-2</v>
      </c>
      <c r="G105" s="2"/>
      <c r="H105" s="4">
        <f t="shared" ref="H105" si="32">H104*-4.808</f>
        <v>-22.267828896000001</v>
      </c>
      <c r="I105" s="4">
        <f t="shared" ref="I105" si="33">(I104*-4.808)/H121</f>
        <v>0.14293577627466639</v>
      </c>
      <c r="J105" s="2"/>
      <c r="K105" s="4">
        <f t="shared" ref="K105" si="34">K104*-4.808</f>
        <v>-21.605060520000006</v>
      </c>
      <c r="L105" s="4">
        <f t="shared" ref="L105" si="35">(L104*-4.808)/K121</f>
        <v>0.16855242656480643</v>
      </c>
      <c r="M105" s="2"/>
      <c r="N105" s="4">
        <f t="shared" ref="N105" si="36">N104*-4.808</f>
        <v>-25.832129112000001</v>
      </c>
      <c r="O105" s="4">
        <f t="shared" ref="O105" si="37">(O104*-4.808)/N121</f>
        <v>0.15845105666590875</v>
      </c>
      <c r="P105" s="2"/>
      <c r="Q105" s="4">
        <f t="shared" ref="Q105" si="38">Q104*-4.808</f>
        <v>-21.734732279999999</v>
      </c>
      <c r="R105" s="4">
        <f t="shared" ref="R105" si="39">(R104*-4.808)/Q121</f>
        <v>0.15396131591813814</v>
      </c>
      <c r="S105" s="2"/>
      <c r="T105" s="4">
        <f t="shared" ref="T105" si="40">T104*-4.808</f>
        <v>-23.661043056</v>
      </c>
      <c r="U105" s="4">
        <f t="shared" ref="U105" si="41">(U104*-4.808)/T121</f>
        <v>0.15555759647620163</v>
      </c>
      <c r="V105" s="2"/>
      <c r="W105" s="4">
        <f t="shared" ref="W105" si="42">W104*-4.808</f>
        <v>-20.321891863999998</v>
      </c>
      <c r="X105" s="4">
        <f t="shared" ref="X105" si="43">(X104*-4.808)/W121</f>
        <v>0.12581167984819372</v>
      </c>
      <c r="Y105" s="2"/>
      <c r="Z105" s="4">
        <f t="shared" ref="Z105" si="44">Z104*-4.808</f>
        <v>-20.360110655999996</v>
      </c>
      <c r="AA105" s="4">
        <f t="shared" ref="AA105" si="45">(AA104*-4.808)/Z121</f>
        <v>0.11129408194956049</v>
      </c>
      <c r="AB105" s="2"/>
      <c r="AC105" s="4">
        <f t="shared" ref="AC105" si="46">AC104*-4.808</f>
        <v>-19.843745880000004</v>
      </c>
      <c r="AD105" s="4">
        <f t="shared" ref="AD105" si="47">(AD104*-4.808)/AC121</f>
        <v>0.11764614672111322</v>
      </c>
      <c r="AE105" s="2"/>
      <c r="AF105" s="4">
        <f t="shared" ref="AF105" si="48">AF104*-4.808</f>
        <v>-25.686956359999996</v>
      </c>
      <c r="AG105" s="4">
        <f t="shared" ref="AG105" si="49">(AG104*-4.808)/AF121</f>
        <v>0.20683722910726202</v>
      </c>
      <c r="AH105" s="2"/>
      <c r="AI105" s="4">
        <f t="shared" ref="AI105" si="50">AI104*-4.808</f>
        <v>-25.471033888000001</v>
      </c>
      <c r="AJ105" s="4">
        <f t="shared" ref="AJ105" si="51">(AJ104*-4.808)/AI121</f>
        <v>0.15890671826550437</v>
      </c>
      <c r="AK105" s="2"/>
      <c r="AL105" s="4">
        <f t="shared" ref="AL105" si="52">AL104*-4.808</f>
        <v>-27.596352591999999</v>
      </c>
      <c r="AM105" s="4">
        <f t="shared" ref="AM105" si="53">(AM104*-4.808)/AL121</f>
        <v>0.20371497331289334</v>
      </c>
      <c r="AN105" s="2"/>
      <c r="AO105" s="4">
        <f t="shared" ref="AO105" si="54">AO104*-4.808</f>
        <v>-18.644135456000001</v>
      </c>
      <c r="AP105" s="4">
        <f t="shared" ref="AP105" si="55">(AP104*-4.808)/AO121</f>
        <v>0.11505688280630876</v>
      </c>
      <c r="AQ105" s="2"/>
      <c r="AR105" s="4">
        <f t="shared" ref="AR105" si="56">AR104*-4.808</f>
        <v>-23.172785848</v>
      </c>
      <c r="AS105" s="4">
        <f t="shared" ref="AS105" si="57">(AS104*-4.808)/AR121</f>
        <v>0.10417562630756814</v>
      </c>
      <c r="AT105" s="2"/>
      <c r="AU105" s="4">
        <f t="shared" ref="AU105" si="58">AU104*-4.808</f>
        <v>-26.142971120000002</v>
      </c>
      <c r="AV105" s="4">
        <f t="shared" ref="AV105" si="59">(AV104*-4.808)/AU121</f>
        <v>0.14276396880697198</v>
      </c>
    </row>
    <row r="106" spans="1:48" x14ac:dyDescent="0.25">
      <c r="A106" s="2"/>
      <c r="B106" s="4">
        <f>B105/B121</f>
        <v>0.29530919180311987</v>
      </c>
      <c r="C106" t="s">
        <v>119</v>
      </c>
      <c r="D106" s="2"/>
      <c r="E106" s="4">
        <f t="shared" ref="E106" si="60">E105/E121</f>
        <v>0.31080638331783905</v>
      </c>
      <c r="F106" t="s">
        <v>119</v>
      </c>
      <c r="G106" s="2"/>
      <c r="H106" s="4">
        <f t="shared" ref="H106" si="61">H105/H121</f>
        <v>0.3237185842268539</v>
      </c>
      <c r="I106" t="s">
        <v>119</v>
      </c>
      <c r="J106" s="2"/>
      <c r="K106" s="4">
        <f t="shared" ref="K106" si="62">K105/K121</f>
        <v>0.30257503327827739</v>
      </c>
      <c r="L106" t="s">
        <v>119</v>
      </c>
      <c r="M106" s="2"/>
      <c r="N106" s="4">
        <f t="shared" ref="N106" si="63">N105/N121</f>
        <v>0.31249836531188602</v>
      </c>
      <c r="O106" t="s">
        <v>119</v>
      </c>
      <c r="P106" s="2"/>
      <c r="Q106" s="4">
        <f t="shared" ref="Q106" si="64">Q105/Q121</f>
        <v>0.27490655271032738</v>
      </c>
      <c r="R106" t="s">
        <v>119</v>
      </c>
      <c r="S106" s="2"/>
      <c r="T106" s="4">
        <f t="shared" ref="T106" si="65">T105/T121</f>
        <v>0.27537297906338631</v>
      </c>
      <c r="U106" t="s">
        <v>119</v>
      </c>
      <c r="V106" s="2"/>
      <c r="W106" s="4">
        <f t="shared" ref="W106" si="66">W105/W121</f>
        <v>0.28056930414892489</v>
      </c>
      <c r="X106" t="s">
        <v>119</v>
      </c>
      <c r="Y106" s="2"/>
      <c r="Z106" s="4">
        <f t="shared" ref="Z106" si="67">Z105/Z121</f>
        <v>0.25740470451827224</v>
      </c>
      <c r="AA106" t="s">
        <v>119</v>
      </c>
      <c r="AB106" s="2"/>
      <c r="AC106" s="4">
        <f t="shared" ref="AC106" si="68">AC105/AC121</f>
        <v>0.30496801130708184</v>
      </c>
      <c r="AD106" t="s">
        <v>119</v>
      </c>
      <c r="AE106" s="2"/>
      <c r="AF106" s="4">
        <f t="shared" ref="AF106" si="69">AF105/AF121</f>
        <v>0.3706260734146482</v>
      </c>
      <c r="AG106" t="s">
        <v>119</v>
      </c>
      <c r="AH106" s="2"/>
      <c r="AI106" s="4">
        <f t="shared" ref="AI106" si="70">AI105/AI121</f>
        <v>0.30108647338108069</v>
      </c>
      <c r="AJ106" t="s">
        <v>119</v>
      </c>
      <c r="AK106" s="2"/>
      <c r="AL106" s="4">
        <f t="shared" ref="AL106" si="71">AL105/AL121</f>
        <v>0.42269985186520248</v>
      </c>
      <c r="AM106" t="s">
        <v>119</v>
      </c>
      <c r="AN106" s="2"/>
      <c r="AO106" s="4">
        <f t="shared" ref="AO106" si="72">AO105/AO121</f>
        <v>0.31998238308564375</v>
      </c>
      <c r="AP106" t="s">
        <v>119</v>
      </c>
      <c r="AQ106" s="2"/>
      <c r="AR106" s="4">
        <f t="shared" ref="AR106" si="73">AR105/AR121</f>
        <v>0.29810002172801842</v>
      </c>
      <c r="AS106" t="s">
        <v>119</v>
      </c>
      <c r="AT106" s="2"/>
      <c r="AU106" s="4">
        <f t="shared" ref="AU106" si="74">AU105/AU121</f>
        <v>0.35140017887775765</v>
      </c>
      <c r="AV106" t="s">
        <v>119</v>
      </c>
    </row>
    <row r="107" spans="1:48" x14ac:dyDescent="0.25">
      <c r="A107" s="11" t="s">
        <v>81</v>
      </c>
      <c r="B107" s="4">
        <f>SUM(B31:B41)</f>
        <v>0.58705999999999992</v>
      </c>
      <c r="C107">
        <f>SUM(B6:B13)</f>
        <v>0.770926</v>
      </c>
      <c r="D107" s="11" t="s">
        <v>81</v>
      </c>
      <c r="E107" s="4">
        <f t="shared" ref="E107" si="75">SUM(E31:E41)</f>
        <v>0.64186900000000002</v>
      </c>
      <c r="F107">
        <f t="shared" ref="F107" si="76">SUM(E6:E13)</f>
        <v>0.65517800000000004</v>
      </c>
      <c r="G107" s="11" t="s">
        <v>81</v>
      </c>
      <c r="H107" s="4">
        <f t="shared" ref="H107" si="77">SUM(H31:H41)</f>
        <v>0.71579899999999996</v>
      </c>
      <c r="I107">
        <f t="shared" ref="I107" si="78">SUM(H6:H13)</f>
        <v>1.0444340000000001</v>
      </c>
      <c r="J107" s="11" t="s">
        <v>81</v>
      </c>
      <c r="K107" s="4">
        <f t="shared" ref="K107" si="79">SUM(K31:K41)</f>
        <v>0.75917600000000007</v>
      </c>
      <c r="L107">
        <f t="shared" ref="L107" si="80">SUM(K6:K13)</f>
        <v>1.1304349999999999</v>
      </c>
      <c r="M107" s="11" t="s">
        <v>81</v>
      </c>
      <c r="N107" s="4">
        <f t="shared" ref="N107" si="81">SUM(N31:N41)</f>
        <v>0.79271100000000005</v>
      </c>
      <c r="O107">
        <f t="shared" ref="O107" si="82">SUM(N6:N13)</f>
        <v>1.156506</v>
      </c>
      <c r="P107" s="11" t="s">
        <v>81</v>
      </c>
      <c r="Q107" s="4">
        <f t="shared" ref="Q107" si="83">SUM(Q31:Q41)</f>
        <v>0.94762500000000016</v>
      </c>
      <c r="R107">
        <f t="shared" ref="R107" si="84">SUM(Q6:Q13)</f>
        <v>1.0369759999999999</v>
      </c>
      <c r="S107" s="11" t="s">
        <v>81</v>
      </c>
      <c r="T107" s="4">
        <f t="shared" ref="T107" si="85">SUM(T31:T41)</f>
        <v>0.99096099999999998</v>
      </c>
      <c r="U107">
        <f t="shared" ref="U107" si="86">SUM(T6:T13)</f>
        <v>1.1567449999999999</v>
      </c>
      <c r="V107" s="11" t="s">
        <v>81</v>
      </c>
      <c r="W107" s="4">
        <f t="shared" ref="W107" si="87">SUM(W31:W41)</f>
        <v>0.82412000000000007</v>
      </c>
      <c r="X107">
        <f t="shared" ref="X107" si="88">SUM(W6:W13)</f>
        <v>1.4593189999999998</v>
      </c>
      <c r="Y107" s="11" t="s">
        <v>81</v>
      </c>
      <c r="Z107" s="4">
        <f t="shared" ref="Z107" si="89">SUM(Z31:Z41)</f>
        <v>0.91093800000000003</v>
      </c>
      <c r="AA107">
        <f t="shared" ref="AA107" si="90">SUM(Z6:Z13)</f>
        <v>1.301267</v>
      </c>
      <c r="AB107" s="11" t="s">
        <v>81</v>
      </c>
      <c r="AC107" s="4">
        <f t="shared" ref="AC107" si="91">SUM(AC31:AC41)</f>
        <v>0.82766899999999999</v>
      </c>
      <c r="AD107">
        <f t="shared" ref="AD107" si="92">SUM(AC6:AC13)</f>
        <v>1.3187640000000003</v>
      </c>
      <c r="AE107" s="11" t="s">
        <v>81</v>
      </c>
      <c r="AF107" s="4">
        <f t="shared" ref="AF107" si="93">SUM(AF31:AF41)</f>
        <v>0.564419</v>
      </c>
      <c r="AG107">
        <f t="shared" ref="AG107" si="94">SUM(AF6:AF13)</f>
        <v>1.398196</v>
      </c>
      <c r="AH107" s="11" t="s">
        <v>81</v>
      </c>
      <c r="AI107" s="4">
        <f t="shared" ref="AI107" si="95">SUM(AI31:AI41)</f>
        <v>1.053779</v>
      </c>
      <c r="AJ107">
        <f t="shared" ref="AJ107" si="96">SUM(AI6:AI13)</f>
        <v>1.0354270000000001</v>
      </c>
      <c r="AK107" s="11" t="s">
        <v>81</v>
      </c>
      <c r="AL107" s="4">
        <f t="shared" ref="AL107" si="97">SUM(AL31:AL41)</f>
        <v>0.476574</v>
      </c>
      <c r="AM107">
        <f t="shared" ref="AM107" si="98">SUM(AL6:AL13)</f>
        <v>1.291507</v>
      </c>
      <c r="AN107" s="11" t="s">
        <v>81</v>
      </c>
      <c r="AO107" s="4">
        <f t="shared" ref="AO107" si="99">SUM(AO31:AO41)</f>
        <v>0.53854000000000002</v>
      </c>
      <c r="AP107">
        <f t="shared" ref="AP107" si="100">SUM(AO6:AO13)</f>
        <v>0.84577199999999997</v>
      </c>
      <c r="AQ107" s="11" t="s">
        <v>81</v>
      </c>
      <c r="AR107" s="4">
        <f t="shared" ref="AR107" si="101">SUM(AR31:AR41)</f>
        <v>0.91452499999999981</v>
      </c>
      <c r="AS107">
        <f t="shared" ref="AS107" si="102">SUM(AR6:AR13)</f>
        <v>1.8646799999999997</v>
      </c>
      <c r="AT107" s="11" t="s">
        <v>81</v>
      </c>
      <c r="AU107" s="4">
        <f t="shared" ref="AU107" si="103">SUM(AU31:AU41)</f>
        <v>0.67415800000000004</v>
      </c>
      <c r="AV107">
        <f t="shared" ref="AV107" si="104">SUM(AU6:AU13)</f>
        <v>1.6103810000000001</v>
      </c>
    </row>
    <row r="108" spans="1:48" x14ac:dyDescent="0.25">
      <c r="A108" s="2"/>
      <c r="B108" s="4">
        <f>B107*-19.874</f>
        <v>-11.667230439999997</v>
      </c>
      <c r="C108" s="4">
        <f>(C107*-4.808)/B121</f>
        <v>7.6936723131387996E-2</v>
      </c>
      <c r="D108" s="2"/>
      <c r="E108" s="4">
        <f t="shared" ref="E108" si="105">E107*-19.874</f>
        <v>-12.756504505999999</v>
      </c>
      <c r="F108" s="4">
        <f t="shared" ref="F108" si="106">(F107*-4.808)/E121</f>
        <v>6.1082892467827318E-2</v>
      </c>
      <c r="G108" s="2"/>
      <c r="H108" s="4">
        <f t="shared" ref="H108" si="107">H107*-19.874</f>
        <v>-14.225789325999999</v>
      </c>
      <c r="I108" s="4">
        <f t="shared" ref="I108" si="108">(I107*-4.808)/H121</f>
        <v>7.3002077076794264E-2</v>
      </c>
      <c r="J108" s="2"/>
      <c r="K108" s="4">
        <f t="shared" ref="K108" si="109">K107*-19.874</f>
        <v>-15.087863824000001</v>
      </c>
      <c r="L108" s="4">
        <f t="shared" ref="L108" si="110">(L107*-4.808)/K121</f>
        <v>7.6118050533135584E-2</v>
      </c>
      <c r="M108" s="2"/>
      <c r="N108" s="4">
        <f t="shared" ref="N108" si="111">N107*-19.874</f>
        <v>-15.754338413999999</v>
      </c>
      <c r="O108" s="4">
        <f t="shared" ref="O108" si="112">(O107*-4.808)/N121</f>
        <v>6.7266665005202758E-2</v>
      </c>
      <c r="P108" s="2"/>
      <c r="Q108" s="4">
        <f t="shared" ref="Q108" si="113">Q107*-19.874</f>
        <v>-18.833099250000004</v>
      </c>
      <c r="R108" s="4">
        <f t="shared" ref="R108" si="114">(R107*-4.808)/Q121</f>
        <v>6.3061451222774387E-2</v>
      </c>
      <c r="S108" s="2"/>
      <c r="T108" s="4">
        <f t="shared" ref="T108" si="115">T107*-19.874</f>
        <v>-19.694358913999999</v>
      </c>
      <c r="U108" s="4">
        <f t="shared" ref="U108" si="116">(U107*-4.808)/T121</f>
        <v>6.4727603382007975E-2</v>
      </c>
      <c r="V108" s="2"/>
      <c r="W108" s="4">
        <f t="shared" ref="W108" si="117">W107*-19.874</f>
        <v>-16.378560880000002</v>
      </c>
      <c r="X108" s="4">
        <f t="shared" ref="X108" si="118">(X107*-4.808)/W121</f>
        <v>9.687031564971986E-2</v>
      </c>
      <c r="Y108" s="2"/>
      <c r="Z108" s="4">
        <f t="shared" ref="Z108" si="119">Z107*-19.874</f>
        <v>-18.103981812000001</v>
      </c>
      <c r="AA108" s="4">
        <f t="shared" ref="AA108" si="120">(AA107*-4.808)/Z121</f>
        <v>7.9098313061059036E-2</v>
      </c>
      <c r="AB108" s="2"/>
      <c r="AC108" s="4">
        <f t="shared" ref="AC108" si="121">AC107*-19.874</f>
        <v>-16.449093705999999</v>
      </c>
      <c r="AD108" s="4">
        <f t="shared" ref="AD108" si="122">(AD107*-4.808)/AC121</f>
        <v>9.7445586321925556E-2</v>
      </c>
      <c r="AE108" s="2"/>
      <c r="AF108" s="4">
        <f t="shared" ref="AF108" si="123">AF107*-19.874</f>
        <v>-11.217263206</v>
      </c>
      <c r="AG108" s="4">
        <f t="shared" ref="AG108" si="124">(AG107*-4.808)/AF121</f>
        <v>9.6996448947845537E-2</v>
      </c>
      <c r="AH108" s="2"/>
      <c r="AI108" s="4">
        <f t="shared" ref="AI108" si="125">AI107*-19.874</f>
        <v>-20.942803846</v>
      </c>
      <c r="AJ108" s="4">
        <f t="shared" ref="AJ108" si="126">(AJ107*-4.808)/AI121</f>
        <v>5.8847581048141522E-2</v>
      </c>
      <c r="AK108" s="2"/>
      <c r="AL108" s="4">
        <f t="shared" ref="AL108" si="127">AL107*-19.874</f>
        <v>-9.4714316759999999</v>
      </c>
      <c r="AM108" s="4">
        <f t="shared" ref="AM108" si="128">(AM107*-4.808)/AL121</f>
        <v>9.511338406726097E-2</v>
      </c>
      <c r="AN108" s="2"/>
      <c r="AO108" s="4">
        <f t="shared" ref="AO108" si="129">AO107*-19.874</f>
        <v>-10.702943959999999</v>
      </c>
      <c r="AP108" s="4">
        <f t="shared" ref="AP108" si="130">(AP107*-4.808)/AO121</f>
        <v>6.979134713464237E-2</v>
      </c>
      <c r="AQ108" s="2"/>
      <c r="AR108" s="4">
        <f t="shared" ref="AR108" si="131">AR107*-19.874</f>
        <v>-18.175269849999996</v>
      </c>
      <c r="AS108" s="4">
        <f t="shared" ref="AS108" si="132">(AS107*-4.808)/AR121</f>
        <v>0.11533271914712998</v>
      </c>
      <c r="AT108" s="2"/>
      <c r="AU108" s="4">
        <f t="shared" ref="AU108" si="133">AU107*-19.874</f>
        <v>-13.398216092</v>
      </c>
      <c r="AV108" s="4">
        <f t="shared" ref="AV108" si="134">(AV107*-4.808)/AU121</f>
        <v>0.10407349324976545</v>
      </c>
    </row>
    <row r="109" spans="1:48" x14ac:dyDescent="0.25">
      <c r="A109" s="2"/>
      <c r="B109" s="4">
        <f>B108/B121</f>
        <v>0.24217221217126636</v>
      </c>
      <c r="C109" t="s">
        <v>123</v>
      </c>
      <c r="D109" s="2"/>
      <c r="E109" s="4">
        <f t="shared" ref="E109" si="135">E108/E121</f>
        <v>0.24735888574205878</v>
      </c>
      <c r="F109" t="s">
        <v>123</v>
      </c>
      <c r="G109" s="2"/>
      <c r="H109" s="4">
        <f t="shared" ref="H109" si="136">H108/H121</f>
        <v>0.20680742615861572</v>
      </c>
      <c r="I109" t="s">
        <v>123</v>
      </c>
      <c r="J109" s="2"/>
      <c r="K109" s="4">
        <f t="shared" ref="K109" si="137">K108/K121</f>
        <v>0.21130285168231119</v>
      </c>
      <c r="L109" t="s">
        <v>123</v>
      </c>
      <c r="M109" s="2"/>
      <c r="N109" s="4">
        <f t="shared" ref="N109" si="138">N108/N121</f>
        <v>0.19058456155897099</v>
      </c>
      <c r="O109" t="s">
        <v>123</v>
      </c>
      <c r="P109" s="2"/>
      <c r="Q109" s="4">
        <f t="shared" ref="Q109" si="139">Q108/Q121</f>
        <v>0.23820594268065001</v>
      </c>
      <c r="R109" t="s">
        <v>123</v>
      </c>
      <c r="S109" s="2"/>
      <c r="T109" s="4">
        <f t="shared" ref="T109" si="140">T108/T121</f>
        <v>0.22920774338037861</v>
      </c>
      <c r="U109" t="s">
        <v>123</v>
      </c>
      <c r="V109" s="2"/>
      <c r="W109" s="4">
        <f t="shared" ref="W109" si="141">W108/W121</f>
        <v>0.22612665493033962</v>
      </c>
      <c r="X109" t="s">
        <v>123</v>
      </c>
      <c r="Y109" s="2"/>
      <c r="Z109" s="4">
        <f t="shared" ref="Z109" si="142">Z108/Z121</f>
        <v>0.22888137337056894</v>
      </c>
      <c r="AA109" t="s">
        <v>123</v>
      </c>
      <c r="AB109" s="2"/>
      <c r="AC109" s="4">
        <f t="shared" ref="AC109" si="143">AC108/AC121</f>
        <v>0.25279740154194391</v>
      </c>
      <c r="AD109" t="s">
        <v>123</v>
      </c>
      <c r="AE109" s="2"/>
      <c r="AF109" s="4">
        <f t="shared" ref="AF109" si="144">AF108/AF121</f>
        <v>0.16184907850633296</v>
      </c>
      <c r="AG109" t="s">
        <v>123</v>
      </c>
      <c r="AH109" s="2"/>
      <c r="AI109" s="4">
        <f t="shared" ref="AI109" si="145">AI108/AI121</f>
        <v>0.24755944263709634</v>
      </c>
      <c r="AJ109" t="s">
        <v>123</v>
      </c>
      <c r="AK109" s="2"/>
      <c r="AL109" s="4">
        <f t="shared" ref="AL109" si="146">AL108/AL121</f>
        <v>0.14507615646124175</v>
      </c>
      <c r="AM109" t="s">
        <v>123</v>
      </c>
      <c r="AN109" s="2"/>
      <c r="AO109" s="4">
        <f t="shared" ref="AO109" si="147">AO108/AO121</f>
        <v>0.18369065824667952</v>
      </c>
      <c r="AP109" t="s">
        <v>123</v>
      </c>
      <c r="AQ109" s="2"/>
      <c r="AR109" s="4">
        <f t="shared" ref="AR109" si="148">AR108/AR121</f>
        <v>0.23381083192745331</v>
      </c>
      <c r="AS109" t="s">
        <v>123</v>
      </c>
      <c r="AT109" s="2"/>
      <c r="AU109" s="4">
        <f t="shared" ref="AU109" si="149">AU108/AU121</f>
        <v>0.18009183079308894</v>
      </c>
      <c r="AV109" t="s">
        <v>123</v>
      </c>
    </row>
    <row r="110" spans="1:48" x14ac:dyDescent="0.25">
      <c r="A110" s="11" t="s">
        <v>82</v>
      </c>
      <c r="B110" s="4">
        <f>SUM(B42:B49)</f>
        <v>0.36224900000000004</v>
      </c>
      <c r="C110">
        <f>SUM(B2:B5)</f>
        <v>0.30543200000000004</v>
      </c>
      <c r="D110" s="11" t="s">
        <v>82</v>
      </c>
      <c r="E110" s="4">
        <f t="shared" ref="E110" si="150">SUM(E42:E49)</f>
        <v>0.38813500000000001</v>
      </c>
      <c r="F110">
        <f t="shared" ref="F110" si="151">SUM(E2:E5)</f>
        <v>0.30276999999999998</v>
      </c>
      <c r="G110" s="11" t="s">
        <v>82</v>
      </c>
      <c r="H110" s="4">
        <f t="shared" ref="H110" si="152">SUM(H42:H49)</f>
        <v>0.48162099999999997</v>
      </c>
      <c r="I110">
        <f t="shared" ref="I110" si="153">SUM(H2:H5)</f>
        <v>0.59601399999999993</v>
      </c>
      <c r="J110" s="11" t="s">
        <v>82</v>
      </c>
      <c r="K110" s="4">
        <f t="shared" ref="K110" si="154">SUM(K42:K49)</f>
        <v>0.51687299999999992</v>
      </c>
      <c r="L110">
        <f t="shared" ref="L110" si="155">SUM(K2:K5)</f>
        <v>0.71319300000000008</v>
      </c>
      <c r="M110" s="11" t="s">
        <v>82</v>
      </c>
      <c r="N110" s="4">
        <f t="shared" ref="N110" si="156">SUM(N42:N49)</f>
        <v>0.57297799999999999</v>
      </c>
      <c r="O110">
        <f t="shared" ref="O110" si="157">SUM(N2:N5)</f>
        <v>0.57905899999999999</v>
      </c>
      <c r="P110" s="11" t="s">
        <v>82</v>
      </c>
      <c r="Q110" s="4">
        <f t="shared" ref="Q110" si="158">SUM(Q42:Q49)</f>
        <v>0.67761800000000005</v>
      </c>
      <c r="R110">
        <f t="shared" ref="R110" si="159">SUM(Q2:Q5)</f>
        <v>0.28791600000000001</v>
      </c>
      <c r="S110" s="11" t="s">
        <v>82</v>
      </c>
      <c r="T110" s="4">
        <f t="shared" ref="T110" si="160">SUM(T42:T49)</f>
        <v>0.67167200000000005</v>
      </c>
      <c r="U110">
        <f t="shared" ref="U110" si="161">SUM(T2:T5)</f>
        <v>0.32102599999999998</v>
      </c>
      <c r="V110" s="11" t="s">
        <v>82</v>
      </c>
      <c r="W110" s="4">
        <f t="shared" ref="W110" si="162">SUM(W42:W49)</f>
        <v>0.676732</v>
      </c>
      <c r="X110">
        <f t="shared" ref="X110" si="163">SUM(W2:W5)</f>
        <v>0.31937300000000002</v>
      </c>
      <c r="Y110" s="11" t="s">
        <v>82</v>
      </c>
      <c r="Z110" s="4">
        <f t="shared" ref="Z110" si="164">SUM(Z42:Z49)</f>
        <v>0.75595899999999994</v>
      </c>
      <c r="AA110">
        <f t="shared" ref="AA110" si="165">SUM(Z2:Z5)</f>
        <v>0.29756700000000003</v>
      </c>
      <c r="AB110" s="11" t="s">
        <v>82</v>
      </c>
      <c r="AC110" s="4">
        <f t="shared" ref="AC110" si="166">SUM(AC42:AC49)</f>
        <v>0.54028999999999994</v>
      </c>
      <c r="AD110">
        <f t="shared" ref="AD110" si="167">SUM(AC2:AC5)</f>
        <v>0.26017000000000001</v>
      </c>
      <c r="AE110" s="11" t="s">
        <v>82</v>
      </c>
      <c r="AF110" s="4">
        <f t="shared" ref="AF110" si="168">SUM(AF42:AF49)</f>
        <v>0.43973600000000002</v>
      </c>
      <c r="AG110">
        <f t="shared" ref="AG110" si="169">SUM(AF2:AF5)</f>
        <v>0.59475800000000001</v>
      </c>
      <c r="AH110" s="11" t="s">
        <v>82</v>
      </c>
      <c r="AI110" s="4">
        <f t="shared" ref="AI110" si="170">SUM(AI42:AI49)</f>
        <v>0.64590000000000003</v>
      </c>
      <c r="AJ110">
        <f t="shared" ref="AJ110" si="171">SUM(AI2:AI5)</f>
        <v>0.51853700000000003</v>
      </c>
      <c r="AK110" s="11" t="s">
        <v>82</v>
      </c>
      <c r="AL110" s="4">
        <f t="shared" ref="AL110" si="172">SUM(AL42:AL49)</f>
        <v>0.41494900000000001</v>
      </c>
      <c r="AM110">
        <f t="shared" ref="AM110" si="173">SUM(AL2:AL5)</f>
        <v>0.60907499999999992</v>
      </c>
      <c r="AN110" s="11" t="s">
        <v>82</v>
      </c>
      <c r="AO110" s="4">
        <f t="shared" ref="AO110" si="174">SUM(AO42:AO49)</f>
        <v>0.45466699999999999</v>
      </c>
      <c r="AP110">
        <f t="shared" ref="AP110" si="175">SUM(AO2:AO5)</f>
        <v>0.20904400000000001</v>
      </c>
      <c r="AQ110" s="11" t="s">
        <v>82</v>
      </c>
      <c r="AR110" s="4">
        <f t="shared" ref="AR110" si="176">SUM(AR42:AR49)</f>
        <v>0.64903699999999998</v>
      </c>
      <c r="AS110">
        <f t="shared" ref="AS110" si="177">SUM(AR2:AR5)</f>
        <v>0.29276000000000002</v>
      </c>
      <c r="AT110" s="11" t="s">
        <v>82</v>
      </c>
      <c r="AU110" s="4">
        <f t="shared" ref="AU110" si="178">SUM(AU42:AU49)</f>
        <v>0.51172399999999996</v>
      </c>
      <c r="AV110">
        <f t="shared" ref="AV110" si="179">SUM(AU2:AU5)</f>
        <v>0.39096499999999995</v>
      </c>
    </row>
    <row r="111" spans="1:48" x14ac:dyDescent="0.25">
      <c r="A111" s="2"/>
      <c r="B111" s="4">
        <f>B110*-19.731</f>
        <v>-7.1475350190000011</v>
      </c>
      <c r="C111" s="4">
        <f>(C110*-4.808)/B121</f>
        <v>3.0481443380384242E-2</v>
      </c>
      <c r="D111" s="2"/>
      <c r="E111" s="4">
        <f t="shared" ref="E111" si="180">E110*-19.731</f>
        <v>-7.6582916850000009</v>
      </c>
      <c r="F111" s="4">
        <f t="shared" ref="F111" si="181">(F110*-4.808)/E121</f>
        <v>2.8227546334712205E-2</v>
      </c>
      <c r="G111" s="2"/>
      <c r="H111" s="4">
        <f t="shared" ref="H111" si="182">H110*-19.731</f>
        <v>-9.5028639510000001</v>
      </c>
      <c r="I111" s="4">
        <f t="shared" ref="I111" si="183">(I110*-4.808)/H121</f>
        <v>4.1659176134488586E-2</v>
      </c>
      <c r="J111" s="2"/>
      <c r="K111" s="4">
        <f t="shared" ref="K111" si="184">K110*-19.731</f>
        <v>-10.198421162999999</v>
      </c>
      <c r="L111" s="4">
        <f t="shared" ref="L111" si="185">(L110*-4.808)/K121</f>
        <v>4.8022983023242004E-2</v>
      </c>
      <c r="M111" s="2"/>
      <c r="N111" s="4">
        <f t="shared" ref="N111" si="186">N110*-19.731</f>
        <v>-11.305428918</v>
      </c>
      <c r="O111" s="4">
        <f t="shared" ref="O111" si="187">(O110*-4.808)/N121</f>
        <v>3.368021244269178E-2</v>
      </c>
      <c r="P111" s="2"/>
      <c r="Q111" s="4">
        <f t="shared" ref="Q111" si="188">Q110*-19.731</f>
        <v>-13.370080758000002</v>
      </c>
      <c r="R111" s="4">
        <f t="shared" ref="R111" si="189">(R110*-4.808)/Q121</f>
        <v>1.7508988433923556E-2</v>
      </c>
      <c r="S111" s="2"/>
      <c r="T111" s="4">
        <f t="shared" ref="T111" si="190">T110*-19.731</f>
        <v>-13.252760232000002</v>
      </c>
      <c r="U111" s="4">
        <f t="shared" ref="U111" si="191">(U110*-4.808)/T121</f>
        <v>1.7963547370693188E-2</v>
      </c>
      <c r="V111" s="2"/>
      <c r="W111" s="4">
        <f t="shared" ref="W111" si="192">W110*-19.731</f>
        <v>-13.352599092000002</v>
      </c>
      <c r="X111" s="4">
        <f t="shared" ref="X111" si="193">(X110*-4.808)/W121</f>
        <v>2.1200137406556064E-2</v>
      </c>
      <c r="Y111" s="2"/>
      <c r="Z111" s="4">
        <f t="shared" ref="Z111" si="194">Z110*-19.731</f>
        <v>-14.915827029000001</v>
      </c>
      <c r="AA111" s="4">
        <f t="shared" ref="AA111" si="195">(AA110*-4.808)/Z121</f>
        <v>1.8087792684084173E-2</v>
      </c>
      <c r="AB111" s="2"/>
      <c r="AC111" s="4">
        <f t="shared" ref="AC111" si="196">AC110*-19.731</f>
        <v>-10.66046199</v>
      </c>
      <c r="AD111" s="4">
        <f t="shared" ref="AD111" si="197">(AD110*-4.808)/AC121</f>
        <v>1.9224378428115547E-2</v>
      </c>
      <c r="AE111" s="2"/>
      <c r="AF111" s="4">
        <f t="shared" ref="AF111" si="198">AF110*-19.731</f>
        <v>-8.6764310160000004</v>
      </c>
      <c r="AG111" s="4">
        <f t="shared" ref="AG111" si="199">(AG110*-4.808)/AF121</f>
        <v>4.1259890589962156E-2</v>
      </c>
      <c r="AH111" s="2"/>
      <c r="AI111" s="4">
        <f t="shared" ref="AI111" si="200">AI110*-19.731</f>
        <v>-12.744252900000001</v>
      </c>
      <c r="AJ111" s="4">
        <f t="shared" ref="AJ111" si="201">(AJ110*-4.808)/AI121</f>
        <v>2.9470593420840057E-2</v>
      </c>
      <c r="AK111" s="2"/>
      <c r="AL111" s="4">
        <f t="shared" ref="AL111" si="202">AL110*-19.731</f>
        <v>-8.1873587190000006</v>
      </c>
      <c r="AM111" s="4">
        <f t="shared" ref="AM111" si="203">(AM110*-4.808)/AL121</f>
        <v>4.4855493931327484E-2</v>
      </c>
      <c r="AN111" s="2"/>
      <c r="AO111" s="4">
        <f t="shared" ref="AO111" si="204">AO110*-19.731</f>
        <v>-8.9710345770000011</v>
      </c>
      <c r="AP111" s="4">
        <f t="shared" ref="AP111" si="205">(AP110*-4.808)/AO121</f>
        <v>1.7249876291026641E-2</v>
      </c>
      <c r="AQ111" s="2"/>
      <c r="AR111" s="4">
        <f t="shared" ref="AR111" si="206">AR110*-19.731</f>
        <v>-12.806149047</v>
      </c>
      <c r="AS111" s="4">
        <f t="shared" ref="AS111" si="207">(AS110*-4.808)/AR121</f>
        <v>1.8107561006453537E-2</v>
      </c>
      <c r="AT111" s="2"/>
      <c r="AU111" s="4">
        <f t="shared" ref="AU111" si="208">AU110*-19.731</f>
        <v>-10.096826244000001</v>
      </c>
      <c r="AV111" s="4">
        <f t="shared" ref="AV111" si="209">(AV110*-4.808)/AU121</f>
        <v>2.5266749476300667E-2</v>
      </c>
    </row>
    <row r="112" spans="1:48" x14ac:dyDescent="0.25">
      <c r="A112" s="2"/>
      <c r="B112" s="4">
        <f>B111/B121</f>
        <v>0.14835863369840366</v>
      </c>
      <c r="C112" t="s">
        <v>127</v>
      </c>
      <c r="D112" s="2"/>
      <c r="E112" s="4">
        <f t="shared" ref="E112" si="210">E111/E121</f>
        <v>0.14850043732577931</v>
      </c>
      <c r="F112" t="s">
        <v>127</v>
      </c>
      <c r="G112" s="2"/>
      <c r="H112" s="4">
        <f t="shared" ref="H112" si="211">H111/H121</f>
        <v>0.13814789392740118</v>
      </c>
      <c r="I112" t="s">
        <v>127</v>
      </c>
      <c r="J112" s="2"/>
      <c r="K112" s="4">
        <f t="shared" ref="K112" si="212">K111/K121</f>
        <v>0.14282707608821882</v>
      </c>
      <c r="L112" t="s">
        <v>127</v>
      </c>
      <c r="M112" s="2"/>
      <c r="N112" s="4">
        <f t="shared" ref="N112" si="213">N111/N121</f>
        <v>0.13676488069206599</v>
      </c>
      <c r="O112" t="s">
        <v>127</v>
      </c>
      <c r="P112" s="2"/>
      <c r="Q112" s="4">
        <f t="shared" ref="Q112" si="214">Q111/Q121</f>
        <v>0.16910826244787136</v>
      </c>
      <c r="R112" t="s">
        <v>127</v>
      </c>
      <c r="S112" s="2"/>
      <c r="T112" s="4">
        <f t="shared" ref="T112" si="215">T111/T121</f>
        <v>0.15423884979462824</v>
      </c>
      <c r="U112" t="s">
        <v>127</v>
      </c>
      <c r="V112" s="2"/>
      <c r="W112" s="4">
        <f t="shared" ref="W112" si="216">W111/W121</f>
        <v>0.18434944250729859</v>
      </c>
      <c r="X112" t="s">
        <v>127</v>
      </c>
      <c r="Y112" s="2"/>
      <c r="Z112" s="4">
        <f t="shared" ref="Z112" si="217">Z111/Z121</f>
        <v>0.18857481248089167</v>
      </c>
      <c r="AA112" t="s">
        <v>127</v>
      </c>
      <c r="AB112" s="2"/>
      <c r="AC112" s="4">
        <f t="shared" ref="AC112" si="218">AC111/AC121</f>
        <v>0.16383498923868681</v>
      </c>
      <c r="AD112" t="s">
        <v>127</v>
      </c>
      <c r="AE112" s="2"/>
      <c r="AF112" s="4">
        <f t="shared" ref="AF112" si="219">AF111/AF121</f>
        <v>0.12518850087356737</v>
      </c>
      <c r="AG112" t="s">
        <v>127</v>
      </c>
      <c r="AH112" s="2"/>
      <c r="AI112" s="4">
        <f t="shared" ref="AI112" si="220">AI111/AI121</f>
        <v>0.15064650215652881</v>
      </c>
      <c r="AJ112" t="s">
        <v>127</v>
      </c>
      <c r="AK112" s="2"/>
      <c r="AL112" s="4">
        <f t="shared" ref="AL112" si="221">AL111/AL121</f>
        <v>0.12540770763640105</v>
      </c>
      <c r="AM112" t="s">
        <v>127</v>
      </c>
      <c r="AN112" s="2"/>
      <c r="AO112" s="4">
        <f t="shared" ref="AO112" si="222">AO111/AO121</f>
        <v>0.15396653974472016</v>
      </c>
      <c r="AP112" t="s">
        <v>127</v>
      </c>
      <c r="AQ112" s="2"/>
      <c r="AR112" s="4">
        <f t="shared" ref="AR112" si="223">AR111/AR121</f>
        <v>0.16474123284975789</v>
      </c>
      <c r="AS112" t="s">
        <v>127</v>
      </c>
      <c r="AT112" s="2"/>
      <c r="AU112" s="4">
        <f t="shared" ref="AU112" si="224">AU111/AU121</f>
        <v>0.13571627080767848</v>
      </c>
      <c r="AV112" t="s">
        <v>127</v>
      </c>
    </row>
    <row r="113" spans="1:48" x14ac:dyDescent="0.25">
      <c r="A113" s="11" t="s">
        <v>83</v>
      </c>
      <c r="B113" s="4">
        <f>SUM(B50:B97)</f>
        <v>2.8418359999999998</v>
      </c>
      <c r="C113">
        <f>SUM(B34:B41)</f>
        <v>0.50895099999999993</v>
      </c>
      <c r="D113" s="11" t="s">
        <v>83</v>
      </c>
      <c r="E113" s="4">
        <f t="shared" ref="E113" si="225">SUM(E50:E97)</f>
        <v>2.9214620000000004</v>
      </c>
      <c r="F113">
        <f t="shared" ref="F113" si="226">SUM(E34:E41)</f>
        <v>0.53715999999999997</v>
      </c>
      <c r="G113" s="11" t="s">
        <v>83</v>
      </c>
      <c r="H113" s="4">
        <f t="shared" ref="H113" si="227">SUM(H50:H97)</f>
        <v>4.3499019999999993</v>
      </c>
      <c r="I113">
        <f t="shared" ref="I113" si="228">SUM(H34:H41)</f>
        <v>0.58329199999999992</v>
      </c>
      <c r="J113" s="11" t="s">
        <v>83</v>
      </c>
      <c r="K113" s="4">
        <f t="shared" ref="K113" si="229">SUM(K50:K97)</f>
        <v>4.7012279999999977</v>
      </c>
      <c r="L113">
        <f t="shared" ref="L113" si="230">SUM(K34:K41)</f>
        <v>0.62640600000000002</v>
      </c>
      <c r="M113" s="11" t="s">
        <v>83</v>
      </c>
      <c r="N113" s="4">
        <f t="shared" ref="N113" si="231">SUM(N50:N97)</f>
        <v>5.6816099999999983</v>
      </c>
      <c r="O113">
        <f t="shared" ref="O113" si="232">SUM(N34:N41)</f>
        <v>0.49509099999999989</v>
      </c>
      <c r="P113" s="11" t="s">
        <v>83</v>
      </c>
      <c r="Q113" s="4">
        <f t="shared" ref="Q113" si="233">SUM(Q50:Q97)</f>
        <v>4.8343199999999991</v>
      </c>
      <c r="R113">
        <f t="shared" ref="R113" si="234">SUM(Q34:Q41)</f>
        <v>0.78740000000000021</v>
      </c>
      <c r="S113" s="11" t="s">
        <v>83</v>
      </c>
      <c r="T113" s="4">
        <f t="shared" ref="T113" si="235">SUM(T50:T97)</f>
        <v>5.5940500000000002</v>
      </c>
      <c r="U113">
        <f t="shared" ref="U113" si="236">SUM(T34:T41)</f>
        <v>0.83982699999999988</v>
      </c>
      <c r="V113" s="11" t="s">
        <v>83</v>
      </c>
      <c r="W113" s="4">
        <f t="shared" ref="W113" si="237">SUM(W50:W97)</f>
        <v>4.29312</v>
      </c>
      <c r="X113">
        <f t="shared" ref="X113" si="238">SUM(W34:W41)</f>
        <v>0.466725</v>
      </c>
      <c r="Y113" s="11" t="s">
        <v>83</v>
      </c>
      <c r="Z113" s="4">
        <f t="shared" ref="Z113" si="239">SUM(Z50:Z97)</f>
        <v>4.9440259999999983</v>
      </c>
      <c r="AA113">
        <f t="shared" ref="AA113" si="240">SUM(Z34:Z41)</f>
        <v>0.43797900000000001</v>
      </c>
      <c r="AB113" s="11" t="s">
        <v>83</v>
      </c>
      <c r="AC113" s="4">
        <f t="shared" ref="AC113" si="241">SUM(AC50:AC97)</f>
        <v>3.5094789999999998</v>
      </c>
      <c r="AD113">
        <f t="shared" ref="AD113" si="242">SUM(AC34:AC41)</f>
        <v>0.52368000000000003</v>
      </c>
      <c r="AE113" s="11" t="s">
        <v>83</v>
      </c>
      <c r="AF113" s="4">
        <f t="shared" ref="AF113" si="243">SUM(AF50:AF97)</f>
        <v>4.4184759999999992</v>
      </c>
      <c r="AG113">
        <f t="shared" ref="AG113" si="244">SUM(AF34:AF41)</f>
        <v>0.44205899999999998</v>
      </c>
      <c r="AH113" s="11" t="s">
        <v>83</v>
      </c>
      <c r="AI113" s="4">
        <f t="shared" ref="AI113" si="245">SUM(AI50:AI97)</f>
        <v>4.8556630000000007</v>
      </c>
      <c r="AJ113">
        <f t="shared" ref="AJ113" si="246">SUM(AI34:AI41)</f>
        <v>0.85516499999999995</v>
      </c>
      <c r="AK113" s="11" t="s">
        <v>83</v>
      </c>
      <c r="AL113" s="4">
        <f t="shared" ref="AL113" si="247">SUM(AL50:AL97)</f>
        <v>3.7888070000000003</v>
      </c>
      <c r="AM113">
        <f t="shared" ref="AM113" si="248">SUM(AL34:AL41)</f>
        <v>0.39741000000000004</v>
      </c>
      <c r="AN113" s="11" t="s">
        <v>83</v>
      </c>
      <c r="AO113" s="4">
        <f t="shared" ref="AO113" si="249">SUM(AO50:AO97)</f>
        <v>3.7334769999999997</v>
      </c>
      <c r="AP113">
        <f t="shared" ref="AP113" si="250">SUM(AO34:AO41)</f>
        <v>0.34851299999999996</v>
      </c>
      <c r="AQ113" s="11" t="s">
        <v>83</v>
      </c>
      <c r="AR113" s="4">
        <f t="shared" ref="AR113" si="251">SUM(AR50:AR97)</f>
        <v>4.4704650000000008</v>
      </c>
      <c r="AS113">
        <f t="shared" ref="AS113" si="252">SUM(AR34:AR41)</f>
        <v>0.63496599999999992</v>
      </c>
      <c r="AT113" s="11" t="s">
        <v>83</v>
      </c>
      <c r="AU113" s="4">
        <f t="shared" ref="AU113" si="253">SUM(AU50:AU97)</f>
        <v>4.6889749999999992</v>
      </c>
      <c r="AV113">
        <f t="shared" ref="AV113" si="254">SUM(AU34:AU41)</f>
        <v>0.51424500000000006</v>
      </c>
    </row>
    <row r="114" spans="1:48" x14ac:dyDescent="0.25">
      <c r="A114" s="2"/>
      <c r="B114" s="4">
        <f>B113*-5.14</f>
        <v>-14.607037039999998</v>
      </c>
      <c r="C114" s="4">
        <f>(C113*-19.874)/B121</f>
        <v>0.20995092419306066</v>
      </c>
      <c r="D114" s="2"/>
      <c r="E114" s="4">
        <f t="shared" ref="E114" si="255">E113*-5.14</f>
        <v>-15.016314680000001</v>
      </c>
      <c r="F114" s="4">
        <f t="shared" ref="F114" si="256">(F113*-19.874)/E121</f>
        <v>0.20700688001010223</v>
      </c>
      <c r="G114" s="2"/>
      <c r="H114" s="4">
        <f t="shared" ref="H114" si="257">H113*-5.14</f>
        <v>-22.358496279999994</v>
      </c>
      <c r="I114" s="4">
        <f t="shared" ref="I114" si="258">(I113*-19.874)/H121</f>
        <v>0.16852372973266413</v>
      </c>
      <c r="J114" s="2"/>
      <c r="K114" s="4">
        <f t="shared" ref="K114" si="259">K113*-5.14</f>
        <v>-24.164311919999985</v>
      </c>
      <c r="L114" s="4">
        <f t="shared" ref="L114" si="260">(L113*-19.874)/K121</f>
        <v>0.17434873350963387</v>
      </c>
      <c r="M114" s="2"/>
      <c r="N114" s="4">
        <f t="shared" ref="N114" si="261">N113*-5.14</f>
        <v>-29.203475399999988</v>
      </c>
      <c r="O114" s="4">
        <f t="shared" ref="O114" si="262">(O113*-19.874)/N121</f>
        <v>0.11903039211868195</v>
      </c>
      <c r="P114" s="2"/>
      <c r="Q114" s="4">
        <f t="shared" ref="Q114" si="263">Q113*-5.14</f>
        <v>-24.848404799999994</v>
      </c>
      <c r="R114" s="4">
        <f t="shared" ref="R114" si="264">(R113*-19.874)/Q121</f>
        <v>0.19792993986729332</v>
      </c>
      <c r="S114" s="2"/>
      <c r="T114" s="4">
        <f t="shared" ref="T114" si="265">T113*-5.14</f>
        <v>-28.753416999999999</v>
      </c>
      <c r="U114" s="4">
        <f t="shared" ref="U114" si="266">(U113*-19.874)/T121</f>
        <v>0.19425068342741358</v>
      </c>
      <c r="V114" s="2"/>
      <c r="W114" s="4">
        <f t="shared" ref="W114" si="267">W113*-5.14</f>
        <v>-22.066636799999998</v>
      </c>
      <c r="X114" s="4">
        <f t="shared" ref="X114" si="268">(X113*-19.874)/W121</f>
        <v>0.12806261590831766</v>
      </c>
      <c r="Y114" s="2"/>
      <c r="Z114" s="4">
        <f t="shared" ref="Z114" si="269">Z113*-5.14</f>
        <v>-25.412293639999991</v>
      </c>
      <c r="AA114" s="4">
        <f t="shared" ref="AA114" si="270">(AA113*-19.874)/Z121</f>
        <v>0.11004616672865596</v>
      </c>
      <c r="AB114" s="2"/>
      <c r="AC114" s="4">
        <f t="shared" ref="AC114" si="271">AC113*-5.14</f>
        <v>-18.038722059999998</v>
      </c>
      <c r="AD114" s="4">
        <f t="shared" ref="AD114" si="272">(AD113*-19.874)/AC121</f>
        <v>0.15994913816934694</v>
      </c>
      <c r="AE114" s="2"/>
      <c r="AF114" s="4">
        <f t="shared" ref="AF114" si="273">AF113*-5.14</f>
        <v>-22.710966639999995</v>
      </c>
      <c r="AG114" s="4">
        <f t="shared" ref="AG114" si="274">(AG113*-19.874)/AF121</f>
        <v>0.1267619300474134</v>
      </c>
      <c r="AH114" s="2"/>
      <c r="AI114" s="4">
        <f t="shared" ref="AI114" si="275">AI113*-5.14</f>
        <v>-24.958107820000002</v>
      </c>
      <c r="AJ114" s="4">
        <f t="shared" ref="AJ114" si="276">(AJ113*-19.874)/AI121</f>
        <v>0.20089997121099629</v>
      </c>
      <c r="AK114" s="2"/>
      <c r="AL114" s="4">
        <f t="shared" ref="AL114" si="277">AL113*-5.14</f>
        <v>-19.47446798</v>
      </c>
      <c r="AM114" s="4">
        <f t="shared" ref="AM114" si="278">(AM113*-19.874)/AL121</f>
        <v>0.12097746696056035</v>
      </c>
      <c r="AN114" s="2"/>
      <c r="AO114" s="4">
        <f t="shared" ref="AO114" si="279">AO113*-5.14</f>
        <v>-19.190071779999997</v>
      </c>
      <c r="AP114" s="4">
        <f t="shared" ref="AP114" si="280">(AP113*-19.874)/AO121</f>
        <v>0.11887433129855723</v>
      </c>
      <c r="AQ114" s="2"/>
      <c r="AR114" s="4">
        <f t="shared" ref="AR114" si="281">AR113*-5.14</f>
        <v>-22.978190100000003</v>
      </c>
      <c r="AS114" s="4">
        <f t="shared" ref="AS114" si="282">(AS113*-19.874)/AR121</f>
        <v>0.16233774768939868</v>
      </c>
      <c r="AT114" s="2"/>
      <c r="AU114" s="4">
        <f t="shared" ref="AU114" si="283">AU113*-5.14</f>
        <v>-24.101331499999993</v>
      </c>
      <c r="AV114" s="4">
        <f t="shared" ref="AV114" si="284">(AV113*-19.874)/AU121</f>
        <v>0.13737332127808619</v>
      </c>
    </row>
    <row r="115" spans="1:48" x14ac:dyDescent="0.25">
      <c r="A115" s="2"/>
      <c r="B115" s="4">
        <f>B114/B121</f>
        <v>0.30319264639847354</v>
      </c>
      <c r="C115" t="s">
        <v>131</v>
      </c>
      <c r="D115" s="2"/>
      <c r="E115" s="4">
        <f t="shared" ref="E115" si="285">E114/E121</f>
        <v>0.2911784231683413</v>
      </c>
      <c r="F115" t="s">
        <v>131</v>
      </c>
      <c r="G115" s="2"/>
      <c r="H115" s="4">
        <f t="shared" ref="H115" si="286">H114/H121</f>
        <v>0.32503666140991067</v>
      </c>
      <c r="I115" t="s">
        <v>131</v>
      </c>
      <c r="J115" s="2"/>
      <c r="K115" s="4">
        <f t="shared" ref="K115" si="287">K114/K121</f>
        <v>0.33841689434622652</v>
      </c>
      <c r="L115" t="s">
        <v>131</v>
      </c>
      <c r="M115" s="2"/>
      <c r="N115" s="4">
        <f t="shared" ref="N115" si="288">N114/N121</f>
        <v>0.35328246790491935</v>
      </c>
      <c r="O115" t="s">
        <v>131</v>
      </c>
      <c r="P115" s="2"/>
      <c r="Q115" s="4">
        <f t="shared" ref="Q115" si="289">Q114/Q121</f>
        <v>0.31428909341591166</v>
      </c>
      <c r="R115" t="s">
        <v>131</v>
      </c>
      <c r="S115" s="2"/>
      <c r="T115" s="4">
        <f t="shared" ref="T115" si="290">T114/T121</f>
        <v>0.33463926669682381</v>
      </c>
      <c r="U115" t="s">
        <v>131</v>
      </c>
      <c r="V115" s="2"/>
      <c r="W115" s="4">
        <f t="shared" ref="W115" si="291">W114/W121</f>
        <v>0.30465770477062404</v>
      </c>
      <c r="X115" t="s">
        <v>131</v>
      </c>
      <c r="Y115" s="2"/>
      <c r="Z115" s="4">
        <f t="shared" ref="Z115" si="292">Z114/Z121</f>
        <v>0.32127742555309258</v>
      </c>
      <c r="AA115" t="s">
        <v>131</v>
      </c>
      <c r="AB115" s="2"/>
      <c r="AC115" s="4">
        <f t="shared" ref="AC115" si="293">AC114/AC121</f>
        <v>0.27722755705634872</v>
      </c>
      <c r="AD115" t="s">
        <v>131</v>
      </c>
      <c r="AE115" s="2"/>
      <c r="AF115" s="4">
        <f t="shared" ref="AF115" si="294">AF114/AF121</f>
        <v>0.3276867944674729</v>
      </c>
      <c r="AG115" t="s">
        <v>131</v>
      </c>
      <c r="AH115" s="2"/>
      <c r="AI115" s="4">
        <f t="shared" ref="AI115" si="295">AI114/AI121</f>
        <v>0.29502330760624729</v>
      </c>
      <c r="AJ115" t="s">
        <v>131</v>
      </c>
      <c r="AK115" s="2"/>
      <c r="AL115" s="4">
        <f t="shared" ref="AL115" si="296">AL114/AL121</f>
        <v>0.29829502659297047</v>
      </c>
      <c r="AM115" t="s">
        <v>131</v>
      </c>
      <c r="AN115" s="2"/>
      <c r="AO115" s="4">
        <f t="shared" ref="AO115" si="297">AO114/AO121</f>
        <v>0.32935208576661823</v>
      </c>
      <c r="AP115" t="s">
        <v>131</v>
      </c>
      <c r="AQ115" s="2"/>
      <c r="AR115" s="4">
        <f t="shared" ref="AR115" si="298">AR114/AR121</f>
        <v>0.29559669748001971</v>
      </c>
      <c r="AS115" t="s">
        <v>131</v>
      </c>
      <c r="AT115" s="2"/>
      <c r="AU115" s="4">
        <f t="shared" ref="AU115" si="299">AU114/AU121</f>
        <v>0.32395752423920099</v>
      </c>
      <c r="AV115" t="s">
        <v>131</v>
      </c>
    </row>
    <row r="116" spans="1:48" x14ac:dyDescent="0.25">
      <c r="A116" s="11" t="s">
        <v>374</v>
      </c>
      <c r="B116" s="4">
        <f>B97</f>
        <v>5.6882000000000002E-2</v>
      </c>
      <c r="C116">
        <f>SUM(B31:B33)</f>
        <v>7.8109000000000012E-2</v>
      </c>
      <c r="D116" s="11" t="s">
        <v>374</v>
      </c>
      <c r="E116" s="4">
        <f t="shared" ref="E116" si="300">E97</f>
        <v>1.1969E-2</v>
      </c>
      <c r="F116">
        <f t="shared" ref="F116" si="301">SUM(E31:E33)</f>
        <v>0.104709</v>
      </c>
      <c r="G116" s="11" t="s">
        <v>374</v>
      </c>
      <c r="H116" s="4">
        <f t="shared" ref="H116" si="302">H97</f>
        <v>4.6574999999999998E-2</v>
      </c>
      <c r="I116">
        <f t="shared" ref="I116" si="303">SUM(H31:H33)</f>
        <v>0.13250700000000001</v>
      </c>
      <c r="J116" s="11" t="s">
        <v>374</v>
      </c>
      <c r="K116" s="4">
        <f t="shared" ref="K116" si="304">K97</f>
        <v>3.7497999999999997E-2</v>
      </c>
      <c r="L116">
        <f t="shared" ref="L116" si="305">SUM(K31:K33)</f>
        <v>0.13277</v>
      </c>
      <c r="M116" s="11" t="s">
        <v>374</v>
      </c>
      <c r="N116" s="4">
        <f t="shared" ref="N116" si="306">N97</f>
        <v>6.1134000000000001E-2</v>
      </c>
      <c r="O116">
        <f t="shared" ref="O116" si="307">SUM(N31:N33)</f>
        <v>0.29762</v>
      </c>
      <c r="P116" s="11" t="s">
        <v>374</v>
      </c>
      <c r="Q116" s="4">
        <f t="shared" ref="Q116" si="308">Q97</f>
        <v>2.9706E-2</v>
      </c>
      <c r="R116">
        <f t="shared" ref="R116" si="309">SUM(Q31:Q33)</f>
        <v>0.16022500000000001</v>
      </c>
      <c r="S116" s="11" t="s">
        <v>374</v>
      </c>
      <c r="T116" s="4">
        <f t="shared" ref="T116" si="310">T97</f>
        <v>6.0505999999999997E-2</v>
      </c>
      <c r="U116">
        <f t="shared" ref="U116" si="311">SUM(T31:T33)</f>
        <v>0.15113399999999999</v>
      </c>
      <c r="V116" s="11" t="s">
        <v>374</v>
      </c>
      <c r="W116" s="4">
        <f t="shared" ref="W116" si="312">W97</f>
        <v>3.3505E-2</v>
      </c>
      <c r="X116">
        <f t="shared" ref="X116" si="313">SUM(W31:W33)</f>
        <v>0.35739499999999996</v>
      </c>
      <c r="Y116" s="11" t="s">
        <v>374</v>
      </c>
      <c r="Z116" s="4">
        <f t="shared" ref="Z116" si="314">Z97</f>
        <v>3.2883000000000003E-2</v>
      </c>
      <c r="AA116">
        <f t="shared" ref="AA116" si="315">SUM(Z31:Z33)</f>
        <v>0.47295900000000002</v>
      </c>
      <c r="AB116" s="11" t="s">
        <v>374</v>
      </c>
      <c r="AC116" s="4">
        <f t="shared" ref="AC116" si="316">AC97</f>
        <v>8.2100000000000003E-3</v>
      </c>
      <c r="AD116">
        <f t="shared" ref="AD116" si="317">SUM(AC31:AC33)</f>
        <v>0.30398900000000001</v>
      </c>
      <c r="AE116" s="11" t="s">
        <v>374</v>
      </c>
      <c r="AF116" s="4">
        <f t="shared" ref="AF116" si="318">AF97</f>
        <v>0.109303</v>
      </c>
      <c r="AG116">
        <f t="shared" ref="AG116" si="319">SUM(AF31:AF33)</f>
        <v>0.12236</v>
      </c>
      <c r="AH116" s="11" t="s">
        <v>374</v>
      </c>
      <c r="AI116" s="4">
        <f t="shared" ref="AI116" si="320">AI97</f>
        <v>5.1768000000000002E-2</v>
      </c>
      <c r="AJ116">
        <f t="shared" ref="AJ116" si="321">SUM(AI31:AI33)</f>
        <v>0.19861400000000001</v>
      </c>
      <c r="AK116" s="11" t="s">
        <v>374</v>
      </c>
      <c r="AL116" s="4">
        <f t="shared" ref="AL116" si="322">AL97</f>
        <v>5.9889999999999999E-2</v>
      </c>
      <c r="AM116">
        <f t="shared" ref="AM116" si="323">SUM(AL31:AL33)</f>
        <v>7.9163999999999998E-2</v>
      </c>
      <c r="AN116" s="11" t="s">
        <v>374</v>
      </c>
      <c r="AO116" s="4">
        <f t="shared" ref="AO116" si="324">AO97</f>
        <v>8.1596000000000002E-2</v>
      </c>
      <c r="AP116">
        <f t="shared" ref="AP116" si="325">SUM(AO31:AO33)</f>
        <v>0.190027</v>
      </c>
      <c r="AQ116" s="11" t="s">
        <v>374</v>
      </c>
      <c r="AR116" s="4">
        <f t="shared" ref="AR116" si="326">AR97</f>
        <v>6.4865999999999993E-2</v>
      </c>
      <c r="AS116">
        <f t="shared" ref="AS116" si="327">SUM(AR31:AR33)</f>
        <v>0.279559</v>
      </c>
      <c r="AT116" s="11" t="s">
        <v>374</v>
      </c>
      <c r="AU116" s="4">
        <f t="shared" ref="AU116" si="328">AU97</f>
        <v>7.0753999999999997E-2</v>
      </c>
      <c r="AV116">
        <f t="shared" ref="AV116" si="329">SUM(AU31:AU33)</f>
        <v>0.159913</v>
      </c>
    </row>
    <row r="117" spans="1:48" x14ac:dyDescent="0.25">
      <c r="A117" s="2"/>
      <c r="B117" s="4">
        <f>B116*-9.289</f>
        <v>-0.52837689799999998</v>
      </c>
      <c r="C117" s="4">
        <f>(C116*-19.874)/B121</f>
        <v>3.2221287978205719E-2</v>
      </c>
      <c r="D117" s="2"/>
      <c r="E117" s="4">
        <f t="shared" ref="E117" si="330">E116*-9.289</f>
        <v>-0.11118004100000001</v>
      </c>
      <c r="F117" s="4">
        <f t="shared" ref="F117" si="331">(F116*-19.874)/E121</f>
        <v>4.0352005731956575E-2</v>
      </c>
      <c r="G117" s="2"/>
      <c r="H117" s="4">
        <f t="shared" ref="H117" si="332">H116*-9.289</f>
        <v>-0.43263517499999998</v>
      </c>
      <c r="I117" s="4">
        <f t="shared" ref="I117" si="333">(I116*-19.874)/H121</f>
        <v>3.8283696425951551E-2</v>
      </c>
      <c r="J117" s="2"/>
      <c r="K117" s="4">
        <f t="shared" ref="K117" si="334">K116*-9.289</f>
        <v>-0.34831892199999998</v>
      </c>
      <c r="L117" s="4">
        <f t="shared" ref="L117" si="335">(L116*-19.874)/K121</f>
        <v>3.6954118172677283E-2</v>
      </c>
      <c r="M117" s="2"/>
      <c r="N117" s="4">
        <f t="shared" ref="N117" si="336">N116*-9.289</f>
        <v>-0.56787372599999997</v>
      </c>
      <c r="O117" s="4">
        <f t="shared" ref="O117" si="337">(O116*-19.874)/N121</f>
        <v>7.1554169440289014E-2</v>
      </c>
      <c r="P117" s="2"/>
      <c r="Q117" s="4">
        <f t="shared" ref="Q117" si="338">Q116*-9.289</f>
        <v>-0.27593903399999997</v>
      </c>
      <c r="R117" s="4">
        <f t="shared" ref="R117" si="339">(R116*-19.874)/Q121</f>
        <v>4.0276002813356693E-2</v>
      </c>
      <c r="S117" s="2"/>
      <c r="T117" s="4">
        <f t="shared" ref="T117" si="340">T116*-9.289</f>
        <v>-0.56204023399999992</v>
      </c>
      <c r="U117" s="4">
        <f t="shared" ref="U117" si="341">(U116*-19.874)/T121</f>
        <v>3.495705995296499E-2</v>
      </c>
      <c r="V117" s="2"/>
      <c r="W117" s="4">
        <f t="shared" ref="W117" si="342">W116*-9.289</f>
        <v>-0.31122794500000001</v>
      </c>
      <c r="X117" s="4">
        <f t="shared" ref="X117" si="343">(X116*-19.874)/W121</f>
        <v>9.8064039022021918E-2</v>
      </c>
      <c r="Y117" s="2"/>
      <c r="Z117" s="4">
        <f t="shared" ref="Z117" si="344">Z116*-9.289</f>
        <v>-0.30545018700000004</v>
      </c>
      <c r="AA117" s="4">
        <f t="shared" ref="AA117" si="345">(AA116*-19.874)/Z121</f>
        <v>0.11883520664191297</v>
      </c>
      <c r="AB117" s="2"/>
      <c r="AC117" s="4">
        <f t="shared" ref="AC117" si="346">AC116*-9.289</f>
        <v>-7.6262689999999994E-2</v>
      </c>
      <c r="AD117" s="4">
        <f t="shared" ref="AD117" si="347">(AD116*-19.874)/AC121</f>
        <v>9.2848263372597009E-2</v>
      </c>
      <c r="AE117" s="2"/>
      <c r="AF117" s="4">
        <f t="shared" ref="AF117" si="348">AF116*-9.289</f>
        <v>-1.015315567</v>
      </c>
      <c r="AG117" s="4">
        <f t="shared" ref="AG117" si="349">(AG116*-19.874)/AF121</f>
        <v>3.5087148458919519E-2</v>
      </c>
      <c r="AH117" s="2"/>
      <c r="AI117" s="4">
        <f t="shared" ref="AI117" si="350">AI116*-9.289</f>
        <v>-0.48087295200000002</v>
      </c>
      <c r="AJ117" s="4">
        <f t="shared" ref="AJ117" si="351">(AJ116*-19.874)/AI121</f>
        <v>4.6659471426100017E-2</v>
      </c>
      <c r="AK117" s="2"/>
      <c r="AL117" s="4">
        <f t="shared" ref="AL117" si="352">AL116*-9.289</f>
        <v>-0.55631820999999992</v>
      </c>
      <c r="AM117" s="4">
        <f t="shared" ref="AM117" si="353">(AM116*-19.874)/AL121</f>
        <v>2.4098689500681406E-2</v>
      </c>
      <c r="AN117" s="2"/>
      <c r="AO117" s="4">
        <f t="shared" ref="AO117" si="354">AO116*-9.289</f>
        <v>-0.75794524399999996</v>
      </c>
      <c r="AP117" s="4">
        <f t="shared" ref="AP117" si="355">(AP116*-19.874)/AO121</f>
        <v>6.4816326948122283E-2</v>
      </c>
      <c r="AQ117" s="2"/>
      <c r="AR117" s="4">
        <f t="shared" ref="AR117" si="356">AR116*-9.289</f>
        <v>-0.60254027399999988</v>
      </c>
      <c r="AS117" s="4">
        <f t="shared" ref="AS117" si="357">(AS116*-19.874)/AR121</f>
        <v>7.1473084238054652E-2</v>
      </c>
      <c r="AT117" s="2"/>
      <c r="AU117" s="4">
        <f t="shared" ref="AU117" si="358">AU116*-9.289</f>
        <v>-0.65723390599999998</v>
      </c>
      <c r="AV117" s="4">
        <f t="shared" ref="AV117" si="359">(AV116*-19.874)/AU121</f>
        <v>4.2718509515002757E-2</v>
      </c>
    </row>
    <row r="118" spans="1:48" x14ac:dyDescent="0.25">
      <c r="A118" s="2"/>
      <c r="B118" s="4">
        <f>B117/B121</f>
        <v>1.096731592873652E-2</v>
      </c>
      <c r="C118" t="s">
        <v>474</v>
      </c>
      <c r="D118" s="2"/>
      <c r="E118" s="4">
        <f t="shared" ref="E118" si="360">E117/E121</f>
        <v>2.1558704459815926E-3</v>
      </c>
      <c r="F118" t="s">
        <v>474</v>
      </c>
      <c r="G118" s="2"/>
      <c r="H118" s="4">
        <f t="shared" ref="H118" si="361">H117/H121</f>
        <v>6.2894342772184175E-3</v>
      </c>
      <c r="I118" t="s">
        <v>474</v>
      </c>
      <c r="J118" s="2"/>
      <c r="K118" s="4">
        <f t="shared" ref="K118" si="362">K117/K121</f>
        <v>4.8781446049660816E-3</v>
      </c>
      <c r="L118" t="s">
        <v>474</v>
      </c>
      <c r="M118" s="2"/>
      <c r="N118" s="4">
        <f t="shared" ref="N118" si="363">N117/N121</f>
        <v>6.8697245321576363E-3</v>
      </c>
      <c r="O118" t="s">
        <v>474</v>
      </c>
      <c r="P118" s="2"/>
      <c r="Q118" s="4">
        <f t="shared" ref="Q118" si="364">Q117/Q121</f>
        <v>3.4901487452394706E-3</v>
      </c>
      <c r="R118" t="s">
        <v>474</v>
      </c>
      <c r="S118" s="2"/>
      <c r="T118" s="4">
        <f t="shared" ref="T118" si="365">T117/T121</f>
        <v>6.5411610647830576E-3</v>
      </c>
      <c r="U118" t="s">
        <v>474</v>
      </c>
      <c r="V118" s="2"/>
      <c r="W118" s="4">
        <f t="shared" ref="W118" si="366">W117/W121</f>
        <v>4.2968936428127566E-3</v>
      </c>
      <c r="X118" t="s">
        <v>474</v>
      </c>
      <c r="Y118" s="2"/>
      <c r="Z118" s="4">
        <f t="shared" ref="Z118" si="367">Z117/Z121</f>
        <v>3.8616840771744979E-3</v>
      </c>
      <c r="AA118" t="s">
        <v>474</v>
      </c>
      <c r="AB118" s="2"/>
      <c r="AC118" s="4">
        <f t="shared" ref="AC118" si="368">AC117/AC121</f>
        <v>1.1720408559388622E-3</v>
      </c>
      <c r="AD118" t="s">
        <v>474</v>
      </c>
      <c r="AE118" s="2"/>
      <c r="AF118" s="4">
        <f t="shared" ref="AF118" si="369">AF117/AF121</f>
        <v>1.4649552737978693E-2</v>
      </c>
      <c r="AG118" t="s">
        <v>474</v>
      </c>
      <c r="AH118" s="2"/>
      <c r="AI118" s="4">
        <f t="shared" ref="AI118" si="370">AI117/AI121</f>
        <v>5.6842742190469538E-3</v>
      </c>
      <c r="AJ118" t="s">
        <v>474</v>
      </c>
      <c r="AK118" s="2"/>
      <c r="AL118" s="4">
        <f t="shared" ref="AL118" si="371">AL117/AL121</f>
        <v>8.5212574441842943E-3</v>
      </c>
      <c r="AM118" t="s">
        <v>474</v>
      </c>
      <c r="AN118" s="2"/>
      <c r="AO118" s="4">
        <f t="shared" ref="AO118" si="372">AO117/AO121</f>
        <v>1.3008333156338429E-2</v>
      </c>
      <c r="AP118" t="s">
        <v>474</v>
      </c>
      <c r="AQ118" s="2"/>
      <c r="AR118" s="4">
        <f t="shared" ref="AR118" si="373">AR117/AR121</f>
        <v>7.7512160147507059E-3</v>
      </c>
      <c r="AS118" t="s">
        <v>474</v>
      </c>
      <c r="AT118" s="2"/>
      <c r="AU118" s="4">
        <f t="shared" ref="AU118" si="374">AU117/AU121</f>
        <v>8.8341952822739191E-3</v>
      </c>
      <c r="AV118" t="s">
        <v>474</v>
      </c>
    </row>
    <row r="119" spans="1:48" x14ac:dyDescent="0.25">
      <c r="A119" s="2"/>
      <c r="C119">
        <f>B30</f>
        <v>0.98884799999999995</v>
      </c>
      <c r="D119" s="2"/>
      <c r="F119">
        <f t="shared" ref="F119" si="375">E30</f>
        <v>1.3744700000000001</v>
      </c>
      <c r="G119" s="2"/>
      <c r="I119">
        <f t="shared" ref="I119" si="376">H30</f>
        <v>0.94599500000000003</v>
      </c>
      <c r="J119" s="2"/>
      <c r="L119">
        <f t="shared" ref="L119" si="377">K30</f>
        <v>0.14675199999999999</v>
      </c>
      <c r="M119" s="2"/>
      <c r="O119">
        <f t="shared" ref="O119" si="378">N30</f>
        <v>0.91294799999999998</v>
      </c>
      <c r="P119" s="2"/>
      <c r="R119">
        <f t="shared" ref="R119" si="379">Q30</f>
        <v>0.66391900000000004</v>
      </c>
      <c r="S119" s="2"/>
      <c r="U119">
        <f t="shared" ref="U119" si="380">T30</f>
        <v>0.66344599999999998</v>
      </c>
      <c r="V119" s="2"/>
      <c r="X119">
        <f t="shared" ref="X119" si="381">W30</f>
        <v>0.55267999999999995</v>
      </c>
      <c r="Y119" s="2"/>
      <c r="AA119">
        <f t="shared" ref="AA119" si="382">Z30</f>
        <v>0.80486999999999997</v>
      </c>
      <c r="AB119" s="2"/>
      <c r="AD119">
        <f t="shared" ref="AD119" si="383">AC30</f>
        <v>0.95615600000000001</v>
      </c>
      <c r="AE119" s="2"/>
      <c r="AG119">
        <f t="shared" ref="AG119" si="384">AF30</f>
        <v>0.36804900000000002</v>
      </c>
      <c r="AH119" s="2"/>
      <c r="AJ119">
        <f t="shared" ref="AJ119" si="385">AI30</f>
        <v>0.94769800000000004</v>
      </c>
      <c r="AK119" s="2"/>
      <c r="AM119">
        <f t="shared" ref="AM119" si="386">AL30</f>
        <v>1.072927</v>
      </c>
      <c r="AN119" s="2"/>
      <c r="AP119">
        <f t="shared" ref="AP119" si="387">AO30</f>
        <v>1.42859</v>
      </c>
      <c r="AQ119" s="2"/>
      <c r="AS119">
        <f t="shared" ref="AS119" si="388">AR30</f>
        <v>0.97789700000000002</v>
      </c>
      <c r="AT119" s="2"/>
      <c r="AV119">
        <f t="shared" ref="AV119" si="389">AU30</f>
        <v>1.2269859999999999</v>
      </c>
    </row>
    <row r="120" spans="1:48" x14ac:dyDescent="0.25">
      <c r="A120" s="11" t="s">
        <v>375</v>
      </c>
      <c r="B120" s="4">
        <f>SUM(B104,B107,B110,B113,B116)</f>
        <v>6.8071020000000004</v>
      </c>
      <c r="C120" s="4">
        <f>(C119*-4.808)/B121</f>
        <v>9.8684860537881405E-2</v>
      </c>
      <c r="D120" s="11" t="s">
        <v>375</v>
      </c>
      <c r="E120" s="4">
        <f t="shared" ref="E120" si="390">SUM(E104,E107,E110,E113,E116)</f>
        <v>7.2971589999999997</v>
      </c>
      <c r="F120" s="4">
        <f t="shared" ref="F120" si="391">(F119*-4.808)/E121</f>
        <v>0.12814319652102882</v>
      </c>
      <c r="G120" s="11" t="s">
        <v>375</v>
      </c>
      <c r="H120" s="4">
        <f t="shared" ref="H120" si="392">SUM(H104,H107,H110,H113,H116)</f>
        <v>10.225308999999999</v>
      </c>
      <c r="I120" s="4">
        <f t="shared" ref="I120" si="393">(I119*-4.808)/H121</f>
        <v>6.6121554740904642E-2</v>
      </c>
      <c r="J120" s="11" t="s">
        <v>375</v>
      </c>
      <c r="K120" s="4">
        <f t="shared" ref="K120" si="394">SUM(K104,K107,K110,K113,K116)</f>
        <v>10.508339999999997</v>
      </c>
      <c r="L120" s="4">
        <f t="shared" ref="L120" si="395">(L119*-4.808)/K121</f>
        <v>9.8815731570932562E-3</v>
      </c>
      <c r="M120" s="11" t="s">
        <v>375</v>
      </c>
      <c r="N120" s="4">
        <f t="shared" ref="N120" si="396">SUM(N104,N107,N110,N113,N116)</f>
        <v>12.481171999999997</v>
      </c>
      <c r="O120" s="4">
        <f t="shared" ref="O120" si="397">(O119*-4.808)/N121</f>
        <v>5.3100431198082713E-2</v>
      </c>
      <c r="P120" s="11" t="s">
        <v>375</v>
      </c>
      <c r="Q120" s="4">
        <f t="shared" ref="Q120" si="398">SUM(Q104,Q107,Q110,Q113,Q116)</f>
        <v>11.009803999999997</v>
      </c>
      <c r="R120" s="4">
        <f t="shared" ref="R120" si="399">(R119*-4.808)/Q121</f>
        <v>4.0374797135491233E-2</v>
      </c>
      <c r="S120" s="11" t="s">
        <v>375</v>
      </c>
      <c r="T120" s="4">
        <f t="shared" ref="T120" si="400">SUM(T104,T107,T110,T113,T116)</f>
        <v>12.238371000000001</v>
      </c>
      <c r="U120" s="4">
        <f t="shared" ref="U120" si="401">(U119*-4.808)/T121</f>
        <v>3.7124231834483538E-2</v>
      </c>
      <c r="V120" s="11" t="s">
        <v>375</v>
      </c>
      <c r="W120" s="4">
        <f t="shared" ref="W120" si="402">SUM(W104,W107,W110,W113,W116)</f>
        <v>10.05416</v>
      </c>
      <c r="X120" s="4">
        <f t="shared" ref="X120" si="403">(X119*-4.808)/W121</f>
        <v>3.6687171244455238E-2</v>
      </c>
      <c r="Y120" s="11" t="s">
        <v>375</v>
      </c>
      <c r="Z120" s="4">
        <f t="shared" ref="Z120" si="404">SUM(Z104,Z107,Z110,Z113,Z116)</f>
        <v>10.878437999999997</v>
      </c>
      <c r="AA120" s="4">
        <f t="shared" ref="AA120" si="405">(AA119*-4.808)/Z121</f>
        <v>4.8924516823568562E-2</v>
      </c>
      <c r="AB120" s="11" t="s">
        <v>375</v>
      </c>
      <c r="AC120" s="4">
        <f t="shared" ref="AC120" si="406">SUM(AC104,AC107,AC110,AC113,AC116)</f>
        <v>9.0128830000000004</v>
      </c>
      <c r="AD120" s="4">
        <f t="shared" ref="AD120" si="407">(AD119*-4.808)/AC121</f>
        <v>7.065189983592747E-2</v>
      </c>
      <c r="AE120" s="11" t="s">
        <v>375</v>
      </c>
      <c r="AF120" s="4">
        <f t="shared" ref="AF120" si="408">SUM(AF104,AF107,AF110,AF113,AF116)</f>
        <v>10.874478999999999</v>
      </c>
      <c r="AG120" s="4">
        <f t="shared" ref="AG120" si="409">(AG119*-4.808)/AF121</f>
        <v>2.5532504769578517E-2</v>
      </c>
      <c r="AH120" s="11" t="s">
        <v>375</v>
      </c>
      <c r="AI120" s="4">
        <f t="shared" ref="AI120" si="410">SUM(AI104,AI107,AI110,AI113,AI116)</f>
        <v>11.904746000000001</v>
      </c>
      <c r="AJ120" s="4">
        <f t="shared" ref="AJ120" si="411">(AJ119*-4.808)/AI121</f>
        <v>5.3861580646594708E-2</v>
      </c>
      <c r="AK120" s="11" t="s">
        <v>375</v>
      </c>
      <c r="AL120" s="4">
        <f t="shared" ref="AL120" si="412">SUM(AL104,AL107,AL110,AL113,AL116)</f>
        <v>10.479894</v>
      </c>
      <c r="AM120" s="4">
        <f t="shared" ref="AM120" si="413">(AM119*-4.808)/AL121</f>
        <v>7.9016000553720656E-2</v>
      </c>
      <c r="AN120" s="11" t="s">
        <v>375</v>
      </c>
      <c r="AO120" s="4">
        <f t="shared" ref="AO120" si="414">SUM(AO104,AO107,AO110,AO113,AO116)</f>
        <v>8.6860119999999998</v>
      </c>
      <c r="AP120" s="4">
        <f t="shared" ref="AP120" si="415">(AP119*-4.808)/AO121</f>
        <v>0.11788427685366595</v>
      </c>
      <c r="AQ120" s="11" t="s">
        <v>375</v>
      </c>
      <c r="AR120" s="4">
        <f t="shared" ref="AR120" si="416">SUM(AR104,AR107,AR110,AR113,AR116)</f>
        <v>10.918524000000001</v>
      </c>
      <c r="AS120" s="4">
        <f t="shared" ref="AS120" si="417">(AS119*-4.808)/AR121</f>
        <v>6.0484115266866693E-2</v>
      </c>
      <c r="AT120" s="11" t="s">
        <v>375</v>
      </c>
      <c r="AU120" s="4">
        <f t="shared" ref="AU120" si="418">SUM(AU104,AU107,AU110,AU113,AU116)</f>
        <v>11.383001</v>
      </c>
      <c r="AV120" s="4">
        <f t="shared" ref="AV120" si="419">(AV119*-4.808)/AU121</f>
        <v>7.929596734471947E-2</v>
      </c>
    </row>
    <row r="121" spans="1:48" x14ac:dyDescent="0.25">
      <c r="B121" s="4">
        <f>SUM(B105,B108,B111,B114,B117)</f>
        <v>-48.177411997</v>
      </c>
      <c r="E121" s="4">
        <f t="shared" ref="E121" si="420">SUM(E105,E108,E111,E114,E117)</f>
        <v>-51.570835903999999</v>
      </c>
      <c r="H121" s="4">
        <f t="shared" ref="H121" si="421">SUM(H105,H108,H111,H114,H117)</f>
        <v>-68.787613628000003</v>
      </c>
      <c r="K121" s="4">
        <f t="shared" ref="K121" si="422">SUM(K105,K108,K111,K114,K117)</f>
        <v>-71.40397634899999</v>
      </c>
      <c r="N121" s="4">
        <f t="shared" ref="N121" si="423">SUM(N105,N108,N111,N114,N117)</f>
        <v>-82.663245569999987</v>
      </c>
      <c r="Q121" s="4">
        <f t="shared" ref="Q121" si="424">SUM(Q105,Q108,Q111,Q114,Q117)</f>
        <v>-79.062256122000008</v>
      </c>
      <c r="T121" s="4">
        <f t="shared" ref="T121" si="425">SUM(T105,T108,T111,T114,T117)</f>
        <v>-85.923619435999996</v>
      </c>
      <c r="W121" s="4">
        <f t="shared" ref="W121" si="426">SUM(W105,W108,W111,W114,W117)</f>
        <v>-72.430916581000005</v>
      </c>
      <c r="Z121" s="4">
        <f t="shared" ref="Z121" si="427">SUM(Z105,Z108,Z111,Z114,Z117)</f>
        <v>-79.097663323999996</v>
      </c>
      <c r="AC121" s="4">
        <f t="shared" ref="AC121" si="428">SUM(AC105,AC108,AC111,AC114,AC117)</f>
        <v>-65.068286325999992</v>
      </c>
      <c r="AF121" s="4">
        <f t="shared" ref="AF121" si="429">SUM(AF105,AF108,AF111,AF114,AF117)</f>
        <v>-69.306932788999987</v>
      </c>
      <c r="AI121" s="4">
        <f t="shared" ref="AI121" si="430">SUM(AI105,AI108,AI111,AI114,AI117)</f>
        <v>-84.597071405999998</v>
      </c>
      <c r="AL121" s="4">
        <f t="shared" ref="AL121" si="431">SUM(AL105,AL108,AL111,AL114,AL117)</f>
        <v>-65.285929177</v>
      </c>
      <c r="AO121" s="4">
        <f t="shared" ref="AO121" si="432">SUM(AO105,AO108,AO111,AO114,AO117)</f>
        <v>-58.266131016999992</v>
      </c>
      <c r="AR121" s="4">
        <f t="shared" ref="AR121" si="433">SUM(AR105,AR108,AR111,AR114,AR117)</f>
        <v>-77.734935118999999</v>
      </c>
      <c r="AU121" s="4">
        <f t="shared" ref="AU121" si="434">SUM(AU105,AU108,AU111,AU114,AU117)</f>
        <v>-74.396578861999998</v>
      </c>
    </row>
    <row r="124" spans="1:48" x14ac:dyDescent="0.25">
      <c r="N124">
        <v>2</v>
      </c>
      <c r="O124">
        <v>5</v>
      </c>
      <c r="P124">
        <v>8</v>
      </c>
      <c r="Q124">
        <v>11</v>
      </c>
      <c r="R124">
        <v>14</v>
      </c>
      <c r="S124">
        <v>17</v>
      </c>
    </row>
    <row r="125" spans="1:48" ht="18" x14ac:dyDescent="0.35">
      <c r="A125" s="2" t="s">
        <v>91</v>
      </c>
      <c r="B125" s="2" t="s">
        <v>109</v>
      </c>
      <c r="C125" s="2" t="s">
        <v>376</v>
      </c>
      <c r="D125" s="2" t="s">
        <v>377</v>
      </c>
      <c r="E125" s="2" t="s">
        <v>378</v>
      </c>
      <c r="F125" s="2" t="s">
        <v>379</v>
      </c>
      <c r="G125" s="2" t="s">
        <v>380</v>
      </c>
      <c r="H125" s="17" t="s">
        <v>115</v>
      </c>
      <c r="I125" s="2" t="s">
        <v>119</v>
      </c>
      <c r="J125" s="2" t="s">
        <v>123</v>
      </c>
      <c r="K125" s="2" t="s">
        <v>474</v>
      </c>
      <c r="L125" s="2" t="s">
        <v>127</v>
      </c>
      <c r="M125" s="18" t="s">
        <v>131</v>
      </c>
      <c r="N125" s="22"/>
      <c r="O125">
        <v>3</v>
      </c>
      <c r="P125">
        <v>6</v>
      </c>
      <c r="Q125">
        <v>9</v>
      </c>
      <c r="R125">
        <v>12</v>
      </c>
      <c r="S125">
        <v>15</v>
      </c>
      <c r="U125" s="2" t="s">
        <v>91</v>
      </c>
      <c r="V125" s="2" t="s">
        <v>109</v>
      </c>
      <c r="W125" s="2" t="s">
        <v>376</v>
      </c>
      <c r="X125" s="2" t="s">
        <v>377</v>
      </c>
      <c r="Y125" s="2" t="s">
        <v>378</v>
      </c>
      <c r="Z125" s="2" t="s">
        <v>379</v>
      </c>
      <c r="AA125" s="2" t="s">
        <v>380</v>
      </c>
      <c r="AB125" s="17" t="s">
        <v>115</v>
      </c>
      <c r="AC125" s="2" t="s">
        <v>119</v>
      </c>
      <c r="AD125" s="2" t="s">
        <v>123</v>
      </c>
      <c r="AE125" s="2" t="s">
        <v>474</v>
      </c>
      <c r="AF125" s="2" t="s">
        <v>127</v>
      </c>
      <c r="AG125" s="18" t="s">
        <v>131</v>
      </c>
    </row>
    <row r="126" spans="1:48" x14ac:dyDescent="0.25">
      <c r="A126" t="s">
        <v>475</v>
      </c>
      <c r="B126" s="20">
        <f>S126/4</f>
        <v>1.7445056249999977</v>
      </c>
      <c r="C126" s="4" cm="1">
        <f t="array" ref="C126">INDEX(mag_datai,$O$125,$O126)</f>
        <v>0.29530919180311987</v>
      </c>
      <c r="D126" s="4" cm="1">
        <f t="array" ref="D126">INDEX(mag_datai,$P$125,$O126)</f>
        <v>0.24217221217126636</v>
      </c>
      <c r="E126" s="4" cm="1">
        <f t="array" ref="E126">INDEX(mag_datai,$Q$125,$O126)</f>
        <v>0.14835863369840366</v>
      </c>
      <c r="F126" s="4" cm="1">
        <f t="array" ref="F126">INDEX(mag_datai,$R$125,$O126)</f>
        <v>0.30319264639847354</v>
      </c>
      <c r="G126" s="4" cm="1">
        <f t="array" ref="G126">INDEX(mag_datai,$S$125,$O126)</f>
        <v>1.096731592873652E-2</v>
      </c>
      <c r="H126" s="4" cm="1">
        <f t="array" ref="H126">INDEX(mag_datai,$N$124,$P126)</f>
        <v>8.9206164753466183E-2</v>
      </c>
      <c r="I126" s="4" cm="1">
        <f t="array" ref="I126">INDEX(mag_datai,$O$124,$P126)</f>
        <v>7.6936723131387996E-2</v>
      </c>
      <c r="J126" s="4" cm="1">
        <f t="array" ref="J126">INDEX(mag_datai,$P$124,$P126)</f>
        <v>3.0481443380384242E-2</v>
      </c>
      <c r="K126" s="4" cm="1">
        <f t="array" ref="K126">INDEX(mag_datai,$S$124,$P126)</f>
        <v>9.8684860537881405E-2</v>
      </c>
      <c r="L126" s="4" cm="1">
        <f t="array" ref="L126">INDEX(mag_datai,$Q$124,$P126)</f>
        <v>0.20995092419306066</v>
      </c>
      <c r="M126" s="4" cm="1">
        <f t="array" ref="M126">INDEX(mag_datai,$R$124,$P126)</f>
        <v>3.2221287978205719E-2</v>
      </c>
      <c r="N126" s="4"/>
      <c r="O126">
        <v>2</v>
      </c>
      <c r="P126">
        <v>3</v>
      </c>
      <c r="S126" s="20">
        <v>6.9780224999999909</v>
      </c>
      <c r="T126" s="20">
        <v>6.9780224999999909</v>
      </c>
      <c r="U126" t="s">
        <v>475</v>
      </c>
      <c r="V126" s="4">
        <v>1.7445056249999977</v>
      </c>
      <c r="W126" s="4">
        <v>0.29530919180311987</v>
      </c>
      <c r="X126" s="4">
        <v>0.24217221217126636</v>
      </c>
      <c r="Y126" s="4">
        <v>0.14835863369840366</v>
      </c>
      <c r="Z126" s="4">
        <v>0.30319264639847354</v>
      </c>
      <c r="AA126" s="4">
        <v>1.096731592873652E-2</v>
      </c>
      <c r="AB126" s="4">
        <v>8.9206164753466183E-2</v>
      </c>
      <c r="AC126" s="4">
        <v>7.6936723131387996E-2</v>
      </c>
      <c r="AD126" s="4">
        <v>3.0481443380384242E-2</v>
      </c>
      <c r="AE126" s="4">
        <v>9.8684860537881405E-2</v>
      </c>
      <c r="AF126" s="4">
        <v>0.20995092419306066</v>
      </c>
      <c r="AG126" s="4">
        <v>3.2221287978205719E-2</v>
      </c>
    </row>
    <row r="127" spans="1:48" x14ac:dyDescent="0.25">
      <c r="A127" t="s">
        <v>476</v>
      </c>
      <c r="B127" s="20">
        <f t="shared" ref="B127:B141" si="435">S127/4</f>
        <v>1.7562381250000199</v>
      </c>
      <c r="C127" s="4" cm="1">
        <f t="array" ref="C127">INDEX(mag_datai,$O$125,$O127)</f>
        <v>0.31080638331783905</v>
      </c>
      <c r="D127" s="4" cm="1">
        <f t="array" ref="D127">INDEX(mag_datai,$P$125,$O127)</f>
        <v>0.24735888574205878</v>
      </c>
      <c r="E127" s="4" cm="1">
        <f t="array" ref="E127">INDEX(mag_datai,$Q$125,$O127)</f>
        <v>0.14850043732577931</v>
      </c>
      <c r="F127" s="4" cm="1">
        <f t="array" ref="F127">INDEX(mag_datai,$R$125,$O127)</f>
        <v>0.2911784231683413</v>
      </c>
      <c r="G127" s="4" cm="1">
        <f t="array" ref="G127">INDEX(mag_datai,$S$125,$O127)</f>
        <v>2.1558704459815926E-3</v>
      </c>
      <c r="H127" s="4" cm="1">
        <f t="array" ref="H127">INDEX(mag_datai,$N$124,$P127)</f>
        <v>9.3352747994270721E-2</v>
      </c>
      <c r="I127" s="4" cm="1">
        <f t="array" ref="I127">INDEX(mag_datai,$O$124,$P127)</f>
        <v>6.1082892467827318E-2</v>
      </c>
      <c r="J127" s="4" cm="1">
        <f t="array" ref="J127">INDEX(mag_datai,$P$124,$P127)</f>
        <v>2.8227546334712205E-2</v>
      </c>
      <c r="K127" s="4" cm="1">
        <f t="array" ref="K127">INDEX(mag_datai,$S$124,$P127)</f>
        <v>0.12814319652102882</v>
      </c>
      <c r="L127" s="4" cm="1">
        <f t="array" ref="L127">INDEX(mag_datai,$Q$124,$P127)</f>
        <v>0.20700688001010223</v>
      </c>
      <c r="M127" s="4" cm="1">
        <f t="array" ref="M127">INDEX(mag_datai,$R$124,$P127)</f>
        <v>4.0352005731956575E-2</v>
      </c>
      <c r="N127" s="4"/>
      <c r="O127">
        <v>5</v>
      </c>
      <c r="P127">
        <v>6</v>
      </c>
      <c r="S127" s="21">
        <v>7.0249525000000794</v>
      </c>
      <c r="T127" s="21">
        <v>7.0249525000000794</v>
      </c>
      <c r="U127" t="s">
        <v>476</v>
      </c>
      <c r="V127" s="4">
        <v>1.7562381250000199</v>
      </c>
      <c r="W127" s="4">
        <v>0.31080638331783905</v>
      </c>
      <c r="X127" s="4">
        <v>0.24735888574205878</v>
      </c>
      <c r="Y127" s="4">
        <v>0.14850043732577931</v>
      </c>
      <c r="Z127" s="4">
        <v>0.2911784231683413</v>
      </c>
      <c r="AA127" s="4">
        <v>2.1558704459815926E-3</v>
      </c>
      <c r="AB127" s="4">
        <v>9.3352747994270721E-2</v>
      </c>
      <c r="AC127" s="4">
        <v>6.1082892467827318E-2</v>
      </c>
      <c r="AD127" s="4">
        <v>2.8227546334712205E-2</v>
      </c>
      <c r="AE127" s="4">
        <v>0.12814319652102882</v>
      </c>
      <c r="AF127" s="4">
        <v>0.20700688001010223</v>
      </c>
      <c r="AG127" s="4">
        <v>4.0352005731956575E-2</v>
      </c>
    </row>
    <row r="128" spans="1:48" x14ac:dyDescent="0.25">
      <c r="A128" t="s">
        <v>477</v>
      </c>
      <c r="B128" s="20">
        <f t="shared" si="435"/>
        <v>2.1224631250000057</v>
      </c>
      <c r="C128" s="4" cm="1">
        <f t="array" ref="C128">INDEX(mag_datai,$O$125,$O128)</f>
        <v>0.3237185842268539</v>
      </c>
      <c r="D128" s="4" cm="1">
        <f t="array" ref="D128">INDEX(mag_datai,$P$125,$O128)</f>
        <v>0.20680742615861572</v>
      </c>
      <c r="E128" s="4" cm="1">
        <f t="array" ref="E128">INDEX(mag_datai,$Q$125,$O128)</f>
        <v>0.13814789392740118</v>
      </c>
      <c r="F128" s="4" cm="1">
        <f t="array" ref="F128">INDEX(mag_datai,$R$125,$O128)</f>
        <v>0.32503666140991067</v>
      </c>
      <c r="G128" s="4" cm="1">
        <f t="array" ref="G128">INDEX(mag_datai,$S$125,$O128)</f>
        <v>6.2894342772184175E-3</v>
      </c>
      <c r="H128" s="4" cm="1">
        <f t="array" ref="H128">INDEX(mag_datai,$N$124,$P128)</f>
        <v>0.14293577627466639</v>
      </c>
      <c r="I128" s="4" cm="1">
        <f t="array" ref="I128">INDEX(mag_datai,$O$124,$P128)</f>
        <v>7.3002077076794264E-2</v>
      </c>
      <c r="J128" s="4" cm="1">
        <f t="array" ref="J128">INDEX(mag_datai,$P$124,$P128)</f>
        <v>4.1659176134488586E-2</v>
      </c>
      <c r="K128" s="4" cm="1">
        <f t="array" ref="K128">INDEX(mag_datai,$S$124,$P128)</f>
        <v>6.6121554740904642E-2</v>
      </c>
      <c r="L128" s="4" cm="1">
        <f t="array" ref="L128">INDEX(mag_datai,$Q$124,$P128)</f>
        <v>0.16852372973266413</v>
      </c>
      <c r="M128" s="4" cm="1">
        <f t="array" ref="M128">INDEX(mag_datai,$R$124,$P128)</f>
        <v>3.8283696425951551E-2</v>
      </c>
      <c r="N128" s="4"/>
      <c r="O128">
        <v>8</v>
      </c>
      <c r="P128">
        <v>9</v>
      </c>
      <c r="S128" s="21">
        <v>8.4898525000000227</v>
      </c>
      <c r="T128" s="21">
        <v>8.0899225000000961</v>
      </c>
      <c r="U128" t="s">
        <v>488</v>
      </c>
      <c r="V128" s="4">
        <v>2.022480625000024</v>
      </c>
      <c r="W128" s="4">
        <v>0.31998238308564375</v>
      </c>
      <c r="X128" s="4">
        <v>0.18369065824667952</v>
      </c>
      <c r="Y128" s="4">
        <v>0.15396653974472016</v>
      </c>
      <c r="Z128" s="4">
        <v>0.32935208576661823</v>
      </c>
      <c r="AA128" s="4">
        <v>1.3008333156338429E-2</v>
      </c>
      <c r="AB128" s="4">
        <v>0.11505688280630876</v>
      </c>
      <c r="AC128" s="4">
        <v>6.979134713464237E-2</v>
      </c>
      <c r="AD128" s="4">
        <v>1.7249876291026641E-2</v>
      </c>
      <c r="AE128" s="4">
        <v>0.11788427685366595</v>
      </c>
      <c r="AF128" s="4">
        <v>0.11887433129855723</v>
      </c>
      <c r="AG128" s="4">
        <v>6.4816326948122283E-2</v>
      </c>
    </row>
    <row r="129" spans="1:33" x14ac:dyDescent="0.25">
      <c r="A129" t="s">
        <v>478</v>
      </c>
      <c r="B129" s="20">
        <f t="shared" si="435"/>
        <v>2.0825556250000075</v>
      </c>
      <c r="C129" s="4" cm="1">
        <f t="array" ref="C129">INDEX(mag_datai,$O$125,$O129)</f>
        <v>0.30257503327827739</v>
      </c>
      <c r="D129" s="4" cm="1">
        <f t="array" ref="D129">INDEX(mag_datai,$P$125,$O129)</f>
        <v>0.21130285168231119</v>
      </c>
      <c r="E129" s="4" cm="1">
        <f t="array" ref="E129">INDEX(mag_datai,$Q$125,$O129)</f>
        <v>0.14282707608821882</v>
      </c>
      <c r="F129" s="4" cm="1">
        <f t="array" ref="F129">INDEX(mag_datai,$R$125,$O129)</f>
        <v>0.33841689434622652</v>
      </c>
      <c r="G129" s="4" cm="1">
        <f t="array" ref="G129">INDEX(mag_datai,$S$125,$O129)</f>
        <v>4.8781446049660816E-3</v>
      </c>
      <c r="H129" s="4" cm="1">
        <f t="array" ref="H129">INDEX(mag_datai,$N$124,$P129)</f>
        <v>0.16855242656480643</v>
      </c>
      <c r="I129" s="4" cm="1">
        <f t="array" ref="I129">INDEX(mag_datai,$O$124,$P129)</f>
        <v>7.6118050533135584E-2</v>
      </c>
      <c r="J129" s="4" cm="1">
        <f t="array" ref="J129">INDEX(mag_datai,$P$124,$P129)</f>
        <v>4.8022983023242004E-2</v>
      </c>
      <c r="K129" s="4" cm="1">
        <f t="array" ref="K129">INDEX(mag_datai,$S$124,$P129)</f>
        <v>9.8815731570932562E-3</v>
      </c>
      <c r="L129" s="4" cm="1">
        <f t="array" ref="L129">INDEX(mag_datai,$Q$124,$P129)</f>
        <v>0.17434873350963387</v>
      </c>
      <c r="M129" s="4" cm="1">
        <f t="array" ref="M129">INDEX(mag_datai,$R$124,$P129)</f>
        <v>3.6954118172677283E-2</v>
      </c>
      <c r="N129" s="4"/>
      <c r="O129">
        <v>11</v>
      </c>
      <c r="P129">
        <v>12</v>
      </c>
      <c r="S129" s="21">
        <v>8.3302225000000298</v>
      </c>
      <c r="T129" s="21">
        <v>8.1188025000000543</v>
      </c>
      <c r="U129" t="s">
        <v>485</v>
      </c>
      <c r="V129" s="4">
        <v>2.0297006250000136</v>
      </c>
      <c r="W129" s="4">
        <v>0.3706260734146482</v>
      </c>
      <c r="X129" s="4">
        <v>0.16184907850633296</v>
      </c>
      <c r="Y129" s="4">
        <v>0.12518850087356737</v>
      </c>
      <c r="Z129" s="4">
        <v>0.3276867944674729</v>
      </c>
      <c r="AA129" s="4">
        <v>1.4649552737978693E-2</v>
      </c>
      <c r="AB129" s="4">
        <v>0.20683722910726202</v>
      </c>
      <c r="AC129" s="4">
        <v>9.6996448947845537E-2</v>
      </c>
      <c r="AD129" s="4">
        <v>4.1259890589962156E-2</v>
      </c>
      <c r="AE129" s="4">
        <v>2.5532504769578517E-2</v>
      </c>
      <c r="AF129" s="4">
        <v>0.1267619300474134</v>
      </c>
      <c r="AG129" s="4">
        <v>3.5087148458919519E-2</v>
      </c>
    </row>
    <row r="130" spans="1:33" x14ac:dyDescent="0.25">
      <c r="A130" t="s">
        <v>479</v>
      </c>
      <c r="B130" s="20">
        <f t="shared" si="435"/>
        <v>2.3053931250000046</v>
      </c>
      <c r="C130" s="4" cm="1">
        <f t="array" ref="C130">INDEX(mag_datai,$O$125,$O130)</f>
        <v>0.31249836531188602</v>
      </c>
      <c r="D130" s="4" cm="1">
        <f t="array" ref="D130">INDEX(mag_datai,$P$125,$O130)</f>
        <v>0.19058456155897099</v>
      </c>
      <c r="E130" s="4" cm="1">
        <f t="array" ref="E130">INDEX(mag_datai,$Q$125,$O130)</f>
        <v>0.13676488069206599</v>
      </c>
      <c r="F130" s="4" cm="1">
        <f t="array" ref="F130">INDEX(mag_datai,$R$125,$O130)</f>
        <v>0.35328246790491935</v>
      </c>
      <c r="G130" s="4" cm="1">
        <f t="array" ref="G130">INDEX(mag_datai,$S$125,$O130)</f>
        <v>6.8697245321576363E-3</v>
      </c>
      <c r="H130" s="4" cm="1">
        <f t="array" ref="H130">INDEX(mag_datai,$N$124,$P130)</f>
        <v>0.15845105666590875</v>
      </c>
      <c r="I130" s="4" cm="1">
        <f t="array" ref="I130">INDEX(mag_datai,$O$124,$P130)</f>
        <v>6.7266665005202758E-2</v>
      </c>
      <c r="J130" s="4" cm="1">
        <f t="array" ref="J130">INDEX(mag_datai,$P$124,$P130)</f>
        <v>3.368021244269178E-2</v>
      </c>
      <c r="K130" s="4" cm="1">
        <f t="array" ref="K130">INDEX(mag_datai,$S$124,$P130)</f>
        <v>5.3100431198082713E-2</v>
      </c>
      <c r="L130" s="4" cm="1">
        <f t="array" ref="L130">INDEX(mag_datai,$Q$124,$P130)</f>
        <v>0.11903039211868195</v>
      </c>
      <c r="M130" s="4" cm="1">
        <f t="array" ref="M130">INDEX(mag_datai,$R$124,$P130)</f>
        <v>7.1554169440289014E-2</v>
      </c>
      <c r="N130" s="4"/>
      <c r="O130">
        <v>14</v>
      </c>
      <c r="P130">
        <v>15</v>
      </c>
      <c r="S130" s="21">
        <v>9.2215725000000184</v>
      </c>
      <c r="T130" s="21">
        <v>8.2543425000000461</v>
      </c>
      <c r="U130" t="s">
        <v>487</v>
      </c>
      <c r="V130" s="4">
        <v>2.0635856250000115</v>
      </c>
      <c r="W130" s="4">
        <v>0.42269985186520248</v>
      </c>
      <c r="X130" s="4">
        <v>0.14507615646124175</v>
      </c>
      <c r="Y130" s="4">
        <v>0.12540770763640105</v>
      </c>
      <c r="Z130" s="4">
        <v>0.29829502659297047</v>
      </c>
      <c r="AA130" s="4">
        <v>8.5212574441842943E-3</v>
      </c>
      <c r="AB130" s="4">
        <v>0.20371497331289334</v>
      </c>
      <c r="AC130" s="4">
        <v>9.511338406726097E-2</v>
      </c>
      <c r="AD130" s="4">
        <v>4.4855493931327484E-2</v>
      </c>
      <c r="AE130" s="4">
        <v>7.9016000553720656E-2</v>
      </c>
      <c r="AF130" s="4">
        <v>0.12097746696056035</v>
      </c>
      <c r="AG130" s="4">
        <v>2.4098689500681406E-2</v>
      </c>
    </row>
    <row r="131" spans="1:33" x14ac:dyDescent="0.25">
      <c r="A131" t="s">
        <v>480</v>
      </c>
      <c r="B131" s="20">
        <f t="shared" si="435"/>
        <v>2.3365856250000077</v>
      </c>
      <c r="C131" s="4" cm="1">
        <f t="array" ref="C131">INDEX(mag_datai,$O$125,$O131)</f>
        <v>0.27490655271032738</v>
      </c>
      <c r="D131" s="4" cm="1">
        <f t="array" ref="D131">INDEX(mag_datai,$P$125,$O131)</f>
        <v>0.23820594268065001</v>
      </c>
      <c r="E131" s="4" cm="1">
        <f t="array" ref="E131">INDEX(mag_datai,$Q$125,$O131)</f>
        <v>0.16910826244787136</v>
      </c>
      <c r="F131" s="4" cm="1">
        <f t="array" ref="F131">INDEX(mag_datai,$R$125,$O131)</f>
        <v>0.31428909341591166</v>
      </c>
      <c r="G131" s="4" cm="1">
        <f t="array" ref="G131">INDEX(mag_datai,$S$125,$O131)</f>
        <v>3.4901487452394706E-3</v>
      </c>
      <c r="H131" s="4" cm="1">
        <f t="array" ref="H131">INDEX(mag_datai,$N$124,$P131)</f>
        <v>0.15396131591813814</v>
      </c>
      <c r="I131" s="4" cm="1">
        <f t="array" ref="I131">INDEX(mag_datai,$O$124,$P131)</f>
        <v>6.3061451222774387E-2</v>
      </c>
      <c r="J131" s="4" cm="1">
        <f t="array" ref="J131">INDEX(mag_datai,$P$124,$P131)</f>
        <v>1.7508988433923556E-2</v>
      </c>
      <c r="K131" s="4" cm="1">
        <f t="array" ref="K131">INDEX(mag_datai,$S$124,$P131)</f>
        <v>4.0374797135491233E-2</v>
      </c>
      <c r="L131" s="4" cm="1">
        <f t="array" ref="L131">INDEX(mag_datai,$Q$124,$P131)</f>
        <v>0.19792993986729332</v>
      </c>
      <c r="M131" s="4" cm="1">
        <f t="array" ref="M131">INDEX(mag_datai,$R$124,$P131)</f>
        <v>4.0276002813356693E-2</v>
      </c>
      <c r="N131" s="4"/>
      <c r="O131">
        <v>17</v>
      </c>
      <c r="P131">
        <v>18</v>
      </c>
      <c r="S131" s="21">
        <v>9.3463425000000306</v>
      </c>
      <c r="T131" s="21">
        <v>8.3302225000000298</v>
      </c>
      <c r="U131" t="s">
        <v>478</v>
      </c>
      <c r="V131" s="4">
        <v>2.0825556250000075</v>
      </c>
      <c r="W131" s="4">
        <v>0.30257503327827739</v>
      </c>
      <c r="X131" s="4">
        <v>0.21130285168231119</v>
      </c>
      <c r="Y131" s="4">
        <v>0.14282707608821882</v>
      </c>
      <c r="Z131" s="4">
        <v>0.33841689434622652</v>
      </c>
      <c r="AA131" s="4">
        <v>4.8781446049660816E-3</v>
      </c>
      <c r="AB131" s="4">
        <v>0.16855242656480643</v>
      </c>
      <c r="AC131" s="4">
        <v>7.6118050533135584E-2</v>
      </c>
      <c r="AD131" s="4">
        <v>4.8022983023242004E-2</v>
      </c>
      <c r="AE131" s="4">
        <v>9.8815731570932562E-3</v>
      </c>
      <c r="AF131" s="4">
        <v>0.17434873350963387</v>
      </c>
      <c r="AG131" s="4">
        <v>3.6954118172677283E-2</v>
      </c>
    </row>
    <row r="132" spans="1:33" x14ac:dyDescent="0.25">
      <c r="A132" t="s">
        <v>481</v>
      </c>
      <c r="B132" s="20">
        <f t="shared" si="435"/>
        <v>2.3488706249999991</v>
      </c>
      <c r="C132" s="4" cm="1">
        <f t="array" ref="C132">INDEX(mag_datai,$O$125,$O132)</f>
        <v>0.27537297906338631</v>
      </c>
      <c r="D132" s="4" cm="1">
        <f t="array" ref="D132">INDEX(mag_datai,$P$125,$O132)</f>
        <v>0.22920774338037861</v>
      </c>
      <c r="E132" s="4" cm="1">
        <f t="array" ref="E132">INDEX(mag_datai,$Q$125,$O132)</f>
        <v>0.15423884979462824</v>
      </c>
      <c r="F132" s="4" cm="1">
        <f t="array" ref="F132">INDEX(mag_datai,$R$125,$O132)</f>
        <v>0.33463926669682381</v>
      </c>
      <c r="G132" s="4" cm="1">
        <f t="array" ref="G132">INDEX(mag_datai,$S$125,$O132)</f>
        <v>6.5411610647830576E-3</v>
      </c>
      <c r="H132" s="4" cm="1">
        <f t="array" ref="H132">INDEX(mag_datai,$N$124,$P132)</f>
        <v>0.15555759647620163</v>
      </c>
      <c r="I132" s="4" cm="1">
        <f t="array" ref="I132">INDEX(mag_datai,$O$124,$P132)</f>
        <v>6.4727603382007975E-2</v>
      </c>
      <c r="J132" s="4" cm="1">
        <f t="array" ref="J132">INDEX(mag_datai,$P$124,$P132)</f>
        <v>1.7963547370693188E-2</v>
      </c>
      <c r="K132" s="4" cm="1">
        <f t="array" ref="K132">INDEX(mag_datai,$S$124,$P132)</f>
        <v>3.7124231834483538E-2</v>
      </c>
      <c r="L132" s="4" cm="1">
        <f t="array" ref="L132">INDEX(mag_datai,$Q$124,$P132)</f>
        <v>0.19425068342741358</v>
      </c>
      <c r="M132" s="4" cm="1">
        <f t="array" ref="M132">INDEX(mag_datai,$R$124,$P132)</f>
        <v>3.495705995296499E-2</v>
      </c>
      <c r="N132" s="4"/>
      <c r="O132">
        <v>20</v>
      </c>
      <c r="P132">
        <v>21</v>
      </c>
      <c r="S132" s="21">
        <v>9.3954824999999964</v>
      </c>
      <c r="T132" s="21">
        <v>8.4898525000000227</v>
      </c>
      <c r="U132" t="s">
        <v>477</v>
      </c>
      <c r="V132" s="4">
        <v>2.1224631250000057</v>
      </c>
      <c r="W132" s="4">
        <v>0.3237185842268539</v>
      </c>
      <c r="X132" s="4">
        <v>0.20680742615861572</v>
      </c>
      <c r="Y132" s="4">
        <v>0.13814789392740118</v>
      </c>
      <c r="Z132" s="4">
        <v>0.32503666140991067</v>
      </c>
      <c r="AA132" s="4">
        <v>6.2894342772184175E-3</v>
      </c>
      <c r="AB132" s="4">
        <v>0.14293577627466639</v>
      </c>
      <c r="AC132" s="4">
        <v>7.3002077076794264E-2</v>
      </c>
      <c r="AD132" s="4">
        <v>4.1659176134488586E-2</v>
      </c>
      <c r="AE132" s="4">
        <v>6.6121554740904642E-2</v>
      </c>
      <c r="AF132" s="4">
        <v>0.16852372973266413</v>
      </c>
      <c r="AG132" s="4">
        <v>3.8283696425951551E-2</v>
      </c>
    </row>
    <row r="133" spans="1:33" x14ac:dyDescent="0.25">
      <c r="A133" t="s">
        <v>482</v>
      </c>
      <c r="B133" s="20">
        <f t="shared" si="435"/>
        <v>2.393665625000021</v>
      </c>
      <c r="C133" s="4" cm="1">
        <f t="array" ref="C133">INDEX(mag_datai,$O$125,$O133)</f>
        <v>0.28056930414892489</v>
      </c>
      <c r="D133" s="4" cm="1">
        <f t="array" ref="D133">INDEX(mag_datai,$P$125,$O133)</f>
        <v>0.22612665493033962</v>
      </c>
      <c r="E133" s="4" cm="1">
        <f t="array" ref="E133">INDEX(mag_datai,$Q$125,$O133)</f>
        <v>0.18434944250729859</v>
      </c>
      <c r="F133" s="4" cm="1">
        <f t="array" ref="F133">INDEX(mag_datai,$R$125,$O133)</f>
        <v>0.30465770477062404</v>
      </c>
      <c r="G133" s="4" cm="1">
        <f t="array" ref="G133">INDEX(mag_datai,$S$125,$O133)</f>
        <v>4.2968936428127566E-3</v>
      </c>
      <c r="H133" s="4" cm="1">
        <f t="array" ref="H133">INDEX(mag_datai,$N$124,$P133)</f>
        <v>0.12581167984819372</v>
      </c>
      <c r="I133" s="4" cm="1">
        <f t="array" ref="I133">INDEX(mag_datai,$O$124,$P133)</f>
        <v>9.687031564971986E-2</v>
      </c>
      <c r="J133" s="4" cm="1">
        <f t="array" ref="J133">INDEX(mag_datai,$P$124,$P133)</f>
        <v>2.1200137406556064E-2</v>
      </c>
      <c r="K133" s="4" cm="1">
        <f t="array" ref="K133">INDEX(mag_datai,$S$124,$P133)</f>
        <v>3.6687171244455238E-2</v>
      </c>
      <c r="L133" s="4" cm="1">
        <f t="array" ref="L133">INDEX(mag_datai,$Q$124,$P133)</f>
        <v>0.12806261590831766</v>
      </c>
      <c r="M133" s="4" cm="1">
        <f t="array" ref="M133">INDEX(mag_datai,$R$124,$P133)</f>
        <v>9.8064039022021918E-2</v>
      </c>
      <c r="N133" s="4"/>
      <c r="O133">
        <v>23</v>
      </c>
      <c r="P133">
        <v>24</v>
      </c>
      <c r="S133" s="21">
        <v>9.574662500000084</v>
      </c>
      <c r="T133" s="21">
        <v>8.8510825000000004</v>
      </c>
      <c r="U133" t="s">
        <v>490</v>
      </c>
      <c r="V133" s="4">
        <v>2.2127706250000001</v>
      </c>
      <c r="W133" s="4">
        <v>0.35140017887775765</v>
      </c>
      <c r="X133" s="4">
        <v>0.18009183079308894</v>
      </c>
      <c r="Y133" s="4">
        <v>0.13571627080767848</v>
      </c>
      <c r="Z133" s="4">
        <v>0.32395752423920099</v>
      </c>
      <c r="AA133" s="4">
        <v>8.8341952822739191E-3</v>
      </c>
      <c r="AB133" s="4">
        <v>0.14276396880697198</v>
      </c>
      <c r="AC133" s="4">
        <v>0.10407349324976545</v>
      </c>
      <c r="AD133" s="4">
        <v>2.5266749476300667E-2</v>
      </c>
      <c r="AE133" s="4">
        <v>7.929596734471947E-2</v>
      </c>
      <c r="AF133" s="4">
        <v>0.13737332127808619</v>
      </c>
      <c r="AG133" s="4">
        <v>4.2718509515002757E-2</v>
      </c>
    </row>
    <row r="134" spans="1:33" x14ac:dyDescent="0.25">
      <c r="A134" t="s">
        <v>483</v>
      </c>
      <c r="B134" s="20">
        <f t="shared" si="435"/>
        <v>2.3811681249999976</v>
      </c>
      <c r="C134" s="4" cm="1">
        <f t="array" ref="C134">INDEX(mag_datai,$O$125,$O134)</f>
        <v>0.25740470451827224</v>
      </c>
      <c r="D134" s="4" cm="1">
        <f t="array" ref="D134">INDEX(mag_datai,$P$125,$O134)</f>
        <v>0.22888137337056894</v>
      </c>
      <c r="E134" s="4" cm="1">
        <f t="array" ref="E134">INDEX(mag_datai,$Q$125,$O134)</f>
        <v>0.18857481248089167</v>
      </c>
      <c r="F134" s="4" cm="1">
        <f t="array" ref="F134">INDEX(mag_datai,$R$125,$O134)</f>
        <v>0.32127742555309258</v>
      </c>
      <c r="G134" s="4" cm="1">
        <f t="array" ref="G134">INDEX(mag_datai,$S$125,$O134)</f>
        <v>3.8616840771744979E-3</v>
      </c>
      <c r="H134" s="4" cm="1">
        <f t="array" ref="H134">INDEX(mag_datai,$N$124,$P134)</f>
        <v>0.11129408194956049</v>
      </c>
      <c r="I134" s="4" cm="1">
        <f t="array" ref="I134">INDEX(mag_datai,$O$124,$P134)</f>
        <v>7.9098313061059036E-2</v>
      </c>
      <c r="J134" s="4" cm="1">
        <f t="array" ref="J134">INDEX(mag_datai,$P$124,$P134)</f>
        <v>1.8087792684084173E-2</v>
      </c>
      <c r="K134" s="4" cm="1">
        <f t="array" ref="K134">INDEX(mag_datai,$S$124,$P134)</f>
        <v>4.8924516823568562E-2</v>
      </c>
      <c r="L134" s="4" cm="1">
        <f t="array" ref="L134">INDEX(mag_datai,$Q$124,$P134)</f>
        <v>0.11004616672865596</v>
      </c>
      <c r="M134" s="4" cm="1">
        <f t="array" ref="M134">INDEX(mag_datai,$R$124,$P134)</f>
        <v>0.11883520664191297</v>
      </c>
      <c r="N134" s="4"/>
      <c r="O134">
        <v>26</v>
      </c>
      <c r="P134">
        <v>27</v>
      </c>
      <c r="S134" s="21">
        <v>9.5246724999999905</v>
      </c>
      <c r="T134" s="21">
        <v>9.2215725000000184</v>
      </c>
      <c r="U134" t="s">
        <v>479</v>
      </c>
      <c r="V134" s="4">
        <v>2.3053931250000046</v>
      </c>
      <c r="W134" s="4">
        <v>0.31249836531188602</v>
      </c>
      <c r="X134" s="4">
        <v>0.19058456155897099</v>
      </c>
      <c r="Y134" s="4">
        <v>0.13676488069206599</v>
      </c>
      <c r="Z134" s="4">
        <v>0.35328246790491935</v>
      </c>
      <c r="AA134" s="4">
        <v>6.8697245321576363E-3</v>
      </c>
      <c r="AB134" s="4">
        <v>0.15845105666590875</v>
      </c>
      <c r="AC134" s="4">
        <v>6.7266665005202758E-2</v>
      </c>
      <c r="AD134" s="4">
        <v>3.368021244269178E-2</v>
      </c>
      <c r="AE134" s="4">
        <v>5.3100431198082713E-2</v>
      </c>
      <c r="AF134" s="4">
        <v>0.11903039211868195</v>
      </c>
      <c r="AG134" s="4">
        <v>7.1554169440289014E-2</v>
      </c>
    </row>
    <row r="135" spans="1:33" x14ac:dyDescent="0.25">
      <c r="A135" t="s">
        <v>484</v>
      </c>
      <c r="B135" s="20">
        <f t="shared" si="435"/>
        <v>2.398233125</v>
      </c>
      <c r="C135" s="4" cm="1">
        <f t="array" ref="C135">INDEX(mag_datai,$O$125,$O135)</f>
        <v>0.30496801130708184</v>
      </c>
      <c r="D135" s="4" cm="1">
        <f t="array" ref="D135">INDEX(mag_datai,$P$125,$O135)</f>
        <v>0.25279740154194391</v>
      </c>
      <c r="E135" s="4" cm="1">
        <f t="array" ref="E135">INDEX(mag_datai,$Q$125,$O135)</f>
        <v>0.16383498923868681</v>
      </c>
      <c r="F135" s="4" cm="1">
        <f t="array" ref="F135">INDEX(mag_datai,$R$125,$O135)</f>
        <v>0.27722755705634872</v>
      </c>
      <c r="G135" s="4" cm="1">
        <f t="array" ref="G135">INDEX(mag_datai,$S$125,$O135)</f>
        <v>1.1720408559388622E-3</v>
      </c>
      <c r="H135" s="4" cm="1">
        <f t="array" ref="H135">INDEX(mag_datai,$N$124,$P135)</f>
        <v>0.11764614672111322</v>
      </c>
      <c r="I135" s="4" cm="1">
        <f t="array" ref="I135">INDEX(mag_datai,$O$124,$P135)</f>
        <v>9.7445586321925556E-2</v>
      </c>
      <c r="J135" s="4" cm="1">
        <f t="array" ref="J135">INDEX(mag_datai,$P$124,$P135)</f>
        <v>1.9224378428115547E-2</v>
      </c>
      <c r="K135" s="4" cm="1">
        <f t="array" ref="K135">INDEX(mag_datai,$S$124,$P135)</f>
        <v>7.065189983592747E-2</v>
      </c>
      <c r="L135" s="4" cm="1">
        <f t="array" ref="L135">INDEX(mag_datai,$Q$124,$P135)</f>
        <v>0.15994913816934694</v>
      </c>
      <c r="M135" s="4" cm="1">
        <f t="array" ref="M135">INDEX(mag_datai,$R$124,$P135)</f>
        <v>9.2848263372597009E-2</v>
      </c>
      <c r="N135" s="4"/>
      <c r="O135">
        <v>29</v>
      </c>
      <c r="P135">
        <v>30</v>
      </c>
      <c r="S135" s="21">
        <v>9.5929324999999999</v>
      </c>
      <c r="T135" s="21">
        <v>9.3463425000000306</v>
      </c>
      <c r="U135" t="s">
        <v>480</v>
      </c>
      <c r="V135" s="4">
        <v>2.3365856250000077</v>
      </c>
      <c r="W135" s="4">
        <v>0.27490655271032738</v>
      </c>
      <c r="X135" s="4">
        <v>0.23820594268065001</v>
      </c>
      <c r="Y135" s="4">
        <v>0.16910826244787136</v>
      </c>
      <c r="Z135" s="4">
        <v>0.31428909341591166</v>
      </c>
      <c r="AA135" s="4">
        <v>3.4901487452394706E-3</v>
      </c>
      <c r="AB135" s="4">
        <v>0.15396131591813814</v>
      </c>
      <c r="AC135" s="4">
        <v>6.3061451222774387E-2</v>
      </c>
      <c r="AD135" s="4">
        <v>1.7508988433923556E-2</v>
      </c>
      <c r="AE135" s="4">
        <v>4.0374797135491233E-2</v>
      </c>
      <c r="AF135" s="4">
        <v>0.19792993986729332</v>
      </c>
      <c r="AG135" s="4">
        <v>4.0276002813356693E-2</v>
      </c>
    </row>
    <row r="136" spans="1:33" x14ac:dyDescent="0.25">
      <c r="A136" t="s">
        <v>485</v>
      </c>
      <c r="B136" s="20">
        <f t="shared" si="435"/>
        <v>2.0297006250000136</v>
      </c>
      <c r="C136" s="4" cm="1">
        <f t="array" ref="C136">INDEX(mag_datai,$O$125,$O136)</f>
        <v>0.3706260734146482</v>
      </c>
      <c r="D136" s="4" cm="1">
        <f t="array" ref="D136">INDEX(mag_datai,$P$125,$O136)</f>
        <v>0.16184907850633296</v>
      </c>
      <c r="E136" s="4" cm="1">
        <f t="array" ref="E136">INDEX(mag_datai,$Q$125,$O136)</f>
        <v>0.12518850087356737</v>
      </c>
      <c r="F136" s="4" cm="1">
        <f t="array" ref="F136">INDEX(mag_datai,$R$125,$O136)</f>
        <v>0.3276867944674729</v>
      </c>
      <c r="G136" s="4" cm="1">
        <f t="array" ref="G136">INDEX(mag_datai,$S$125,$O136)</f>
        <v>1.4649552737978693E-2</v>
      </c>
      <c r="H136" s="4" cm="1">
        <f t="array" ref="H136">INDEX(mag_datai,$N$124,$P136)</f>
        <v>0.20683722910726202</v>
      </c>
      <c r="I136" s="4" cm="1">
        <f t="array" ref="I136">INDEX(mag_datai,$O$124,$P136)</f>
        <v>9.6996448947845537E-2</v>
      </c>
      <c r="J136" s="4" cm="1">
        <f t="array" ref="J136">INDEX(mag_datai,$P$124,$P136)</f>
        <v>4.1259890589962156E-2</v>
      </c>
      <c r="K136" s="4" cm="1">
        <f t="array" ref="K136">INDEX(mag_datai,$S$124,$P136)</f>
        <v>2.5532504769578517E-2</v>
      </c>
      <c r="L136" s="4" cm="1">
        <f t="array" ref="L136">INDEX(mag_datai,$Q$124,$P136)</f>
        <v>0.1267619300474134</v>
      </c>
      <c r="M136" s="4" cm="1">
        <f t="array" ref="M136">INDEX(mag_datai,$R$124,$P136)</f>
        <v>3.5087148458919519E-2</v>
      </c>
      <c r="N136" s="4"/>
      <c r="O136">
        <v>32</v>
      </c>
      <c r="P136">
        <v>33</v>
      </c>
      <c r="S136" s="21">
        <v>8.1188025000000543</v>
      </c>
      <c r="T136" s="21">
        <v>9.3954824999999964</v>
      </c>
      <c r="U136" t="s">
        <v>481</v>
      </c>
      <c r="V136" s="4">
        <v>2.3488706249999991</v>
      </c>
      <c r="W136" s="4">
        <v>0.27537297906338631</v>
      </c>
      <c r="X136" s="4">
        <v>0.22920774338037861</v>
      </c>
      <c r="Y136" s="4">
        <v>0.15423884979462824</v>
      </c>
      <c r="Z136" s="4">
        <v>0.33463926669682381</v>
      </c>
      <c r="AA136" s="4">
        <v>6.5411610647830576E-3</v>
      </c>
      <c r="AB136" s="4">
        <v>0.15555759647620163</v>
      </c>
      <c r="AC136" s="4">
        <v>6.4727603382007975E-2</v>
      </c>
      <c r="AD136" s="4">
        <v>1.7963547370693188E-2</v>
      </c>
      <c r="AE136" s="4">
        <v>3.7124231834483538E-2</v>
      </c>
      <c r="AF136" s="4">
        <v>0.19425068342741358</v>
      </c>
      <c r="AG136" s="4">
        <v>3.495705995296499E-2</v>
      </c>
    </row>
    <row r="137" spans="1:33" x14ac:dyDescent="0.25">
      <c r="A137" t="s">
        <v>486</v>
      </c>
      <c r="B137" s="20">
        <f t="shared" si="435"/>
        <v>2.42004562500001</v>
      </c>
      <c r="C137" s="4" cm="1">
        <f t="array" ref="C137">INDEX(mag_datai,$O$125,$O137)</f>
        <v>0.30108647338108069</v>
      </c>
      <c r="D137" s="4" cm="1">
        <f t="array" ref="D137">INDEX(mag_datai,$P$125,$O137)</f>
        <v>0.24755944263709634</v>
      </c>
      <c r="E137" s="4" cm="1">
        <f t="array" ref="E137">INDEX(mag_datai,$Q$125,$O137)</f>
        <v>0.15064650215652881</v>
      </c>
      <c r="F137" s="4" cm="1">
        <f t="array" ref="F137">INDEX(mag_datai,$R$125,$O137)</f>
        <v>0.29502330760624729</v>
      </c>
      <c r="G137" s="4" cm="1">
        <f t="array" ref="G137">INDEX(mag_datai,$S$125,$O137)</f>
        <v>5.6842742190469538E-3</v>
      </c>
      <c r="H137" s="4" cm="1">
        <f t="array" ref="H137">INDEX(mag_datai,$N$124,$P137)</f>
        <v>0.15890671826550437</v>
      </c>
      <c r="I137" s="4" cm="1">
        <f t="array" ref="I137">INDEX(mag_datai,$O$124,$P137)</f>
        <v>5.8847581048141522E-2</v>
      </c>
      <c r="J137" s="4" cm="1">
        <f t="array" ref="J137">INDEX(mag_datai,$P$124,$P137)</f>
        <v>2.9470593420840057E-2</v>
      </c>
      <c r="K137" s="4" cm="1">
        <f t="array" ref="K137">INDEX(mag_datai,$S$124,$P137)</f>
        <v>5.3861580646594708E-2</v>
      </c>
      <c r="L137" s="4" cm="1">
        <f t="array" ref="L137">INDEX(mag_datai,$Q$124,$P137)</f>
        <v>0.20089997121099629</v>
      </c>
      <c r="M137" s="4" cm="1">
        <f t="array" ref="M137">INDEX(mag_datai,$R$124,$P137)</f>
        <v>4.6659471426100017E-2</v>
      </c>
      <c r="N137" s="4"/>
      <c r="O137">
        <v>35</v>
      </c>
      <c r="P137">
        <v>36</v>
      </c>
      <c r="S137" s="21">
        <v>9.6801825000000399</v>
      </c>
      <c r="T137" s="21">
        <v>9.5246724999999905</v>
      </c>
      <c r="U137" t="s">
        <v>483</v>
      </c>
      <c r="V137" s="4">
        <v>2.3811681249999976</v>
      </c>
      <c r="W137" s="4">
        <v>0.25740470451827224</v>
      </c>
      <c r="X137" s="4">
        <v>0.22888137337056894</v>
      </c>
      <c r="Y137" s="4">
        <v>0.18857481248089167</v>
      </c>
      <c r="Z137" s="4">
        <v>0.32127742555309258</v>
      </c>
      <c r="AA137" s="4">
        <v>3.8616840771744979E-3</v>
      </c>
      <c r="AB137" s="4">
        <v>0.11129408194956049</v>
      </c>
      <c r="AC137" s="4">
        <v>7.9098313061059036E-2</v>
      </c>
      <c r="AD137" s="4">
        <v>1.8087792684084173E-2</v>
      </c>
      <c r="AE137" s="4">
        <v>4.8924516823568562E-2</v>
      </c>
      <c r="AF137" s="4">
        <v>0.11004616672865596</v>
      </c>
      <c r="AG137" s="4">
        <v>0.11883520664191297</v>
      </c>
    </row>
    <row r="138" spans="1:33" x14ac:dyDescent="0.25">
      <c r="A138" t="s">
        <v>487</v>
      </c>
      <c r="B138" s="20">
        <f t="shared" si="435"/>
        <v>2.0635856250000115</v>
      </c>
      <c r="C138" s="4" cm="1">
        <f t="array" ref="C138">INDEX(mag_datai,$O$125,$O138)</f>
        <v>0.42269985186520248</v>
      </c>
      <c r="D138" s="4" cm="1">
        <f t="array" ref="D138">INDEX(mag_datai,$P$125,$O138)</f>
        <v>0.14507615646124175</v>
      </c>
      <c r="E138" s="4" cm="1">
        <f t="array" ref="E138">INDEX(mag_datai,$Q$125,$O138)</f>
        <v>0.12540770763640105</v>
      </c>
      <c r="F138" s="4" cm="1">
        <f t="array" ref="F138">INDEX(mag_datai,$R$125,$O138)</f>
        <v>0.29829502659297047</v>
      </c>
      <c r="G138" s="4" cm="1">
        <f t="array" ref="G138">INDEX(mag_datai,$S$125,$O138)</f>
        <v>8.5212574441842943E-3</v>
      </c>
      <c r="H138" s="4" cm="1">
        <f t="array" ref="H138">INDEX(mag_datai,$N$124,$P138)</f>
        <v>0.20371497331289334</v>
      </c>
      <c r="I138" s="4" cm="1">
        <f t="array" ref="I138">INDEX(mag_datai,$O$124,$P138)</f>
        <v>9.511338406726097E-2</v>
      </c>
      <c r="J138" s="4" cm="1">
        <f t="array" ref="J138">INDEX(mag_datai,$P$124,$P138)</f>
        <v>4.4855493931327484E-2</v>
      </c>
      <c r="K138" s="4" cm="1">
        <f t="array" ref="K138">INDEX(mag_datai,$S$124,$P138)</f>
        <v>7.9016000553720656E-2</v>
      </c>
      <c r="L138" s="4" cm="1">
        <f t="array" ref="L138">INDEX(mag_datai,$Q$124,$P138)</f>
        <v>0.12097746696056035</v>
      </c>
      <c r="M138" s="4" cm="1">
        <f t="array" ref="M138">INDEX(mag_datai,$R$124,$P138)</f>
        <v>2.4098689500681406E-2</v>
      </c>
      <c r="N138" s="4"/>
      <c r="O138">
        <v>38</v>
      </c>
      <c r="P138">
        <v>39</v>
      </c>
      <c r="S138" s="21">
        <v>8.2543425000000461</v>
      </c>
      <c r="T138" s="21">
        <v>9.574662500000084</v>
      </c>
      <c r="U138" t="s">
        <v>482</v>
      </c>
      <c r="V138" s="4">
        <v>2.393665625000021</v>
      </c>
      <c r="W138" s="4">
        <v>0.28056930414892489</v>
      </c>
      <c r="X138" s="4">
        <v>0.22612665493033962</v>
      </c>
      <c r="Y138" s="4">
        <v>0.18434944250729859</v>
      </c>
      <c r="Z138" s="4">
        <v>0.30465770477062404</v>
      </c>
      <c r="AA138" s="4">
        <v>4.2968936428127566E-3</v>
      </c>
      <c r="AB138" s="4">
        <v>0.12581167984819372</v>
      </c>
      <c r="AC138" s="4">
        <v>9.687031564971986E-2</v>
      </c>
      <c r="AD138" s="4">
        <v>2.1200137406556064E-2</v>
      </c>
      <c r="AE138" s="4">
        <v>3.6687171244455238E-2</v>
      </c>
      <c r="AF138" s="4">
        <v>0.12806261590831766</v>
      </c>
      <c r="AG138" s="4">
        <v>9.8064039022021918E-2</v>
      </c>
    </row>
    <row r="139" spans="1:33" x14ac:dyDescent="0.25">
      <c r="A139" t="s">
        <v>488</v>
      </c>
      <c r="B139" s="20">
        <f t="shared" si="435"/>
        <v>2.022480625000024</v>
      </c>
      <c r="C139" s="4" cm="1">
        <f t="array" ref="C139">INDEX(mag_datai,$O$125,$O139)</f>
        <v>0.31998238308564375</v>
      </c>
      <c r="D139" s="4" cm="1">
        <f t="array" ref="D139">INDEX(mag_datai,$P$125,$O139)</f>
        <v>0.18369065824667952</v>
      </c>
      <c r="E139" s="4" cm="1">
        <f t="array" ref="E139">INDEX(mag_datai,$Q$125,$O139)</f>
        <v>0.15396653974472016</v>
      </c>
      <c r="F139" s="4" cm="1">
        <f t="array" ref="F139">INDEX(mag_datai,$R$125,$O139)</f>
        <v>0.32935208576661823</v>
      </c>
      <c r="G139" s="4" cm="1">
        <f t="array" ref="G139">INDEX(mag_datai,$S$125,$O139)</f>
        <v>1.3008333156338429E-2</v>
      </c>
      <c r="H139" s="4" cm="1">
        <f t="array" ref="H139">INDEX(mag_datai,$N$124,$P139)</f>
        <v>0.11505688280630876</v>
      </c>
      <c r="I139" s="4" cm="1">
        <f t="array" ref="I139">INDEX(mag_datai,$O$124,$P139)</f>
        <v>6.979134713464237E-2</v>
      </c>
      <c r="J139" s="4" cm="1">
        <f t="array" ref="J139">INDEX(mag_datai,$P$124,$P139)</f>
        <v>1.7249876291026641E-2</v>
      </c>
      <c r="K139" s="4" cm="1">
        <f t="array" ref="K139">INDEX(mag_datai,$S$124,$P139)</f>
        <v>0.11788427685366595</v>
      </c>
      <c r="L139" s="4" cm="1">
        <f t="array" ref="L139">INDEX(mag_datai,$Q$124,$P139)</f>
        <v>0.11887433129855723</v>
      </c>
      <c r="M139" s="4" cm="1">
        <f t="array" ref="M139">INDEX(mag_datai,$R$124,$P139)</f>
        <v>6.4816326948122283E-2</v>
      </c>
      <c r="N139" s="4"/>
      <c r="O139">
        <v>41</v>
      </c>
      <c r="P139">
        <v>42</v>
      </c>
      <c r="S139" s="21">
        <v>8.0899225000000961</v>
      </c>
      <c r="T139" s="21">
        <v>9.5929324999999999</v>
      </c>
      <c r="U139" t="s">
        <v>484</v>
      </c>
      <c r="V139" s="4">
        <v>2.398233125</v>
      </c>
      <c r="W139" s="4">
        <v>0.30496801130708184</v>
      </c>
      <c r="X139" s="4">
        <v>0.25279740154194391</v>
      </c>
      <c r="Y139" s="4">
        <v>0.16383498923868681</v>
      </c>
      <c r="Z139" s="4">
        <v>0.27722755705634872</v>
      </c>
      <c r="AA139" s="4">
        <v>1.1720408559388622E-3</v>
      </c>
      <c r="AB139" s="4">
        <v>0.11764614672111322</v>
      </c>
      <c r="AC139" s="4">
        <v>9.7445586321925556E-2</v>
      </c>
      <c r="AD139" s="4">
        <v>1.9224378428115547E-2</v>
      </c>
      <c r="AE139" s="4">
        <v>7.065189983592747E-2</v>
      </c>
      <c r="AF139" s="4">
        <v>0.15994913816934694</v>
      </c>
      <c r="AG139" s="4">
        <v>9.2848263372597009E-2</v>
      </c>
    </row>
    <row r="140" spans="1:33" x14ac:dyDescent="0.25">
      <c r="A140" t="s">
        <v>489</v>
      </c>
      <c r="B140" s="20">
        <f t="shared" si="435"/>
        <v>2.4379706250000011</v>
      </c>
      <c r="C140" s="4" cm="1">
        <f t="array" ref="C140">INDEX(mag_datai,$O$125,$O140)</f>
        <v>0.29810002172801842</v>
      </c>
      <c r="D140" s="4" cm="1">
        <f t="array" ref="D140">INDEX(mag_datai,$P$125,$O140)</f>
        <v>0.23381083192745331</v>
      </c>
      <c r="E140" s="4" cm="1">
        <f t="array" ref="E140">INDEX(mag_datai,$Q$125,$O140)</f>
        <v>0.16474123284975789</v>
      </c>
      <c r="F140" s="4" cm="1">
        <f t="array" ref="F140">INDEX(mag_datai,$R$125,$O140)</f>
        <v>0.29559669748001971</v>
      </c>
      <c r="G140" s="4" cm="1">
        <f t="array" ref="G140">INDEX(mag_datai,$S$125,$O140)</f>
        <v>7.7512160147507059E-3</v>
      </c>
      <c r="H140" s="4" cm="1">
        <f t="array" ref="H140">INDEX(mag_datai,$N$124,$P140)</f>
        <v>0.10417562630756814</v>
      </c>
      <c r="I140" s="4" cm="1">
        <f t="array" ref="I140">INDEX(mag_datai,$O$124,$P140)</f>
        <v>0.11533271914712998</v>
      </c>
      <c r="J140" s="4" cm="1">
        <f t="array" ref="J140">INDEX(mag_datai,$P$124,$P140)</f>
        <v>1.8107561006453537E-2</v>
      </c>
      <c r="K140" s="4" cm="1">
        <f t="array" ref="K140">INDEX(mag_datai,$S$124,$P140)</f>
        <v>6.0484115266866693E-2</v>
      </c>
      <c r="L140" s="4" cm="1">
        <f t="array" ref="L140">INDEX(mag_datai,$Q$124,$P140)</f>
        <v>0.16233774768939868</v>
      </c>
      <c r="M140" s="4" cm="1">
        <f t="array" ref="M140">INDEX(mag_datai,$R$124,$P140)</f>
        <v>7.1473084238054652E-2</v>
      </c>
      <c r="N140" s="4"/>
      <c r="O140">
        <v>44</v>
      </c>
      <c r="P140">
        <v>45</v>
      </c>
      <c r="S140" s="21">
        <v>9.7518825000000042</v>
      </c>
      <c r="T140" s="21">
        <v>9.6801825000000399</v>
      </c>
      <c r="U140" t="s">
        <v>486</v>
      </c>
      <c r="V140" s="4">
        <v>2.42004562500001</v>
      </c>
      <c r="W140" s="4">
        <v>0.30108647338108069</v>
      </c>
      <c r="X140" s="4">
        <v>0.24755944263709634</v>
      </c>
      <c r="Y140" s="4">
        <v>0.15064650215652881</v>
      </c>
      <c r="Z140" s="4">
        <v>0.29502330760624729</v>
      </c>
      <c r="AA140" s="4">
        <v>5.6842742190469538E-3</v>
      </c>
      <c r="AB140" s="4">
        <v>0.15890671826550437</v>
      </c>
      <c r="AC140" s="4">
        <v>5.8847581048141522E-2</v>
      </c>
      <c r="AD140" s="4">
        <v>2.9470593420840057E-2</v>
      </c>
      <c r="AE140" s="4">
        <v>5.3861580646594708E-2</v>
      </c>
      <c r="AF140" s="4">
        <v>0.20089997121099629</v>
      </c>
      <c r="AG140" s="4">
        <v>4.6659471426100017E-2</v>
      </c>
    </row>
    <row r="141" spans="1:33" x14ac:dyDescent="0.25">
      <c r="A141" t="s">
        <v>490</v>
      </c>
      <c r="B141" s="20">
        <f t="shared" si="435"/>
        <v>2.2127706250000001</v>
      </c>
      <c r="C141" s="4" cm="1">
        <f t="array" ref="C141">INDEX(mag_datai,$O$125,$O141)</f>
        <v>0.35140017887775765</v>
      </c>
      <c r="D141" s="4" cm="1">
        <f t="array" ref="D141">INDEX(mag_datai,$P$125,$O141)</f>
        <v>0.18009183079308894</v>
      </c>
      <c r="E141" s="4" cm="1">
        <f t="array" ref="E141">INDEX(mag_datai,$Q$125,$O141)</f>
        <v>0.13571627080767848</v>
      </c>
      <c r="F141" s="4" cm="1">
        <f t="array" ref="F141">INDEX(mag_datai,$R$125,$O141)</f>
        <v>0.32395752423920099</v>
      </c>
      <c r="G141" s="4" cm="1">
        <f t="array" ref="G141">INDEX(mag_datai,$S$125,$O141)</f>
        <v>8.8341952822739191E-3</v>
      </c>
      <c r="H141" s="4" cm="1">
        <f t="array" ref="H141">INDEX(mag_datai,$N$124,$P141)</f>
        <v>0.14276396880697198</v>
      </c>
      <c r="I141" s="4" cm="1">
        <f t="array" ref="I141">INDEX(mag_datai,$O$124,$P141)</f>
        <v>0.10407349324976545</v>
      </c>
      <c r="J141" s="4" cm="1">
        <f t="array" ref="J141">INDEX(mag_datai,$P$124,$P141)</f>
        <v>2.5266749476300667E-2</v>
      </c>
      <c r="K141" s="4" cm="1">
        <f t="array" ref="K141">INDEX(mag_datai,$S$124,$P141)</f>
        <v>7.929596734471947E-2</v>
      </c>
      <c r="L141" s="4" cm="1">
        <f t="array" ref="L141">INDEX(mag_datai,$Q$124,$P141)</f>
        <v>0.13737332127808619</v>
      </c>
      <c r="M141" s="4" cm="1">
        <f t="array" ref="M141">INDEX(mag_datai,$R$124,$P141)</f>
        <v>4.2718509515002757E-2</v>
      </c>
      <c r="N141" s="4"/>
      <c r="O141">
        <v>47</v>
      </c>
      <c r="P141">
        <v>48</v>
      </c>
      <c r="S141" s="21">
        <v>8.8510825000000004</v>
      </c>
      <c r="T141" s="21">
        <v>9.7518825000000042</v>
      </c>
      <c r="U141" t="s">
        <v>489</v>
      </c>
      <c r="V141" s="4">
        <v>2.4379706250000011</v>
      </c>
      <c r="W141" s="4">
        <v>0.29810002172801842</v>
      </c>
      <c r="X141" s="4">
        <v>0.23381083192745331</v>
      </c>
      <c r="Y141" s="4">
        <v>0.16474123284975789</v>
      </c>
      <c r="Z141" s="4">
        <v>0.29559669748001971</v>
      </c>
      <c r="AA141" s="4">
        <v>7.7512160147507059E-3</v>
      </c>
      <c r="AB141" s="4">
        <v>0.10417562630756814</v>
      </c>
      <c r="AC141" s="4">
        <v>0.11533271914712998</v>
      </c>
      <c r="AD141" s="4">
        <v>1.8107561006453537E-2</v>
      </c>
      <c r="AE141" s="4">
        <v>6.0484115266866693E-2</v>
      </c>
      <c r="AF141" s="4">
        <v>0.16233774768939868</v>
      </c>
      <c r="AG141" s="4">
        <v>7.1473084238054652E-2</v>
      </c>
    </row>
    <row r="142" spans="1:33" x14ac:dyDescent="0.25">
      <c r="A142" s="15"/>
      <c r="B142" s="4"/>
      <c r="C142" s="4"/>
      <c r="D142" s="4"/>
      <c r="E142" s="4"/>
      <c r="F142" s="4"/>
      <c r="G142" s="4"/>
      <c r="H142" s="20"/>
      <c r="I142" s="4"/>
      <c r="J142" s="4"/>
      <c r="K142" s="4"/>
      <c r="L142" s="4"/>
      <c r="M142" s="4"/>
      <c r="N142" s="4"/>
      <c r="O142">
        <v>50</v>
      </c>
      <c r="P142">
        <v>51</v>
      </c>
    </row>
    <row r="143" spans="1:33" x14ac:dyDescent="0.25">
      <c r="A143" s="15"/>
      <c r="B143" s="4"/>
      <c r="C143" s="4"/>
      <c r="D143" s="4"/>
      <c r="E143" s="4"/>
      <c r="F143" s="4"/>
      <c r="G143" s="4"/>
      <c r="H143" s="20"/>
      <c r="I143" s="4"/>
      <c r="J143" s="4"/>
      <c r="K143" s="4"/>
      <c r="L143" s="4"/>
      <c r="M143" s="4"/>
      <c r="N143" s="4"/>
      <c r="O143">
        <v>53</v>
      </c>
      <c r="P143">
        <v>54</v>
      </c>
    </row>
    <row r="144" spans="1:33" x14ac:dyDescent="0.25">
      <c r="A144" s="15"/>
      <c r="B144" s="4"/>
      <c r="C144" s="4"/>
      <c r="D144" s="4"/>
      <c r="E144" s="4"/>
      <c r="F144" s="4"/>
      <c r="G144" s="4"/>
      <c r="H144" s="20"/>
      <c r="I144" s="4"/>
      <c r="J144" s="4"/>
      <c r="K144" s="4"/>
      <c r="L144" s="4"/>
      <c r="M144" s="4"/>
      <c r="N144" s="4"/>
      <c r="O144">
        <v>56</v>
      </c>
      <c r="P144">
        <v>57</v>
      </c>
    </row>
    <row r="145" spans="1:16" x14ac:dyDescent="0.25">
      <c r="A145" s="15"/>
      <c r="B145" s="4"/>
      <c r="C145" s="4"/>
      <c r="D145" s="4"/>
      <c r="E145" s="4"/>
      <c r="F145" s="4"/>
      <c r="G145" s="4"/>
      <c r="H145" s="20"/>
      <c r="I145" s="4"/>
      <c r="J145" s="4"/>
      <c r="K145" s="4"/>
      <c r="L145" s="4"/>
      <c r="M145" s="4"/>
      <c r="N145" s="4"/>
      <c r="O145">
        <v>59</v>
      </c>
      <c r="P145">
        <v>60</v>
      </c>
    </row>
    <row r="146" spans="1:16" x14ac:dyDescent="0.25">
      <c r="A146" s="15"/>
      <c r="B146" s="4"/>
      <c r="C146" s="4"/>
      <c r="D146" s="4"/>
      <c r="E146" s="4"/>
      <c r="F146" s="4"/>
      <c r="G146" s="4"/>
      <c r="H146" s="20"/>
      <c r="I146" s="4"/>
      <c r="J146" s="4"/>
      <c r="K146" s="4"/>
      <c r="L146" s="4"/>
      <c r="M146" s="4"/>
      <c r="N146" s="4"/>
      <c r="O146">
        <v>62</v>
      </c>
      <c r="P146">
        <v>63</v>
      </c>
    </row>
    <row r="147" spans="1:16" x14ac:dyDescent="0.25">
      <c r="A147" s="15"/>
      <c r="B147" s="4"/>
      <c r="C147" s="4"/>
      <c r="D147" s="4"/>
      <c r="E147" s="4"/>
      <c r="F147" s="4"/>
      <c r="G147" s="4"/>
      <c r="H147" s="20"/>
      <c r="I147" s="4"/>
      <c r="J147" s="4"/>
      <c r="K147" s="4"/>
      <c r="L147" s="4"/>
      <c r="M147" s="4"/>
      <c r="N147" s="4"/>
      <c r="O147">
        <v>65</v>
      </c>
      <c r="P147">
        <v>66</v>
      </c>
    </row>
    <row r="148" spans="1:16" x14ac:dyDescent="0.25">
      <c r="A148" s="15"/>
      <c r="B148" s="4"/>
      <c r="C148" s="4"/>
      <c r="D148" s="4"/>
      <c r="E148" s="4"/>
      <c r="F148" s="4"/>
      <c r="G148" s="4"/>
      <c r="H148" s="20"/>
      <c r="I148" s="4"/>
      <c r="J148" s="4"/>
      <c r="K148" s="4"/>
      <c r="L148" s="4"/>
      <c r="M148" s="4"/>
      <c r="N148" s="4"/>
      <c r="O148">
        <v>68</v>
      </c>
      <c r="P148">
        <v>69</v>
      </c>
    </row>
    <row r="149" spans="1:16" x14ac:dyDescent="0.25">
      <c r="A149" s="15"/>
      <c r="B149" s="4"/>
      <c r="C149" s="4"/>
      <c r="D149" s="4"/>
      <c r="E149" s="4"/>
      <c r="F149" s="4"/>
      <c r="G149" s="4"/>
      <c r="H149" s="20"/>
      <c r="I149" s="4"/>
      <c r="J149" s="4"/>
      <c r="K149" s="4"/>
      <c r="L149" s="4"/>
      <c r="M149" s="4"/>
      <c r="N149" s="4"/>
      <c r="O149">
        <v>71</v>
      </c>
      <c r="P149">
        <v>72</v>
      </c>
    </row>
    <row r="150" spans="1:16" x14ac:dyDescent="0.25">
      <c r="A150" s="15"/>
      <c r="B150" s="4"/>
      <c r="C150" s="4"/>
      <c r="D150" s="4"/>
      <c r="E150" s="4"/>
      <c r="F150" s="4"/>
      <c r="G150" s="4"/>
      <c r="H150" s="20"/>
      <c r="I150" s="4"/>
      <c r="J150" s="4"/>
      <c r="K150" s="4"/>
      <c r="L150" s="4"/>
      <c r="M150" s="4"/>
      <c r="N150" s="4"/>
      <c r="O150">
        <v>74</v>
      </c>
      <c r="P150">
        <v>75</v>
      </c>
    </row>
    <row r="151" spans="1:16" x14ac:dyDescent="0.25">
      <c r="A151" s="15"/>
      <c r="B151" s="4"/>
      <c r="C151" s="4"/>
      <c r="D151" s="4"/>
      <c r="E151" s="4"/>
      <c r="F151" s="4"/>
      <c r="G151" s="4"/>
      <c r="H151" s="20"/>
      <c r="I151" s="4"/>
      <c r="J151" s="4"/>
      <c r="K151" s="4"/>
      <c r="L151" s="4"/>
      <c r="M151" s="4"/>
      <c r="N151" s="4"/>
      <c r="O151">
        <v>77</v>
      </c>
      <c r="P151">
        <v>78</v>
      </c>
    </row>
    <row r="152" spans="1:16" x14ac:dyDescent="0.25">
      <c r="A152" s="15"/>
      <c r="B152" s="4"/>
      <c r="C152" s="4"/>
      <c r="D152" s="4"/>
      <c r="E152" s="4"/>
      <c r="F152" s="4"/>
      <c r="G152" s="4"/>
      <c r="H152" s="20"/>
      <c r="I152" s="4"/>
      <c r="J152" s="4"/>
      <c r="K152" s="4"/>
      <c r="L152" s="4"/>
      <c r="M152" s="4"/>
      <c r="N152" s="4"/>
      <c r="O152">
        <v>80</v>
      </c>
      <c r="P152">
        <v>81</v>
      </c>
    </row>
    <row r="153" spans="1:16" x14ac:dyDescent="0.25">
      <c r="L153" s="19"/>
      <c r="M153" s="23"/>
      <c r="N153" s="23"/>
      <c r="O153">
        <v>83</v>
      </c>
      <c r="P153">
        <v>84</v>
      </c>
    </row>
  </sheetData>
  <sortState xmlns:xlrd2="http://schemas.microsoft.com/office/spreadsheetml/2017/richdata2" ref="U126:AG141">
    <sortCondition ref="V126:V141"/>
  </sortState>
  <phoneticPr fontId="20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98"/>
  <sheetViews>
    <sheetView topLeftCell="N60" workbookViewId="0">
      <selection activeCell="O1" sqref="O1:P94"/>
    </sheetView>
  </sheetViews>
  <sheetFormatPr defaultRowHeight="15" x14ac:dyDescent="0.25"/>
  <sheetData>
    <row r="1" spans="1:16" x14ac:dyDescent="0.25">
      <c r="A1">
        <v>3.6600000000000001E-4</v>
      </c>
      <c r="B1">
        <v>1.2697E-2</v>
      </c>
      <c r="C1">
        <v>-3.7950999999999999E-2</v>
      </c>
      <c r="E1">
        <v>4.002E-2</v>
      </c>
      <c r="F1">
        <v>1</v>
      </c>
      <c r="H1">
        <v>1</v>
      </c>
      <c r="I1">
        <v>-3.657E-4</v>
      </c>
      <c r="J1">
        <v>-1.2696600000000001E-2</v>
      </c>
      <c r="K1">
        <v>3.7950699999999997E-2</v>
      </c>
      <c r="L1" t="s">
        <v>1</v>
      </c>
      <c r="M1">
        <v>7.1383923999999999</v>
      </c>
      <c r="O1">
        <v>4.002E-2</v>
      </c>
      <c r="P1">
        <v>7.1383923999999999</v>
      </c>
    </row>
    <row r="2" spans="1:16" x14ac:dyDescent="0.25">
      <c r="A2">
        <v>-1.5169999999999999E-3</v>
      </c>
      <c r="B2">
        <v>-7.3769999999999999E-3</v>
      </c>
      <c r="C2">
        <v>-2.2641999999999999E-2</v>
      </c>
      <c r="E2">
        <v>2.3862000000000001E-2</v>
      </c>
      <c r="F2">
        <v>2</v>
      </c>
      <c r="H2">
        <v>2</v>
      </c>
      <c r="I2">
        <v>3.5381646999999998</v>
      </c>
      <c r="J2">
        <v>5.1984102999999999</v>
      </c>
      <c r="K2">
        <v>2.6639099999999999E-2</v>
      </c>
      <c r="L2" t="s">
        <v>1</v>
      </c>
      <c r="M2">
        <v>7.2743944000000003</v>
      </c>
      <c r="O2">
        <v>2.3862000000000001E-2</v>
      </c>
      <c r="P2">
        <v>7.2743944000000003</v>
      </c>
    </row>
    <row r="3" spans="1:16" x14ac:dyDescent="0.25">
      <c r="A3">
        <v>0.157808</v>
      </c>
      <c r="B3">
        <v>-9.1769000000000003E-2</v>
      </c>
      <c r="C3">
        <v>3.9978E-2</v>
      </c>
      <c r="E3">
        <v>0.18687699999999999</v>
      </c>
      <c r="F3">
        <v>3</v>
      </c>
      <c r="H3">
        <v>3</v>
      </c>
      <c r="I3">
        <v>-2.2017536</v>
      </c>
      <c r="J3">
        <v>5.2672474999999999</v>
      </c>
      <c r="K3">
        <v>4.5709641999999997</v>
      </c>
      <c r="L3" t="s">
        <v>1</v>
      </c>
      <c r="M3">
        <v>8.9417681000000009</v>
      </c>
      <c r="O3">
        <v>0.18687699999999999</v>
      </c>
      <c r="P3">
        <v>8.9417681000000009</v>
      </c>
    </row>
    <row r="4" spans="1:16" x14ac:dyDescent="0.25">
      <c r="A4">
        <v>1.8439000000000001E-2</v>
      </c>
      <c r="B4">
        <v>3.7837000000000003E-2</v>
      </c>
      <c r="C4">
        <v>-2.6319999999999998E-3</v>
      </c>
      <c r="E4">
        <v>4.2173000000000002E-2</v>
      </c>
      <c r="F4">
        <v>4</v>
      </c>
      <c r="H4">
        <v>4</v>
      </c>
      <c r="I4">
        <v>1.758291</v>
      </c>
      <c r="J4">
        <v>2.5565148</v>
      </c>
      <c r="K4">
        <v>5.8893503000000003</v>
      </c>
      <c r="L4" t="s">
        <v>1</v>
      </c>
      <c r="M4">
        <v>4.8681754000000002</v>
      </c>
      <c r="O4">
        <v>4.2173000000000002E-2</v>
      </c>
      <c r="P4">
        <v>4.8681754000000002</v>
      </c>
    </row>
    <row r="5" spans="1:16" x14ac:dyDescent="0.25">
      <c r="A5">
        <v>-2.8487999999999999E-2</v>
      </c>
      <c r="B5">
        <v>-3.9319E-2</v>
      </c>
      <c r="C5">
        <v>-1.5206000000000001E-2</v>
      </c>
      <c r="E5">
        <v>5.0880000000000002E-2</v>
      </c>
      <c r="F5">
        <v>5</v>
      </c>
      <c r="H5">
        <v>5</v>
      </c>
      <c r="I5">
        <v>-0.97126699999999999</v>
      </c>
      <c r="J5">
        <v>4.5055667000000001</v>
      </c>
      <c r="K5">
        <v>1.28851E-2</v>
      </c>
      <c r="L5" t="s">
        <v>1</v>
      </c>
      <c r="M5">
        <v>7.8935345999999997</v>
      </c>
      <c r="O5">
        <v>5.0880000000000002E-2</v>
      </c>
      <c r="P5">
        <v>7.8935345999999997</v>
      </c>
    </row>
    <row r="6" spans="1:16" x14ac:dyDescent="0.25">
      <c r="A6">
        <v>6.3702999999999996E-2</v>
      </c>
      <c r="B6">
        <v>5.3156000000000002E-2</v>
      </c>
      <c r="C6">
        <v>-7.2909000000000002E-2</v>
      </c>
      <c r="E6">
        <v>0.11045000000000001</v>
      </c>
      <c r="F6">
        <v>6</v>
      </c>
      <c r="H6">
        <v>6</v>
      </c>
      <c r="I6">
        <v>-0.34410269999999998</v>
      </c>
      <c r="J6">
        <v>7.7185012000000004</v>
      </c>
      <c r="K6">
        <v>1.3407652000000001</v>
      </c>
      <c r="L6" t="s">
        <v>1</v>
      </c>
      <c r="M6">
        <v>4.5911315000000004</v>
      </c>
      <c r="O6">
        <v>0.11045000000000001</v>
      </c>
      <c r="P6">
        <v>4.5911315000000004</v>
      </c>
    </row>
    <row r="7" spans="1:16" x14ac:dyDescent="0.25">
      <c r="A7">
        <v>-0.37398100000000001</v>
      </c>
      <c r="B7">
        <v>-0.25330000000000003</v>
      </c>
      <c r="C7">
        <v>2.0281E-2</v>
      </c>
      <c r="E7">
        <v>0.45214399999999999</v>
      </c>
      <c r="F7">
        <v>7</v>
      </c>
      <c r="H7">
        <v>7</v>
      </c>
      <c r="I7">
        <v>4.9680039999999996</v>
      </c>
      <c r="J7">
        <v>4.7332773000000001</v>
      </c>
      <c r="K7">
        <v>4.6002574999999997</v>
      </c>
      <c r="L7" t="s">
        <v>1</v>
      </c>
      <c r="M7">
        <v>4.8177440999999996</v>
      </c>
      <c r="O7">
        <v>0.45214399999999999</v>
      </c>
      <c r="P7">
        <v>4.8177440999999996</v>
      </c>
    </row>
    <row r="8" spans="1:16" x14ac:dyDescent="0.25">
      <c r="A8">
        <v>2.3234000000000001E-2</v>
      </c>
      <c r="B8">
        <v>8.7262999999999993E-2</v>
      </c>
      <c r="C8">
        <v>-6.2505000000000005E-2</v>
      </c>
      <c r="E8">
        <v>0.10982500000000001</v>
      </c>
      <c r="F8">
        <v>8</v>
      </c>
      <c r="H8">
        <v>8</v>
      </c>
      <c r="I8">
        <v>3.8069980000000001</v>
      </c>
      <c r="J8">
        <v>-2.6697128000000001</v>
      </c>
      <c r="K8">
        <v>8.0284486000000008</v>
      </c>
      <c r="L8" t="s">
        <v>1</v>
      </c>
      <c r="M8">
        <v>4.7070527000000002</v>
      </c>
      <c r="O8">
        <v>0.10982500000000001</v>
      </c>
      <c r="P8">
        <v>4.7070527000000002</v>
      </c>
    </row>
    <row r="9" spans="1:16" x14ac:dyDescent="0.25">
      <c r="A9">
        <v>0.39047599999999999</v>
      </c>
      <c r="B9">
        <v>0.25799800000000001</v>
      </c>
      <c r="C9">
        <v>8.2480999999999999E-2</v>
      </c>
      <c r="E9">
        <v>0.47522399999999998</v>
      </c>
      <c r="F9">
        <v>9</v>
      </c>
      <c r="H9">
        <v>9</v>
      </c>
      <c r="I9">
        <v>-1.4346667</v>
      </c>
      <c r="J9">
        <v>0.45123200000000002</v>
      </c>
      <c r="K9">
        <v>4.5307810999999996</v>
      </c>
      <c r="L9" t="s">
        <v>1</v>
      </c>
      <c r="M9">
        <v>4.0954294000000004</v>
      </c>
      <c r="O9">
        <v>0.47522399999999998</v>
      </c>
      <c r="P9">
        <v>4.0954294000000004</v>
      </c>
    </row>
    <row r="10" spans="1:16" x14ac:dyDescent="0.25">
      <c r="A10">
        <v>2.3098E-2</v>
      </c>
      <c r="B10">
        <v>-3.6977999999999997E-2</v>
      </c>
      <c r="C10">
        <v>2.5219999999999999E-3</v>
      </c>
      <c r="E10">
        <v>4.3672000000000002E-2</v>
      </c>
      <c r="F10">
        <v>10</v>
      </c>
      <c r="H10">
        <v>10</v>
      </c>
      <c r="I10">
        <v>5.2866521000000004</v>
      </c>
      <c r="J10">
        <v>7.8228657999999998</v>
      </c>
      <c r="K10">
        <v>3.3485573</v>
      </c>
      <c r="L10" t="s">
        <v>1</v>
      </c>
      <c r="M10">
        <v>4.6448698000000004</v>
      </c>
      <c r="O10">
        <v>4.3672000000000002E-2</v>
      </c>
      <c r="P10">
        <v>4.6448698000000004</v>
      </c>
    </row>
    <row r="11" spans="1:16" x14ac:dyDescent="0.25">
      <c r="A11">
        <v>-4.2471000000000002E-2</v>
      </c>
      <c r="B11">
        <v>-4.1942E-2</v>
      </c>
      <c r="C11">
        <v>1.3225000000000001E-2</v>
      </c>
      <c r="E11">
        <v>6.1136999999999997E-2</v>
      </c>
      <c r="F11">
        <v>11</v>
      </c>
      <c r="H11">
        <v>11</v>
      </c>
      <c r="I11">
        <v>4.5788739999999999</v>
      </c>
      <c r="J11">
        <v>0.76672680000000004</v>
      </c>
      <c r="K11">
        <v>-6.9081000000000004E-3</v>
      </c>
      <c r="L11" t="s">
        <v>1</v>
      </c>
      <c r="M11">
        <v>4.8101278000000001</v>
      </c>
      <c r="O11">
        <v>6.1136999999999997E-2</v>
      </c>
      <c r="P11">
        <v>4.8101278000000001</v>
      </c>
    </row>
    <row r="12" spans="1:16" x14ac:dyDescent="0.25">
      <c r="A12">
        <v>1.0907E-2</v>
      </c>
      <c r="B12">
        <v>-2.7657000000000001E-2</v>
      </c>
      <c r="C12">
        <v>2.0587999999999999E-2</v>
      </c>
      <c r="E12">
        <v>3.6163000000000001E-2</v>
      </c>
      <c r="F12">
        <v>12</v>
      </c>
      <c r="H12">
        <v>12</v>
      </c>
      <c r="I12">
        <v>1.1819268999999999</v>
      </c>
      <c r="J12">
        <v>5.7548953999999997</v>
      </c>
      <c r="K12">
        <v>0.73634270000000002</v>
      </c>
      <c r="L12" t="s">
        <v>1</v>
      </c>
      <c r="M12">
        <v>8.2873383999999994</v>
      </c>
      <c r="O12">
        <v>3.6163000000000001E-2</v>
      </c>
      <c r="P12">
        <v>8.2873383999999994</v>
      </c>
    </row>
    <row r="13" spans="1:16" x14ac:dyDescent="0.25">
      <c r="A13">
        <v>-1.3918E-2</v>
      </c>
      <c r="B13">
        <v>-6.9583999999999993E-2</v>
      </c>
      <c r="C13">
        <v>-3.032E-3</v>
      </c>
      <c r="E13">
        <v>7.1027999999999994E-2</v>
      </c>
      <c r="F13">
        <v>13</v>
      </c>
      <c r="H13">
        <v>13</v>
      </c>
      <c r="I13">
        <v>3.6973894999999999</v>
      </c>
      <c r="J13">
        <v>4.1183826000000003</v>
      </c>
      <c r="K13">
        <v>6.9945804999999996</v>
      </c>
      <c r="L13" t="s">
        <v>1</v>
      </c>
      <c r="M13">
        <v>6.9789725000000002</v>
      </c>
      <c r="O13">
        <v>7.1027999999999994E-2</v>
      </c>
      <c r="P13">
        <v>6.9789725000000002</v>
      </c>
    </row>
    <row r="14" spans="1:16" x14ac:dyDescent="0.25">
      <c r="A14">
        <v>3.1581999999999999E-2</v>
      </c>
      <c r="B14">
        <v>-4.2415000000000001E-2</v>
      </c>
      <c r="C14">
        <v>5.3696000000000001E-2</v>
      </c>
      <c r="E14">
        <v>7.5362999999999999E-2</v>
      </c>
      <c r="F14">
        <v>14</v>
      </c>
      <c r="H14">
        <v>14</v>
      </c>
      <c r="I14">
        <v>-0.70769820000000005</v>
      </c>
      <c r="J14">
        <v>3.2456839</v>
      </c>
      <c r="K14">
        <v>5.3159716000000001</v>
      </c>
      <c r="L14" t="s">
        <v>1</v>
      </c>
      <c r="M14">
        <v>7.2116987999999997</v>
      </c>
      <c r="O14">
        <v>7.5362999999999999E-2</v>
      </c>
      <c r="P14">
        <v>7.2116987999999997</v>
      </c>
    </row>
    <row r="15" spans="1:16" x14ac:dyDescent="0.25">
      <c r="A15">
        <v>1.643E-2</v>
      </c>
      <c r="B15">
        <v>0.14269399999999999</v>
      </c>
      <c r="C15">
        <v>-0.21701100000000001</v>
      </c>
      <c r="E15">
        <v>0.260241</v>
      </c>
      <c r="F15">
        <v>15</v>
      </c>
      <c r="H15">
        <v>15</v>
      </c>
      <c r="I15">
        <v>5.7173866000000002</v>
      </c>
      <c r="J15">
        <v>-1.2702713000000001</v>
      </c>
      <c r="K15">
        <v>7.0829692</v>
      </c>
      <c r="L15" t="s">
        <v>1</v>
      </c>
      <c r="M15">
        <v>2.7681046</v>
      </c>
      <c r="O15">
        <v>0.260241</v>
      </c>
      <c r="P15">
        <v>2.7681046</v>
      </c>
    </row>
    <row r="16" spans="1:16" x14ac:dyDescent="0.25">
      <c r="A16">
        <v>-3.2076E-2</v>
      </c>
      <c r="B16">
        <v>2.0854999999999999E-2</v>
      </c>
      <c r="C16">
        <v>-8.2480000000000001E-3</v>
      </c>
      <c r="E16">
        <v>3.9137999999999999E-2</v>
      </c>
      <c r="F16">
        <v>16</v>
      </c>
      <c r="H16">
        <v>16</v>
      </c>
      <c r="I16">
        <v>-2.1455091999999998</v>
      </c>
      <c r="J16">
        <v>6.295032</v>
      </c>
      <c r="K16">
        <v>6.8614414999999997</v>
      </c>
      <c r="L16" t="s">
        <v>1</v>
      </c>
      <c r="M16">
        <v>5.9304872</v>
      </c>
      <c r="O16">
        <v>3.9137999999999999E-2</v>
      </c>
      <c r="P16">
        <v>5.9304872</v>
      </c>
    </row>
    <row r="17" spans="1:23" x14ac:dyDescent="0.25">
      <c r="A17">
        <v>-1.8120000000000001E-2</v>
      </c>
      <c r="B17">
        <v>8.5592000000000001E-2</v>
      </c>
      <c r="C17">
        <v>-2.7382E-2</v>
      </c>
      <c r="E17">
        <v>9.1673000000000004E-2</v>
      </c>
      <c r="F17">
        <v>17</v>
      </c>
      <c r="H17">
        <v>17</v>
      </c>
      <c r="I17">
        <v>6.3011983000000003</v>
      </c>
      <c r="J17">
        <v>-3.2769580999999999</v>
      </c>
      <c r="K17">
        <v>8.5103764999999996</v>
      </c>
      <c r="L17" t="s">
        <v>1</v>
      </c>
      <c r="M17">
        <v>5.1138129000000001</v>
      </c>
      <c r="O17">
        <v>9.1673000000000004E-2</v>
      </c>
      <c r="P17">
        <v>5.1138129000000001</v>
      </c>
    </row>
    <row r="18" spans="1:23" x14ac:dyDescent="0.25">
      <c r="A18">
        <v>-3.9189999999999997E-3</v>
      </c>
      <c r="B18">
        <v>1.2359E-2</v>
      </c>
      <c r="C18">
        <v>0.11190600000000001</v>
      </c>
      <c r="E18">
        <v>0.112654</v>
      </c>
      <c r="F18">
        <v>18</v>
      </c>
      <c r="H18">
        <v>18</v>
      </c>
      <c r="I18">
        <v>-0.12293659999999999</v>
      </c>
      <c r="J18">
        <v>1.1271211999999999</v>
      </c>
      <c r="K18">
        <v>6.8747980000000002</v>
      </c>
      <c r="L18" t="s">
        <v>1</v>
      </c>
      <c r="M18">
        <v>6.3342147000000004</v>
      </c>
      <c r="O18">
        <v>0.112654</v>
      </c>
      <c r="P18">
        <v>6.3342147000000004</v>
      </c>
    </row>
    <row r="19" spans="1:23" x14ac:dyDescent="0.25">
      <c r="A19">
        <v>0.156836</v>
      </c>
      <c r="B19">
        <v>4.0655999999999998E-2</v>
      </c>
      <c r="C19">
        <v>-6.3367000000000007E-2</v>
      </c>
      <c r="E19">
        <v>0.17397099999999999</v>
      </c>
      <c r="F19">
        <v>19</v>
      </c>
      <c r="H19">
        <v>19</v>
      </c>
      <c r="I19">
        <v>-1.2686204999999999</v>
      </c>
      <c r="J19">
        <v>-0.33595190000000003</v>
      </c>
      <c r="K19">
        <v>2.3045135000000001</v>
      </c>
      <c r="L19" t="s">
        <v>1</v>
      </c>
      <c r="M19">
        <v>4.8155465</v>
      </c>
      <c r="O19">
        <v>0.17397099999999999</v>
      </c>
      <c r="P19">
        <v>4.8155465</v>
      </c>
    </row>
    <row r="20" spans="1:23" x14ac:dyDescent="0.25">
      <c r="A20">
        <v>-3.4793999999999999E-2</v>
      </c>
      <c r="B20">
        <v>2.6189999999999998E-3</v>
      </c>
      <c r="C20">
        <v>-1.292E-3</v>
      </c>
      <c r="E20">
        <v>3.4916999999999997E-2</v>
      </c>
      <c r="F20">
        <v>20</v>
      </c>
      <c r="H20">
        <v>20</v>
      </c>
      <c r="I20">
        <v>1.4136476</v>
      </c>
      <c r="J20">
        <v>-1.9763552</v>
      </c>
      <c r="K20">
        <v>8.4770558000000005</v>
      </c>
      <c r="L20" t="s">
        <v>1</v>
      </c>
      <c r="M20">
        <v>6.0769053</v>
      </c>
      <c r="O20">
        <v>3.4916999999999997E-2</v>
      </c>
      <c r="P20">
        <v>6.0769053</v>
      </c>
    </row>
    <row r="21" spans="1:23" x14ac:dyDescent="0.25">
      <c r="A21">
        <v>0.17458099999999999</v>
      </c>
      <c r="B21">
        <v>6.1545999999999997E-2</v>
      </c>
      <c r="C21">
        <v>0.195294</v>
      </c>
      <c r="E21">
        <v>0.26908399999999999</v>
      </c>
      <c r="F21">
        <v>21</v>
      </c>
      <c r="H21">
        <v>21</v>
      </c>
      <c r="I21">
        <v>4.3010130000000002</v>
      </c>
      <c r="J21">
        <v>-0.34221479999999999</v>
      </c>
      <c r="K21">
        <v>2.1833591999999999</v>
      </c>
      <c r="L21" t="s">
        <v>1</v>
      </c>
      <c r="M21">
        <v>2.8046880999999999</v>
      </c>
      <c r="O21">
        <v>0.26908399999999999</v>
      </c>
      <c r="P21">
        <v>2.8046880999999999</v>
      </c>
    </row>
    <row r="22" spans="1:23" x14ac:dyDescent="0.25">
      <c r="A22">
        <v>-3.9592000000000002E-2</v>
      </c>
      <c r="B22">
        <v>1.5610000000000001E-2</v>
      </c>
      <c r="C22">
        <v>-2.5205999999999999E-2</v>
      </c>
      <c r="E22">
        <v>4.9461999999999999E-2</v>
      </c>
      <c r="F22">
        <v>22</v>
      </c>
      <c r="H22">
        <v>22</v>
      </c>
      <c r="I22">
        <v>-0.89257019999999998</v>
      </c>
      <c r="J22">
        <v>5.4551641000000002</v>
      </c>
      <c r="K22">
        <v>2.3950005000000001</v>
      </c>
      <c r="L22" t="s">
        <v>1</v>
      </c>
      <c r="M22">
        <v>7.5140950000000002</v>
      </c>
      <c r="O22">
        <v>4.9461999999999999E-2</v>
      </c>
      <c r="P22">
        <v>7.5140950000000002</v>
      </c>
      <c r="R22">
        <v>0</v>
      </c>
      <c r="S22">
        <v>2.556</v>
      </c>
      <c r="V22" t="s">
        <v>2</v>
      </c>
      <c r="W22">
        <v>2.556</v>
      </c>
    </row>
    <row r="23" spans="1:23" x14ac:dyDescent="0.25">
      <c r="A23">
        <v>5.2084999999999999E-2</v>
      </c>
      <c r="B23">
        <v>-0.20344599999999999</v>
      </c>
      <c r="C23">
        <v>-4.2595000000000001E-2</v>
      </c>
      <c r="E23">
        <v>0.214284</v>
      </c>
      <c r="F23">
        <v>23</v>
      </c>
      <c r="H23">
        <v>23</v>
      </c>
      <c r="I23">
        <v>4.1760232999999998</v>
      </c>
      <c r="J23">
        <v>2.1890847</v>
      </c>
      <c r="K23">
        <v>5.4194934999999997</v>
      </c>
      <c r="L23" t="s">
        <v>1</v>
      </c>
      <c r="M23">
        <v>2.8009278000000002</v>
      </c>
      <c r="O23">
        <v>0.214284</v>
      </c>
      <c r="P23">
        <v>2.8009278000000002</v>
      </c>
      <c r="R23">
        <v>0</v>
      </c>
      <c r="S23">
        <v>11.692</v>
      </c>
      <c r="V23" t="s">
        <v>3</v>
      </c>
      <c r="W23">
        <v>2.556</v>
      </c>
    </row>
    <row r="24" spans="1:23" x14ac:dyDescent="0.25">
      <c r="A24">
        <v>-0.154339</v>
      </c>
      <c r="B24">
        <v>-5.3131999999999999E-2</v>
      </c>
      <c r="C24">
        <v>-0.123182</v>
      </c>
      <c r="E24">
        <v>0.20449300000000001</v>
      </c>
      <c r="F24">
        <v>24</v>
      </c>
      <c r="H24">
        <v>24</v>
      </c>
      <c r="I24">
        <v>4.8091710000000001</v>
      </c>
      <c r="J24">
        <v>5.5385629999999999</v>
      </c>
      <c r="K24">
        <v>2.3713842999999999</v>
      </c>
      <c r="L24" t="s">
        <v>1</v>
      </c>
      <c r="M24">
        <v>6.0650630999999997</v>
      </c>
      <c r="O24">
        <v>0.20449300000000001</v>
      </c>
      <c r="P24">
        <v>6.0650630999999997</v>
      </c>
      <c r="V24" t="s">
        <v>4</v>
      </c>
      <c r="W24">
        <v>11.692</v>
      </c>
    </row>
    <row r="25" spans="1:23" x14ac:dyDescent="0.25">
      <c r="A25">
        <v>8.2786999999999999E-2</v>
      </c>
      <c r="B25">
        <v>2.0924999999999999E-2</v>
      </c>
      <c r="C25">
        <v>4.5906000000000002E-2</v>
      </c>
      <c r="E25">
        <v>9.6948000000000006E-2</v>
      </c>
      <c r="F25">
        <v>25</v>
      </c>
      <c r="H25">
        <v>25</v>
      </c>
      <c r="I25">
        <v>-1.8378885</v>
      </c>
      <c r="J25">
        <v>9.7953528999999993</v>
      </c>
      <c r="K25">
        <v>0.70600479999999999</v>
      </c>
      <c r="L25" t="s">
        <v>1</v>
      </c>
      <c r="M25">
        <v>8.6896769999999997</v>
      </c>
      <c r="O25">
        <v>9.6948000000000006E-2</v>
      </c>
      <c r="P25">
        <v>8.6896769999999997</v>
      </c>
      <c r="V25" t="s">
        <v>5</v>
      </c>
      <c r="W25">
        <v>13.044</v>
      </c>
    </row>
    <row r="26" spans="1:23" x14ac:dyDescent="0.25">
      <c r="A26">
        <v>-1.0133E-2</v>
      </c>
      <c r="B26">
        <v>1.22E-4</v>
      </c>
      <c r="C26">
        <v>7.3730000000000002E-3</v>
      </c>
      <c r="E26">
        <v>1.2532E-2</v>
      </c>
      <c r="F26">
        <v>26</v>
      </c>
      <c r="H26">
        <v>26</v>
      </c>
      <c r="I26">
        <v>5.315105</v>
      </c>
      <c r="J26">
        <v>7.7864281000000002</v>
      </c>
      <c r="K26">
        <v>-1.3780000000000001E-3</v>
      </c>
      <c r="L26" t="s">
        <v>1</v>
      </c>
      <c r="M26">
        <v>6.4478312999999998</v>
      </c>
      <c r="O26">
        <v>1.2532E-2</v>
      </c>
      <c r="P26">
        <v>6.4478312999999998</v>
      </c>
    </row>
    <row r="27" spans="1:23" x14ac:dyDescent="0.25">
      <c r="A27">
        <v>-4.3280000000000002E-3</v>
      </c>
      <c r="B27">
        <v>7.4819999999999999E-3</v>
      </c>
      <c r="C27">
        <v>-3.39E-4</v>
      </c>
      <c r="E27">
        <v>8.6499999999999997E-3</v>
      </c>
      <c r="F27">
        <v>27</v>
      </c>
      <c r="H27">
        <v>27</v>
      </c>
      <c r="I27">
        <v>1.7726516999999999</v>
      </c>
      <c r="J27">
        <v>2.5880344000000002</v>
      </c>
      <c r="K27">
        <v>2.3375000000000002E-3</v>
      </c>
      <c r="L27" t="s">
        <v>1</v>
      </c>
      <c r="M27">
        <v>8.9964042000000006</v>
      </c>
      <c r="O27">
        <v>8.6499999999999997E-3</v>
      </c>
      <c r="P27">
        <v>8.9964042000000006</v>
      </c>
    </row>
    <row r="28" spans="1:23" x14ac:dyDescent="0.25">
      <c r="A28">
        <v>3.3403000000000002E-2</v>
      </c>
      <c r="B28">
        <v>6.6369999999999998E-2</v>
      </c>
      <c r="C28">
        <v>-2.6643E-2</v>
      </c>
      <c r="E28">
        <v>7.8934000000000004E-2</v>
      </c>
      <c r="F28">
        <v>28</v>
      </c>
      <c r="H28">
        <v>28</v>
      </c>
      <c r="I28">
        <v>3.7920508000000002</v>
      </c>
      <c r="J28">
        <v>-2.6481574999999999</v>
      </c>
      <c r="K28">
        <v>4.6475029000000001</v>
      </c>
      <c r="L28" t="s">
        <v>1</v>
      </c>
      <c r="M28">
        <v>3.2246788999999998</v>
      </c>
      <c r="O28">
        <v>7.8934000000000004E-2</v>
      </c>
      <c r="P28">
        <v>3.2246788999999998</v>
      </c>
    </row>
    <row r="29" spans="1:23" x14ac:dyDescent="0.25">
      <c r="A29">
        <v>-6.3615000000000005E-2</v>
      </c>
      <c r="B29">
        <v>-9.6906999999999993E-2</v>
      </c>
      <c r="C29">
        <v>2.7806000000000001E-2</v>
      </c>
      <c r="E29">
        <v>0.11921</v>
      </c>
      <c r="F29">
        <v>29</v>
      </c>
      <c r="H29">
        <v>29</v>
      </c>
      <c r="I29">
        <v>-3.7486546000000001</v>
      </c>
      <c r="J29">
        <v>2.6768684999999999</v>
      </c>
      <c r="K29">
        <v>4.5811371000000003</v>
      </c>
      <c r="L29" t="s">
        <v>1</v>
      </c>
      <c r="M29">
        <v>3.2489906999999998</v>
      </c>
      <c r="O29">
        <v>0.11921</v>
      </c>
      <c r="P29">
        <v>3.2489906999999998</v>
      </c>
    </row>
    <row r="30" spans="1:23" x14ac:dyDescent="0.25">
      <c r="A30">
        <v>-2.9123E-2</v>
      </c>
      <c r="B30">
        <v>3.7061999999999998E-2</v>
      </c>
      <c r="C30">
        <v>-2.9721999999999998E-2</v>
      </c>
      <c r="E30">
        <v>5.5723000000000002E-2</v>
      </c>
      <c r="F30">
        <v>30</v>
      </c>
      <c r="H30">
        <v>30</v>
      </c>
      <c r="I30">
        <v>7.4387013</v>
      </c>
      <c r="J30">
        <v>0.64212939999999996</v>
      </c>
      <c r="K30">
        <v>1.1719903</v>
      </c>
      <c r="L30" t="s">
        <v>1</v>
      </c>
      <c r="M30">
        <v>3.9193967999999999</v>
      </c>
      <c r="O30">
        <v>5.5723000000000002E-2</v>
      </c>
      <c r="P30">
        <v>3.9193967999999999</v>
      </c>
    </row>
    <row r="31" spans="1:23" x14ac:dyDescent="0.25">
      <c r="A31">
        <v>-2.3002999999999999E-2</v>
      </c>
      <c r="B31">
        <v>3.0911000000000001E-2</v>
      </c>
      <c r="C31">
        <v>1.6979999999999999E-2</v>
      </c>
      <c r="E31">
        <v>4.2106999999999999E-2</v>
      </c>
      <c r="F31">
        <v>31</v>
      </c>
      <c r="H31">
        <v>31</v>
      </c>
      <c r="I31">
        <v>8.3663899999999999E-2</v>
      </c>
      <c r="J31">
        <v>-1.9627923</v>
      </c>
      <c r="K31">
        <v>5.7302347999999999</v>
      </c>
      <c r="L31" t="s">
        <v>1</v>
      </c>
      <c r="M31">
        <v>6.0050581999999997</v>
      </c>
      <c r="O31">
        <v>4.2106999999999999E-2</v>
      </c>
      <c r="P31">
        <v>6.0050581999999997</v>
      </c>
    </row>
    <row r="32" spans="1:23" x14ac:dyDescent="0.25">
      <c r="A32">
        <v>-4.3844000000000001E-2</v>
      </c>
      <c r="B32">
        <v>2.2680000000000001E-3</v>
      </c>
      <c r="C32">
        <v>-2.3997000000000001E-2</v>
      </c>
      <c r="E32">
        <v>5.0033000000000001E-2</v>
      </c>
      <c r="F32">
        <v>32</v>
      </c>
      <c r="H32">
        <v>32</v>
      </c>
      <c r="I32">
        <v>3.5362483999999998</v>
      </c>
      <c r="J32">
        <v>7.1183718999999996</v>
      </c>
      <c r="K32">
        <v>5.7742844</v>
      </c>
      <c r="L32" t="s">
        <v>1</v>
      </c>
      <c r="M32">
        <v>3.9342328000000002</v>
      </c>
      <c r="O32">
        <v>5.0033000000000001E-2</v>
      </c>
      <c r="P32">
        <v>3.9342328000000002</v>
      </c>
    </row>
    <row r="33" spans="1:16" x14ac:dyDescent="0.25">
      <c r="A33">
        <v>4.235E-3</v>
      </c>
      <c r="B33">
        <v>1.9883999999999999E-2</v>
      </c>
      <c r="C33">
        <v>2.7859999999999998E-3</v>
      </c>
      <c r="E33">
        <v>2.052E-2</v>
      </c>
      <c r="F33">
        <v>33</v>
      </c>
      <c r="H33">
        <v>33</v>
      </c>
      <c r="I33">
        <v>-1.9907535000000001</v>
      </c>
      <c r="J33">
        <v>3.2241613999999998</v>
      </c>
      <c r="K33">
        <v>8.0916685000000008</v>
      </c>
      <c r="L33" t="s">
        <v>1</v>
      </c>
      <c r="M33">
        <v>8.6762043999999996</v>
      </c>
      <c r="O33">
        <v>2.052E-2</v>
      </c>
      <c r="P33">
        <v>8.6762043999999996</v>
      </c>
    </row>
    <row r="34" spans="1:16" x14ac:dyDescent="0.25">
      <c r="A34">
        <v>-4.0771000000000002E-2</v>
      </c>
      <c r="B34">
        <v>-1.2377000000000001E-2</v>
      </c>
      <c r="C34">
        <v>-3.0049999999999999E-3</v>
      </c>
      <c r="E34">
        <v>4.2714000000000002E-2</v>
      </c>
      <c r="F34">
        <v>34</v>
      </c>
      <c r="H34">
        <v>34</v>
      </c>
      <c r="I34">
        <v>1.7616178</v>
      </c>
      <c r="J34">
        <v>4.5379483</v>
      </c>
      <c r="K34">
        <v>3.4875919</v>
      </c>
      <c r="L34" t="s">
        <v>1</v>
      </c>
      <c r="M34">
        <v>6.1211641999999999</v>
      </c>
      <c r="O34">
        <v>4.2714000000000002E-2</v>
      </c>
      <c r="P34">
        <v>6.1211641999999999</v>
      </c>
    </row>
    <row r="35" spans="1:16" x14ac:dyDescent="0.25">
      <c r="A35">
        <v>2.7535E-2</v>
      </c>
      <c r="B35">
        <v>-4.5265E-2</v>
      </c>
      <c r="C35">
        <v>-5.3411E-2</v>
      </c>
      <c r="E35">
        <v>7.5231999999999993E-2</v>
      </c>
      <c r="F35">
        <v>35</v>
      </c>
      <c r="H35">
        <v>35</v>
      </c>
      <c r="I35">
        <v>-5.6556053999999998</v>
      </c>
      <c r="J35">
        <v>1.9597644000000001</v>
      </c>
      <c r="K35">
        <v>8.1429448000000004</v>
      </c>
      <c r="L35" t="s">
        <v>1</v>
      </c>
      <c r="M35">
        <v>4.0891582</v>
      </c>
      <c r="O35">
        <v>7.5231999999999993E-2</v>
      </c>
      <c r="P35">
        <v>4.0891582</v>
      </c>
    </row>
    <row r="36" spans="1:16" x14ac:dyDescent="0.25">
      <c r="A36">
        <v>-1.1245E-2</v>
      </c>
      <c r="B36">
        <v>-1.6018000000000001E-2</v>
      </c>
      <c r="C36">
        <v>-8.3940000000000001E-2</v>
      </c>
      <c r="E36">
        <v>8.6191000000000004E-2</v>
      </c>
      <c r="F36">
        <v>36</v>
      </c>
      <c r="H36">
        <v>36</v>
      </c>
      <c r="I36">
        <v>7.3159193</v>
      </c>
      <c r="J36">
        <v>4.5566962999999996</v>
      </c>
      <c r="K36">
        <v>1.2252841000000001</v>
      </c>
      <c r="L36" t="s">
        <v>1</v>
      </c>
      <c r="M36">
        <v>5.9314907000000003</v>
      </c>
      <c r="O36">
        <v>8.6191000000000004E-2</v>
      </c>
      <c r="P36">
        <v>5.9314907000000003</v>
      </c>
    </row>
    <row r="37" spans="1:16" x14ac:dyDescent="0.25">
      <c r="A37">
        <v>0.100244</v>
      </c>
      <c r="B37">
        <v>-1.5727999999999999E-2</v>
      </c>
      <c r="C37">
        <v>4.7822999999999997E-2</v>
      </c>
      <c r="E37">
        <v>0.112176</v>
      </c>
      <c r="F37">
        <v>37</v>
      </c>
      <c r="H37">
        <v>37</v>
      </c>
      <c r="I37">
        <v>1.7255069000000001</v>
      </c>
      <c r="J37">
        <v>0.67981139999999995</v>
      </c>
      <c r="K37">
        <v>3.4376883999999999</v>
      </c>
      <c r="L37" t="s">
        <v>1</v>
      </c>
      <c r="M37">
        <v>4.1819993000000002</v>
      </c>
      <c r="O37">
        <v>0.112176</v>
      </c>
      <c r="P37">
        <v>4.1819993000000002</v>
      </c>
    </row>
    <row r="38" spans="1:16" x14ac:dyDescent="0.25">
      <c r="A38">
        <v>-3.0558999999999999E-2</v>
      </c>
      <c r="B38">
        <v>-1.8064E-2</v>
      </c>
      <c r="C38">
        <v>4.1092999999999998E-2</v>
      </c>
      <c r="E38">
        <v>5.4302000000000003E-2</v>
      </c>
      <c r="F38">
        <v>38</v>
      </c>
      <c r="H38">
        <v>38</v>
      </c>
      <c r="I38">
        <v>2.5452336999999998</v>
      </c>
      <c r="J38">
        <v>7.7968362999999998</v>
      </c>
      <c r="K38">
        <v>2.2683749999999998</v>
      </c>
      <c r="L38" t="s">
        <v>1</v>
      </c>
      <c r="M38">
        <v>3.5699949000000002</v>
      </c>
      <c r="O38">
        <v>5.4302000000000003E-2</v>
      </c>
      <c r="P38">
        <v>3.5699949000000002</v>
      </c>
    </row>
    <row r="39" spans="1:16" x14ac:dyDescent="0.25">
      <c r="A39">
        <v>-3.8396E-2</v>
      </c>
      <c r="B39">
        <v>-1.5436999999999999E-2</v>
      </c>
      <c r="C39">
        <v>-2.728E-3</v>
      </c>
      <c r="E39">
        <v>4.1473000000000003E-2</v>
      </c>
      <c r="F39">
        <v>39</v>
      </c>
      <c r="H39">
        <v>39</v>
      </c>
      <c r="I39">
        <v>-4.7958466</v>
      </c>
      <c r="J39">
        <v>5.1831375</v>
      </c>
      <c r="K39">
        <v>6.9171421000000004</v>
      </c>
      <c r="L39" t="s">
        <v>1</v>
      </c>
      <c r="M39">
        <v>7.3895543999999997</v>
      </c>
      <c r="O39">
        <v>4.1473000000000003E-2</v>
      </c>
      <c r="P39">
        <v>7.3895543999999997</v>
      </c>
    </row>
    <row r="40" spans="1:16" x14ac:dyDescent="0.25">
      <c r="A40">
        <v>8.1180000000000002E-3</v>
      </c>
      <c r="B40">
        <v>1.469E-2</v>
      </c>
      <c r="C40">
        <v>7.4599999999999996E-3</v>
      </c>
      <c r="E40">
        <v>1.8367000000000001E-2</v>
      </c>
      <c r="F40">
        <v>40</v>
      </c>
      <c r="H40">
        <v>40</v>
      </c>
      <c r="I40">
        <v>0.7448245</v>
      </c>
      <c r="J40">
        <v>5.1676522</v>
      </c>
      <c r="K40">
        <v>6.9149114000000003</v>
      </c>
      <c r="L40" t="s">
        <v>1</v>
      </c>
      <c r="M40">
        <v>5.7101246000000003</v>
      </c>
      <c r="O40">
        <v>1.8367000000000001E-2</v>
      </c>
      <c r="P40">
        <v>5.7101246000000003</v>
      </c>
    </row>
    <row r="41" spans="1:16" x14ac:dyDescent="0.25">
      <c r="A41">
        <v>-3.8879999999999998E-2</v>
      </c>
      <c r="B41">
        <v>4.6775999999999998E-2</v>
      </c>
      <c r="C41">
        <v>1.0982E-2</v>
      </c>
      <c r="E41">
        <v>6.1808000000000002E-2</v>
      </c>
      <c r="F41">
        <v>41</v>
      </c>
      <c r="H41">
        <v>41</v>
      </c>
      <c r="I41">
        <v>-2.7448245999999998</v>
      </c>
      <c r="J41">
        <v>-5.5466700000000001E-2</v>
      </c>
      <c r="K41">
        <v>6.9073921</v>
      </c>
      <c r="L41" t="s">
        <v>1</v>
      </c>
      <c r="M41">
        <v>3.5971470999999999</v>
      </c>
      <c r="O41">
        <v>6.1808000000000002E-2</v>
      </c>
      <c r="P41">
        <v>3.5971470999999999</v>
      </c>
    </row>
    <row r="42" spans="1:16" x14ac:dyDescent="0.25">
      <c r="A42">
        <v>-1.8466E-2</v>
      </c>
      <c r="B42">
        <v>-2.1104999999999999E-2</v>
      </c>
      <c r="C42">
        <v>2.5314E-2</v>
      </c>
      <c r="E42">
        <v>3.7777999999999999E-2</v>
      </c>
      <c r="F42">
        <v>42</v>
      </c>
      <c r="H42">
        <v>42</v>
      </c>
      <c r="I42">
        <v>-1.0035073000000001</v>
      </c>
      <c r="J42">
        <v>2.6088441000000002</v>
      </c>
      <c r="K42">
        <v>2.2801569000000002</v>
      </c>
      <c r="L42" t="s">
        <v>1</v>
      </c>
      <c r="M42">
        <v>5.7156150999999999</v>
      </c>
      <c r="O42">
        <v>3.7777999999999999E-2</v>
      </c>
      <c r="P42">
        <v>5.7156150999999999</v>
      </c>
    </row>
    <row r="43" spans="1:16" x14ac:dyDescent="0.25">
      <c r="A43">
        <v>-3.7162000000000001E-2</v>
      </c>
      <c r="B43">
        <v>2.3770000000000002E-3</v>
      </c>
      <c r="C43">
        <v>-6.0123000000000003E-2</v>
      </c>
      <c r="E43">
        <v>7.0721000000000006E-2</v>
      </c>
      <c r="F43">
        <v>43</v>
      </c>
      <c r="H43">
        <v>43</v>
      </c>
      <c r="I43">
        <v>2.8406433</v>
      </c>
      <c r="J43">
        <v>3.5742E-3</v>
      </c>
      <c r="K43">
        <v>6.9864540999999996</v>
      </c>
      <c r="L43" t="s">
        <v>1</v>
      </c>
      <c r="M43">
        <v>3.7019959</v>
      </c>
      <c r="O43">
        <v>7.0721000000000006E-2</v>
      </c>
      <c r="P43">
        <v>3.7019959</v>
      </c>
    </row>
    <row r="44" spans="1:16" x14ac:dyDescent="0.25">
      <c r="A44">
        <v>6.0467E-2</v>
      </c>
      <c r="B44">
        <v>8.5899999999999995E-4</v>
      </c>
      <c r="C44">
        <v>1.2283000000000001E-2</v>
      </c>
      <c r="E44">
        <v>6.1707999999999999E-2</v>
      </c>
      <c r="F44">
        <v>44</v>
      </c>
      <c r="H44">
        <v>44</v>
      </c>
      <c r="I44">
        <v>4.5047459999999999</v>
      </c>
      <c r="J44">
        <v>2.6015220999999999</v>
      </c>
      <c r="K44">
        <v>2.3011446000000002</v>
      </c>
      <c r="L44" t="s">
        <v>1</v>
      </c>
      <c r="M44">
        <v>3.6917803</v>
      </c>
      <c r="O44">
        <v>6.1707999999999999E-2</v>
      </c>
      <c r="P44">
        <v>3.6917803</v>
      </c>
    </row>
    <row r="45" spans="1:16" x14ac:dyDescent="0.25">
      <c r="A45">
        <v>5.3192999999999997E-2</v>
      </c>
      <c r="B45">
        <v>2.3507E-2</v>
      </c>
      <c r="C45">
        <v>-3.5985000000000003E-2</v>
      </c>
      <c r="E45">
        <v>6.8388000000000004E-2</v>
      </c>
      <c r="F45">
        <v>45</v>
      </c>
      <c r="H45">
        <v>45</v>
      </c>
      <c r="I45">
        <v>-3.1257039</v>
      </c>
      <c r="J45">
        <v>7.7406237000000004</v>
      </c>
      <c r="K45">
        <v>2.3374956999999998</v>
      </c>
      <c r="L45" t="s">
        <v>1</v>
      </c>
      <c r="M45">
        <v>7.3109435999999999</v>
      </c>
      <c r="O45">
        <v>6.8388000000000004E-2</v>
      </c>
      <c r="P45">
        <v>7.3109435999999999</v>
      </c>
    </row>
    <row r="46" spans="1:16" x14ac:dyDescent="0.25">
      <c r="A46">
        <v>-1.3905000000000001E-2</v>
      </c>
      <c r="B46">
        <v>4.7148000000000002E-2</v>
      </c>
      <c r="C46">
        <v>0.152833</v>
      </c>
      <c r="E46">
        <v>0.16054399999999999</v>
      </c>
      <c r="F46">
        <v>46</v>
      </c>
      <c r="H46">
        <v>46</v>
      </c>
      <c r="I46">
        <v>4.3036494999999997</v>
      </c>
      <c r="J46">
        <v>8.8623589999999997</v>
      </c>
      <c r="K46">
        <v>1.9663386</v>
      </c>
      <c r="L46" t="s">
        <v>1</v>
      </c>
      <c r="M46">
        <v>4.0622978999999999</v>
      </c>
      <c r="O46">
        <v>0.16054399999999999</v>
      </c>
      <c r="P46">
        <v>4.0622978999999999</v>
      </c>
    </row>
    <row r="47" spans="1:16" x14ac:dyDescent="0.25">
      <c r="A47">
        <v>-2.9256000000000001E-2</v>
      </c>
      <c r="B47">
        <v>-8.3820000000000006E-3</v>
      </c>
      <c r="C47">
        <v>1.2352999999999999E-2</v>
      </c>
      <c r="E47">
        <v>3.2844999999999999E-2</v>
      </c>
      <c r="F47">
        <v>47</v>
      </c>
      <c r="H47">
        <v>47</v>
      </c>
      <c r="I47">
        <v>0.2250945</v>
      </c>
      <c r="J47">
        <v>-3.4733887000000001</v>
      </c>
      <c r="K47">
        <v>7.7425573999999999</v>
      </c>
      <c r="L47" t="s">
        <v>1</v>
      </c>
      <c r="M47">
        <v>7.1689299999999996</v>
      </c>
      <c r="O47">
        <v>3.2844999999999999E-2</v>
      </c>
      <c r="P47">
        <v>7.1689299999999996</v>
      </c>
    </row>
    <row r="48" spans="1:16" x14ac:dyDescent="0.25">
      <c r="A48">
        <v>-1.235E-3</v>
      </c>
      <c r="B48">
        <v>1.5571E-2</v>
      </c>
      <c r="C48">
        <v>-3.1356000000000002E-2</v>
      </c>
      <c r="E48">
        <v>3.5032000000000001E-2</v>
      </c>
      <c r="F48">
        <v>48</v>
      </c>
      <c r="H48">
        <v>48</v>
      </c>
      <c r="I48">
        <v>5.2540215999999997</v>
      </c>
      <c r="J48">
        <v>-3.1251395</v>
      </c>
      <c r="K48">
        <v>6.7692043000000002</v>
      </c>
      <c r="L48" t="s">
        <v>1</v>
      </c>
      <c r="M48">
        <v>3.7972130000000002</v>
      </c>
      <c r="O48">
        <v>3.5032000000000001E-2</v>
      </c>
      <c r="P48">
        <v>3.7972130000000002</v>
      </c>
    </row>
    <row r="49" spans="1:16" x14ac:dyDescent="0.25">
      <c r="A49">
        <v>3.7376E-2</v>
      </c>
      <c r="B49">
        <v>3.3692E-2</v>
      </c>
      <c r="C49">
        <v>5.0637000000000001E-2</v>
      </c>
      <c r="E49">
        <v>7.1387999999999993E-2</v>
      </c>
      <c r="F49">
        <v>49</v>
      </c>
      <c r="H49">
        <v>49</v>
      </c>
      <c r="I49">
        <v>-1.8944519</v>
      </c>
      <c r="J49">
        <v>1.661257</v>
      </c>
      <c r="K49">
        <v>6.0371215999999999</v>
      </c>
      <c r="L49" t="s">
        <v>1</v>
      </c>
      <c r="M49">
        <v>4.2471226</v>
      </c>
      <c r="O49">
        <v>7.1387999999999993E-2</v>
      </c>
      <c r="P49">
        <v>4.2471226</v>
      </c>
    </row>
    <row r="50" spans="1:16" x14ac:dyDescent="0.25">
      <c r="A50">
        <v>-2.9239999999999999E-2</v>
      </c>
      <c r="B50">
        <v>-6.254E-3</v>
      </c>
      <c r="C50">
        <v>-1.7335E-2</v>
      </c>
      <c r="E50">
        <v>3.4563000000000003E-2</v>
      </c>
      <c r="F50">
        <v>50</v>
      </c>
      <c r="H50">
        <v>50</v>
      </c>
      <c r="I50">
        <v>0.76884490000000005</v>
      </c>
      <c r="J50">
        <v>6.6542912999999997</v>
      </c>
      <c r="K50">
        <v>2.5170984999999999</v>
      </c>
      <c r="L50" t="s">
        <v>1</v>
      </c>
      <c r="M50">
        <v>4.2931819999999998</v>
      </c>
      <c r="O50">
        <v>3.4563000000000003E-2</v>
      </c>
      <c r="P50">
        <v>4.2931819999999998</v>
      </c>
    </row>
    <row r="51" spans="1:16" x14ac:dyDescent="0.25">
      <c r="A51">
        <v>-4.7966000000000002E-2</v>
      </c>
      <c r="B51">
        <v>-1.6948000000000001E-2</v>
      </c>
      <c r="C51">
        <v>1.9092000000000001E-2</v>
      </c>
      <c r="E51">
        <v>5.4337000000000003E-2</v>
      </c>
      <c r="F51">
        <v>51</v>
      </c>
      <c r="H51">
        <v>51</v>
      </c>
      <c r="I51">
        <v>5.4590899999999998</v>
      </c>
      <c r="J51">
        <v>3.5106218999999999</v>
      </c>
      <c r="K51">
        <v>6.0786600999999996</v>
      </c>
      <c r="L51" t="s">
        <v>1</v>
      </c>
      <c r="M51">
        <v>3.8421067999999998</v>
      </c>
      <c r="O51">
        <v>5.4337000000000003E-2</v>
      </c>
      <c r="P51">
        <v>3.8421067999999998</v>
      </c>
    </row>
    <row r="52" spans="1:16" x14ac:dyDescent="0.25">
      <c r="A52">
        <v>1.7618999999999999E-2</v>
      </c>
      <c r="B52">
        <v>1.2324E-2</v>
      </c>
      <c r="C52">
        <v>2.3060000000000001E-2</v>
      </c>
      <c r="E52">
        <v>3.1529000000000001E-2</v>
      </c>
      <c r="F52">
        <v>52</v>
      </c>
      <c r="H52">
        <v>52</v>
      </c>
      <c r="I52">
        <v>0.33655659999999998</v>
      </c>
      <c r="J52">
        <v>3.1091473999999999</v>
      </c>
      <c r="K52">
        <v>7.0917541999999996</v>
      </c>
      <c r="L52" t="s">
        <v>1</v>
      </c>
      <c r="M52">
        <v>6.6751450999999999</v>
      </c>
      <c r="O52">
        <v>3.1529000000000001E-2</v>
      </c>
      <c r="P52">
        <v>6.6751450999999999</v>
      </c>
    </row>
    <row r="53" spans="1:16" x14ac:dyDescent="0.25">
      <c r="A53">
        <v>-1.8343000000000002E-2</v>
      </c>
      <c r="B53">
        <v>1.8873999999999998E-2</v>
      </c>
      <c r="C53">
        <v>-1.397E-2</v>
      </c>
      <c r="E53">
        <v>2.9797000000000001E-2</v>
      </c>
      <c r="F53">
        <v>53</v>
      </c>
      <c r="H53">
        <v>53</v>
      </c>
      <c r="I53">
        <v>-3.6919921000000002</v>
      </c>
      <c r="J53">
        <v>-1.7312044</v>
      </c>
      <c r="K53">
        <v>7.7629602000000002</v>
      </c>
      <c r="L53" t="s">
        <v>1</v>
      </c>
      <c r="M53">
        <v>4.0131354000000004</v>
      </c>
      <c r="O53">
        <v>2.9797000000000001E-2</v>
      </c>
      <c r="P53">
        <v>4.0131354000000004</v>
      </c>
    </row>
    <row r="54" spans="1:16" x14ac:dyDescent="0.25">
      <c r="A54">
        <v>-3.0269000000000001E-2</v>
      </c>
      <c r="B54">
        <v>-2.3016000000000002E-2</v>
      </c>
      <c r="C54">
        <v>2.7931000000000001E-2</v>
      </c>
      <c r="E54">
        <v>4.7181000000000001E-2</v>
      </c>
      <c r="F54">
        <v>54</v>
      </c>
      <c r="H54">
        <v>54</v>
      </c>
      <c r="I54">
        <v>0.25367830000000002</v>
      </c>
      <c r="J54">
        <v>4.0989746</v>
      </c>
      <c r="K54">
        <v>1.4474209</v>
      </c>
      <c r="L54" t="s">
        <v>1</v>
      </c>
      <c r="M54">
        <v>7.7633519</v>
      </c>
      <c r="O54">
        <v>4.7181000000000001E-2</v>
      </c>
      <c r="P54">
        <v>7.7633519</v>
      </c>
    </row>
    <row r="55" spans="1:16" x14ac:dyDescent="0.25">
      <c r="A55">
        <v>-1.1965E-2</v>
      </c>
      <c r="B55">
        <v>-1.8438E-2</v>
      </c>
      <c r="C55">
        <v>-8.4980000000000003E-3</v>
      </c>
      <c r="E55">
        <v>2.3564999999999999E-2</v>
      </c>
      <c r="F55">
        <v>55</v>
      </c>
      <c r="H55">
        <v>55</v>
      </c>
      <c r="I55">
        <v>3.2147633999999998</v>
      </c>
      <c r="J55">
        <v>2.0851845</v>
      </c>
      <c r="K55">
        <v>7.1275823000000003</v>
      </c>
      <c r="L55" t="s">
        <v>1</v>
      </c>
      <c r="M55">
        <v>4.1103718000000002</v>
      </c>
      <c r="O55">
        <v>2.3564999999999999E-2</v>
      </c>
      <c r="P55">
        <v>4.1103718000000002</v>
      </c>
    </row>
    <row r="56" spans="1:16" x14ac:dyDescent="0.25">
      <c r="A56">
        <v>-3.6700000000000001E-3</v>
      </c>
      <c r="B56">
        <v>9.5811999999999994E-2</v>
      </c>
      <c r="C56">
        <v>4.9800999999999998E-2</v>
      </c>
      <c r="E56">
        <v>0.108044</v>
      </c>
      <c r="F56">
        <v>56</v>
      </c>
      <c r="H56">
        <v>56</v>
      </c>
      <c r="I56">
        <v>5.8166406999999998</v>
      </c>
      <c r="J56">
        <v>3.9944592999999999</v>
      </c>
      <c r="K56">
        <v>3.0966998999999999</v>
      </c>
      <c r="L56" t="s">
        <v>1</v>
      </c>
      <c r="M56">
        <v>4.3028855000000004</v>
      </c>
      <c r="O56">
        <v>0.108044</v>
      </c>
      <c r="P56">
        <v>4.3028855000000004</v>
      </c>
    </row>
    <row r="57" spans="1:16" x14ac:dyDescent="0.25">
      <c r="A57">
        <v>5.5174000000000001E-2</v>
      </c>
      <c r="B57">
        <v>-1.8966E-2</v>
      </c>
      <c r="C57">
        <v>6.855E-3</v>
      </c>
      <c r="E57">
        <v>5.8743999999999998E-2</v>
      </c>
      <c r="F57">
        <v>57</v>
      </c>
      <c r="H57">
        <v>57</v>
      </c>
      <c r="I57">
        <v>-1.3520643999999999</v>
      </c>
      <c r="J57">
        <v>8.9137552000000007</v>
      </c>
      <c r="K57">
        <v>2.4895567999999999</v>
      </c>
      <c r="L57" t="s">
        <v>1</v>
      </c>
      <c r="M57">
        <v>3.8736250000000001</v>
      </c>
      <c r="O57">
        <v>5.8743999999999998E-2</v>
      </c>
      <c r="P57">
        <v>3.8736250000000001</v>
      </c>
    </row>
    <row r="58" spans="1:16" x14ac:dyDescent="0.25">
      <c r="A58">
        <v>2.9364000000000001E-2</v>
      </c>
      <c r="B58">
        <v>-8.5384000000000002E-2</v>
      </c>
      <c r="C58">
        <v>8.5896E-2</v>
      </c>
      <c r="E58">
        <v>0.124623</v>
      </c>
      <c r="F58">
        <v>58</v>
      </c>
      <c r="H58">
        <v>58</v>
      </c>
      <c r="I58">
        <v>-2.2967192999999999</v>
      </c>
      <c r="J58">
        <v>1.184903</v>
      </c>
      <c r="K58">
        <v>3.0496932999999999</v>
      </c>
      <c r="L58" t="s">
        <v>1</v>
      </c>
      <c r="M58">
        <v>3.7650191</v>
      </c>
      <c r="O58">
        <v>0.124623</v>
      </c>
      <c r="P58">
        <v>3.7650191</v>
      </c>
    </row>
    <row r="59" spans="1:16" x14ac:dyDescent="0.25">
      <c r="A59">
        <v>-5.6519E-2</v>
      </c>
      <c r="B59">
        <v>-8.3899999999999999E-3</v>
      </c>
      <c r="C59">
        <v>-3.5115E-2</v>
      </c>
      <c r="E59">
        <v>6.7066000000000001E-2</v>
      </c>
      <c r="F59">
        <v>59</v>
      </c>
      <c r="H59">
        <v>59</v>
      </c>
      <c r="I59">
        <v>2.4606819999999998</v>
      </c>
      <c r="J59">
        <v>-2.0464544999999998</v>
      </c>
      <c r="K59">
        <v>6.7686925999999996</v>
      </c>
      <c r="L59" t="s">
        <v>1</v>
      </c>
      <c r="M59">
        <v>4.3672148000000002</v>
      </c>
      <c r="O59">
        <v>6.7066000000000001E-2</v>
      </c>
      <c r="P59">
        <v>4.3672148000000002</v>
      </c>
    </row>
    <row r="60" spans="1:16" x14ac:dyDescent="0.25">
      <c r="A60">
        <v>3.431E-2</v>
      </c>
      <c r="B60">
        <v>3.6000000000000001E-5</v>
      </c>
      <c r="C60">
        <v>5.0264000000000003E-2</v>
      </c>
      <c r="E60">
        <v>6.0858000000000002E-2</v>
      </c>
      <c r="F60">
        <v>60</v>
      </c>
      <c r="H60">
        <v>60</v>
      </c>
      <c r="I60">
        <v>3.2831448999999999</v>
      </c>
      <c r="J60">
        <v>1.1144551</v>
      </c>
      <c r="K60">
        <v>1.4300899</v>
      </c>
      <c r="L60" t="s">
        <v>1</v>
      </c>
      <c r="M60">
        <v>4.1401840999999999</v>
      </c>
      <c r="O60">
        <v>6.0858000000000002E-2</v>
      </c>
      <c r="P60">
        <v>4.1401840999999999</v>
      </c>
    </row>
    <row r="61" spans="1:16" x14ac:dyDescent="0.25">
      <c r="A61">
        <v>2.2155000000000001E-2</v>
      </c>
      <c r="B61">
        <v>-4.2705E-2</v>
      </c>
      <c r="C61">
        <v>0.126335</v>
      </c>
      <c r="E61">
        <v>0.135186</v>
      </c>
      <c r="F61">
        <v>61</v>
      </c>
      <c r="H61">
        <v>61</v>
      </c>
      <c r="I61">
        <v>6.3040859999999999</v>
      </c>
      <c r="J61">
        <v>6.7054612999999996</v>
      </c>
      <c r="K61">
        <v>1.9961888000000001</v>
      </c>
      <c r="L61" t="s">
        <v>1</v>
      </c>
      <c r="M61">
        <v>6.4965168000000002</v>
      </c>
      <c r="O61">
        <v>0.135186</v>
      </c>
      <c r="P61">
        <v>6.4965168000000002</v>
      </c>
    </row>
    <row r="62" spans="1:16" x14ac:dyDescent="0.25">
      <c r="A62">
        <v>-3.8595999999999998E-2</v>
      </c>
      <c r="B62">
        <v>-2.4542999999999999E-2</v>
      </c>
      <c r="C62">
        <v>-5.378E-3</v>
      </c>
      <c r="E62">
        <v>4.6053999999999998E-2</v>
      </c>
      <c r="F62">
        <v>62</v>
      </c>
      <c r="H62">
        <v>62</v>
      </c>
      <c r="I62">
        <v>-2.2861007</v>
      </c>
      <c r="J62">
        <v>4.0139183999999997</v>
      </c>
      <c r="K62">
        <v>3.1633339999999999</v>
      </c>
      <c r="L62" t="s">
        <v>1</v>
      </c>
      <c r="M62">
        <v>5.3814769</v>
      </c>
      <c r="O62">
        <v>4.6053999999999998E-2</v>
      </c>
      <c r="P62">
        <v>5.3814769</v>
      </c>
    </row>
    <row r="63" spans="1:16" x14ac:dyDescent="0.25">
      <c r="A63">
        <v>-0.227214</v>
      </c>
      <c r="B63">
        <v>9.0699999999999999E-3</v>
      </c>
      <c r="C63">
        <v>-6.9040000000000004E-2</v>
      </c>
      <c r="E63">
        <v>0.237645</v>
      </c>
      <c r="F63">
        <v>63</v>
      </c>
      <c r="H63">
        <v>63</v>
      </c>
      <c r="I63">
        <v>3.9780801000000001</v>
      </c>
      <c r="J63">
        <v>-0.1242485</v>
      </c>
      <c r="K63">
        <v>5.1275294000000002</v>
      </c>
      <c r="L63" t="s">
        <v>1</v>
      </c>
      <c r="M63">
        <v>1.7790256</v>
      </c>
      <c r="O63">
        <v>0.237645</v>
      </c>
      <c r="P63">
        <v>1.7790256</v>
      </c>
    </row>
    <row r="64" spans="1:16" x14ac:dyDescent="0.25">
      <c r="A64">
        <v>-7.4110000000000001E-3</v>
      </c>
      <c r="B64">
        <v>-2.6754E-2</v>
      </c>
      <c r="C64">
        <v>-4.46E-4</v>
      </c>
      <c r="E64">
        <v>2.7765000000000001E-2</v>
      </c>
      <c r="F64">
        <v>64</v>
      </c>
      <c r="H64">
        <v>64</v>
      </c>
      <c r="I64">
        <v>-0.98543409999999998</v>
      </c>
      <c r="J64">
        <v>-0.6710159</v>
      </c>
      <c r="K64">
        <v>7.7761331</v>
      </c>
      <c r="L64" t="s">
        <v>1</v>
      </c>
      <c r="M64">
        <v>7.4050703999999996</v>
      </c>
      <c r="O64">
        <v>2.7765000000000001E-2</v>
      </c>
      <c r="P64">
        <v>7.4050703999999996</v>
      </c>
    </row>
    <row r="65" spans="1:16" x14ac:dyDescent="0.25">
      <c r="A65">
        <v>-2.2242999999999999E-2</v>
      </c>
      <c r="B65">
        <v>-8.1060000000000004E-3</v>
      </c>
      <c r="C65">
        <v>2.6845999999999998E-2</v>
      </c>
      <c r="E65">
        <v>3.5792999999999998E-2</v>
      </c>
      <c r="F65">
        <v>65</v>
      </c>
      <c r="H65">
        <v>65</v>
      </c>
      <c r="I65">
        <v>1.7279104999999999</v>
      </c>
      <c r="J65">
        <v>5.0685786999999998</v>
      </c>
      <c r="K65">
        <v>8.7661230000000003</v>
      </c>
      <c r="L65" t="s">
        <v>1</v>
      </c>
      <c r="M65">
        <v>6.7058112000000003</v>
      </c>
      <c r="O65">
        <v>3.5792999999999998E-2</v>
      </c>
      <c r="P65">
        <v>6.7058112000000003</v>
      </c>
    </row>
    <row r="66" spans="1:16" x14ac:dyDescent="0.25">
      <c r="A66">
        <v>-2.1176E-2</v>
      </c>
      <c r="B66">
        <v>-1.4593999999999999E-2</v>
      </c>
      <c r="C66">
        <v>1.686E-3</v>
      </c>
      <c r="E66">
        <v>2.5773000000000001E-2</v>
      </c>
      <c r="F66">
        <v>66</v>
      </c>
      <c r="H66">
        <v>66</v>
      </c>
      <c r="I66">
        <v>0.30192629999999998</v>
      </c>
      <c r="J66">
        <v>1.2006977000000001</v>
      </c>
      <c r="K66">
        <v>1.4512995</v>
      </c>
      <c r="L66" t="s">
        <v>1</v>
      </c>
      <c r="M66">
        <v>6.7147072000000003</v>
      </c>
      <c r="O66">
        <v>2.5773000000000001E-2</v>
      </c>
      <c r="P66">
        <v>6.7147072000000003</v>
      </c>
    </row>
    <row r="67" spans="1:16" x14ac:dyDescent="0.25">
      <c r="A67">
        <v>5.411E-3</v>
      </c>
      <c r="B67">
        <v>3.2342000000000003E-2</v>
      </c>
      <c r="C67">
        <v>2.4878999999999998E-2</v>
      </c>
      <c r="E67">
        <v>4.1161000000000003E-2</v>
      </c>
      <c r="F67">
        <v>67</v>
      </c>
      <c r="H67">
        <v>67</v>
      </c>
      <c r="I67">
        <v>1.8506853000000001</v>
      </c>
      <c r="J67">
        <v>9.4738500000000003E-2</v>
      </c>
      <c r="K67">
        <v>8.7692945000000009</v>
      </c>
      <c r="L67" t="s">
        <v>1</v>
      </c>
      <c r="M67">
        <v>5.654731</v>
      </c>
      <c r="O67">
        <v>4.1161000000000003E-2</v>
      </c>
      <c r="P67">
        <v>5.654731</v>
      </c>
    </row>
    <row r="68" spans="1:16" x14ac:dyDescent="0.25">
      <c r="A68">
        <v>1.6192000000000002E-2</v>
      </c>
      <c r="B68">
        <v>8.5752999999999996E-2</v>
      </c>
      <c r="C68">
        <v>0.104931</v>
      </c>
      <c r="E68">
        <v>0.13647799999999999</v>
      </c>
      <c r="F68">
        <v>68</v>
      </c>
      <c r="H68">
        <v>68</v>
      </c>
      <c r="I68">
        <v>6.5836148999999997</v>
      </c>
      <c r="J68">
        <v>0.62391960000000002</v>
      </c>
      <c r="K68">
        <v>5.9720442</v>
      </c>
      <c r="L68" t="s">
        <v>1</v>
      </c>
      <c r="M68">
        <v>1.76467</v>
      </c>
      <c r="O68">
        <v>0.13647799999999999</v>
      </c>
      <c r="P68">
        <v>1.76467</v>
      </c>
    </row>
    <row r="69" spans="1:16" x14ac:dyDescent="0.25">
      <c r="A69">
        <v>4.8127000000000003E-2</v>
      </c>
      <c r="B69">
        <v>-2.5236000000000001E-2</v>
      </c>
      <c r="C69">
        <v>-1.857E-2</v>
      </c>
      <c r="E69">
        <v>5.7428E-2</v>
      </c>
      <c r="F69">
        <v>69</v>
      </c>
      <c r="H69">
        <v>69</v>
      </c>
      <c r="I69">
        <v>-0.24790960000000001</v>
      </c>
      <c r="J69">
        <v>5.3294478999999999</v>
      </c>
      <c r="K69">
        <v>5.0703429</v>
      </c>
      <c r="L69" t="s">
        <v>1</v>
      </c>
      <c r="M69">
        <v>5.3348757000000004</v>
      </c>
      <c r="O69">
        <v>5.7428E-2</v>
      </c>
      <c r="P69">
        <v>5.3348757000000004</v>
      </c>
    </row>
    <row r="70" spans="1:16" x14ac:dyDescent="0.25">
      <c r="A70">
        <v>8.8608000000000006E-2</v>
      </c>
      <c r="B70">
        <v>-4.9378999999999999E-2</v>
      </c>
      <c r="C70">
        <v>6.7650000000000002E-3</v>
      </c>
      <c r="E70">
        <v>0.101664</v>
      </c>
      <c r="F70">
        <v>70</v>
      </c>
      <c r="H70">
        <v>70</v>
      </c>
      <c r="I70">
        <v>6.0654523999999999</v>
      </c>
      <c r="J70">
        <v>-1.6906063</v>
      </c>
      <c r="K70">
        <v>4.1790140999999998</v>
      </c>
      <c r="L70" t="s">
        <v>1</v>
      </c>
      <c r="M70">
        <v>1.7565727</v>
      </c>
      <c r="O70">
        <v>0.101664</v>
      </c>
      <c r="P70">
        <v>1.7565727</v>
      </c>
    </row>
    <row r="71" spans="1:16" x14ac:dyDescent="0.25">
      <c r="A71">
        <v>-4.6098E-2</v>
      </c>
      <c r="B71">
        <v>2.1965999999999999E-2</v>
      </c>
      <c r="C71">
        <v>-3.0782E-2</v>
      </c>
      <c r="E71">
        <v>5.9624000000000003E-2</v>
      </c>
      <c r="F71">
        <v>71</v>
      </c>
      <c r="H71">
        <v>71</v>
      </c>
      <c r="I71">
        <v>-2.9997265999999998</v>
      </c>
      <c r="J71">
        <v>4.4569929999999998</v>
      </c>
      <c r="K71">
        <v>6.0932595000000003</v>
      </c>
      <c r="L71" t="s">
        <v>1</v>
      </c>
      <c r="M71">
        <v>8.9366603999999992</v>
      </c>
      <c r="O71">
        <v>5.9624000000000003E-2</v>
      </c>
      <c r="P71">
        <v>8.9366603999999992</v>
      </c>
    </row>
    <row r="72" spans="1:16" x14ac:dyDescent="0.25">
      <c r="A72">
        <v>-4.2086999999999999E-2</v>
      </c>
      <c r="B72">
        <v>3.748E-3</v>
      </c>
      <c r="C72">
        <v>5.5000000000000003E-4</v>
      </c>
      <c r="E72">
        <v>4.2257000000000003E-2</v>
      </c>
      <c r="F72">
        <v>72</v>
      </c>
      <c r="H72">
        <v>72</v>
      </c>
      <c r="I72">
        <v>-3.4974538000000002</v>
      </c>
      <c r="J72">
        <v>8.5951465000000002</v>
      </c>
      <c r="K72">
        <v>0.43091239999999997</v>
      </c>
      <c r="L72" t="s">
        <v>1</v>
      </c>
      <c r="M72">
        <v>7.5727582</v>
      </c>
      <c r="O72">
        <v>4.2257000000000003E-2</v>
      </c>
      <c r="P72">
        <v>7.5727582</v>
      </c>
    </row>
    <row r="73" spans="1:16" x14ac:dyDescent="0.25">
      <c r="A73">
        <v>4.0660000000000002E-3</v>
      </c>
      <c r="B73">
        <v>5.7210000000000004E-3</v>
      </c>
      <c r="C73">
        <v>-1.8908000000000001E-2</v>
      </c>
      <c r="E73">
        <v>2.0168999999999999E-2</v>
      </c>
      <c r="F73">
        <v>73</v>
      </c>
      <c r="H73">
        <v>73</v>
      </c>
      <c r="I73">
        <v>3.2559817999999998</v>
      </c>
      <c r="J73">
        <v>3.9986345999999999</v>
      </c>
      <c r="K73">
        <v>1.4755725</v>
      </c>
      <c r="L73" t="s">
        <v>1</v>
      </c>
      <c r="M73">
        <v>5.6494856000000002</v>
      </c>
      <c r="O73">
        <v>2.0168999999999999E-2</v>
      </c>
      <c r="P73">
        <v>5.6494856000000002</v>
      </c>
    </row>
    <row r="74" spans="1:16" x14ac:dyDescent="0.25">
      <c r="A74">
        <v>7.2527999999999995E-2</v>
      </c>
      <c r="B74">
        <v>1.4819000000000001E-2</v>
      </c>
      <c r="C74">
        <v>1.0477E-2</v>
      </c>
      <c r="E74">
        <v>7.4763999999999997E-2</v>
      </c>
      <c r="F74">
        <v>74</v>
      </c>
      <c r="H74">
        <v>74</v>
      </c>
      <c r="I74">
        <v>2.9038369999999998</v>
      </c>
      <c r="J74">
        <v>6.9299287999999999</v>
      </c>
      <c r="K74">
        <v>0.43060019999999999</v>
      </c>
      <c r="L74" t="s">
        <v>1</v>
      </c>
      <c r="M74">
        <v>8.5793934000000007</v>
      </c>
      <c r="O74">
        <v>7.4763999999999997E-2</v>
      </c>
      <c r="P74">
        <v>8.5793934000000007</v>
      </c>
    </row>
    <row r="75" spans="1:16" x14ac:dyDescent="0.25">
      <c r="A75">
        <v>-1.5553000000000001E-2</v>
      </c>
      <c r="B75">
        <v>2.1753000000000002E-2</v>
      </c>
      <c r="C75">
        <v>-2.3546999999999998E-2</v>
      </c>
      <c r="E75">
        <v>3.5631000000000003E-2</v>
      </c>
      <c r="F75">
        <v>75</v>
      </c>
      <c r="H75">
        <v>75</v>
      </c>
      <c r="I75">
        <v>-6.6071084000000004</v>
      </c>
      <c r="J75">
        <v>5.8346884000000001</v>
      </c>
      <c r="K75">
        <v>7.7898978000000003</v>
      </c>
      <c r="L75" t="s">
        <v>1</v>
      </c>
      <c r="M75">
        <v>6.2522691000000004</v>
      </c>
      <c r="O75">
        <v>3.5631000000000003E-2</v>
      </c>
      <c r="P75">
        <v>6.2522691000000004</v>
      </c>
    </row>
    <row r="76" spans="1:16" x14ac:dyDescent="0.25">
      <c r="A76">
        <v>-5.6773999999999998E-2</v>
      </c>
      <c r="B76">
        <v>-0.145235</v>
      </c>
      <c r="C76">
        <v>-6.9394999999999998E-2</v>
      </c>
      <c r="E76">
        <v>0.170682</v>
      </c>
      <c r="F76">
        <v>76</v>
      </c>
      <c r="H76">
        <v>76</v>
      </c>
      <c r="I76">
        <v>-2.5487074000000001</v>
      </c>
      <c r="J76">
        <v>7.0746013000000003</v>
      </c>
      <c r="K76">
        <v>4.2409545</v>
      </c>
      <c r="L76" t="s">
        <v>1</v>
      </c>
      <c r="M76">
        <v>7.7566528999999997</v>
      </c>
      <c r="O76">
        <v>0.170682</v>
      </c>
      <c r="P76">
        <v>7.7566528999999997</v>
      </c>
    </row>
    <row r="77" spans="1:16" x14ac:dyDescent="0.25">
      <c r="A77">
        <v>9.2030000000000001E-2</v>
      </c>
      <c r="B77">
        <v>8.0262E-2</v>
      </c>
      <c r="C77">
        <v>-0.104475</v>
      </c>
      <c r="E77">
        <v>0.16070599999999999</v>
      </c>
      <c r="F77">
        <v>77</v>
      </c>
      <c r="H77">
        <v>77</v>
      </c>
      <c r="I77">
        <v>5.7783490000000004</v>
      </c>
      <c r="J77">
        <v>1.1201452000000001</v>
      </c>
      <c r="K77">
        <v>3.2746664000000001</v>
      </c>
      <c r="L77" t="s">
        <v>1</v>
      </c>
      <c r="M77">
        <v>1.7647816000000001</v>
      </c>
      <c r="O77">
        <v>0.16070599999999999</v>
      </c>
      <c r="P77">
        <v>1.7647816000000001</v>
      </c>
    </row>
    <row r="78" spans="1:16" x14ac:dyDescent="0.25">
      <c r="A78">
        <v>-2.1439E-2</v>
      </c>
      <c r="B78">
        <v>-2.2522E-2</v>
      </c>
      <c r="C78">
        <v>2.5378000000000001E-2</v>
      </c>
      <c r="E78">
        <v>4.0135999999999998E-2</v>
      </c>
      <c r="F78">
        <v>78</v>
      </c>
      <c r="H78">
        <v>78</v>
      </c>
      <c r="I78">
        <v>8.8437482000000003</v>
      </c>
      <c r="J78">
        <v>2.7220032000000001</v>
      </c>
      <c r="K78">
        <v>0.65492229999999996</v>
      </c>
      <c r="L78" t="s">
        <v>1</v>
      </c>
      <c r="M78">
        <v>5.7651506000000001</v>
      </c>
      <c r="O78">
        <v>4.0135999999999998E-2</v>
      </c>
      <c r="P78">
        <v>5.7651506000000001</v>
      </c>
    </row>
    <row r="79" spans="1:16" x14ac:dyDescent="0.25">
      <c r="A79">
        <v>-0.121699</v>
      </c>
      <c r="B79">
        <v>6.3179999999999998E-3</v>
      </c>
      <c r="C79">
        <v>1.6227999999999999E-2</v>
      </c>
      <c r="E79">
        <v>0.12293800000000001</v>
      </c>
      <c r="F79">
        <v>79</v>
      </c>
      <c r="H79">
        <v>79</v>
      </c>
      <c r="I79">
        <v>1.1868261</v>
      </c>
      <c r="J79">
        <v>0.35838409999999998</v>
      </c>
      <c r="K79">
        <v>5.7625995999999997</v>
      </c>
      <c r="L79" t="s">
        <v>1</v>
      </c>
      <c r="M79">
        <v>4.6526861000000004</v>
      </c>
      <c r="O79">
        <v>0.12293800000000001</v>
      </c>
      <c r="P79">
        <v>4.6526861000000004</v>
      </c>
    </row>
    <row r="80" spans="1:16" x14ac:dyDescent="0.25">
      <c r="A80">
        <v>-2.4424999999999999E-2</v>
      </c>
      <c r="B80">
        <v>3.1125E-2</v>
      </c>
      <c r="C80">
        <v>-3.0981999999999999E-2</v>
      </c>
      <c r="E80">
        <v>5.0250999999999997E-2</v>
      </c>
      <c r="F80">
        <v>80</v>
      </c>
      <c r="H80">
        <v>80</v>
      </c>
      <c r="I80">
        <v>-2.1944506000000001</v>
      </c>
      <c r="J80">
        <v>-1.2379880000000001</v>
      </c>
      <c r="K80">
        <v>5.3112284000000001</v>
      </c>
      <c r="L80" t="s">
        <v>1</v>
      </c>
      <c r="M80">
        <v>3.579399</v>
      </c>
      <c r="O80">
        <v>5.0250999999999997E-2</v>
      </c>
      <c r="P80">
        <v>3.579399</v>
      </c>
    </row>
    <row r="81" spans="1:16" x14ac:dyDescent="0.25">
      <c r="A81">
        <v>-1.3441E-2</v>
      </c>
      <c r="B81">
        <v>1.3063999999999999E-2</v>
      </c>
      <c r="C81">
        <v>-1.1022000000000001E-2</v>
      </c>
      <c r="E81">
        <v>2.1743999999999999E-2</v>
      </c>
      <c r="F81">
        <v>81</v>
      </c>
      <c r="H81">
        <v>81</v>
      </c>
      <c r="I81">
        <v>-0.96869910000000004</v>
      </c>
      <c r="J81">
        <v>5.5275762000000004</v>
      </c>
      <c r="K81">
        <v>8.0758039999999998</v>
      </c>
      <c r="L81" t="s">
        <v>1</v>
      </c>
      <c r="M81">
        <v>6.4446032000000004</v>
      </c>
      <c r="O81">
        <v>2.1743999999999999E-2</v>
      </c>
      <c r="P81">
        <v>6.4446032000000004</v>
      </c>
    </row>
    <row r="82" spans="1:16" x14ac:dyDescent="0.25">
      <c r="A82">
        <v>-1.3917000000000001E-2</v>
      </c>
      <c r="B82">
        <v>-8.4404999999999994E-2</v>
      </c>
      <c r="C82">
        <v>4.1592999999999998E-2</v>
      </c>
      <c r="E82">
        <v>9.5120999999999997E-2</v>
      </c>
      <c r="F82">
        <v>82</v>
      </c>
      <c r="H82">
        <v>82</v>
      </c>
      <c r="I82">
        <v>0.32203349999999997</v>
      </c>
      <c r="J82">
        <v>2.5896865</v>
      </c>
      <c r="K82">
        <v>3.9049619999999998</v>
      </c>
      <c r="L82" t="s">
        <v>1</v>
      </c>
      <c r="M82">
        <v>6.0034934</v>
      </c>
      <c r="O82">
        <v>9.5120999999999997E-2</v>
      </c>
      <c r="P82">
        <v>6.0034934</v>
      </c>
    </row>
    <row r="83" spans="1:16" x14ac:dyDescent="0.25">
      <c r="A83">
        <v>-2.8140999999999999E-2</v>
      </c>
      <c r="B83">
        <v>-6.9658999999999999E-2</v>
      </c>
      <c r="C83">
        <v>-5.4459E-2</v>
      </c>
      <c r="E83">
        <v>9.2789999999999997E-2</v>
      </c>
      <c r="F83">
        <v>83</v>
      </c>
      <c r="H83">
        <v>83</v>
      </c>
      <c r="I83">
        <v>4.5699753999999997</v>
      </c>
      <c r="J83">
        <v>-0.28314139999999999</v>
      </c>
      <c r="K83">
        <v>8.1282937000000004</v>
      </c>
      <c r="L83" t="s">
        <v>1</v>
      </c>
      <c r="M83">
        <v>3.6991556000000001</v>
      </c>
      <c r="O83">
        <v>9.2789999999999997E-2</v>
      </c>
      <c r="P83">
        <v>3.6991556000000001</v>
      </c>
    </row>
    <row r="84" spans="1:16" x14ac:dyDescent="0.25">
      <c r="A84">
        <v>4.1503999999999999E-2</v>
      </c>
      <c r="B84">
        <v>3.3033E-2</v>
      </c>
      <c r="C84">
        <v>4.6247000000000003E-2</v>
      </c>
      <c r="E84">
        <v>7.0374999999999993E-2</v>
      </c>
      <c r="F84">
        <v>84</v>
      </c>
      <c r="H84">
        <v>84</v>
      </c>
      <c r="I84">
        <v>-3.3900389</v>
      </c>
      <c r="J84">
        <v>1.1564479999999999</v>
      </c>
      <c r="K84">
        <v>8.5102544000000009</v>
      </c>
      <c r="L84" t="s">
        <v>1</v>
      </c>
      <c r="M84">
        <v>4.6129490999999998</v>
      </c>
      <c r="O84">
        <v>7.0374999999999993E-2</v>
      </c>
      <c r="P84">
        <v>4.6129490999999998</v>
      </c>
    </row>
    <row r="85" spans="1:16" x14ac:dyDescent="0.25">
      <c r="A85">
        <v>1.3047E-2</v>
      </c>
      <c r="B85">
        <v>-4.4869999999999997E-3</v>
      </c>
      <c r="C85">
        <v>1.9269999999999999E-3</v>
      </c>
      <c r="E85">
        <v>1.3931000000000001E-2</v>
      </c>
      <c r="F85">
        <v>85</v>
      </c>
      <c r="H85">
        <v>85</v>
      </c>
      <c r="I85">
        <v>2.4749791999999999</v>
      </c>
      <c r="J85">
        <v>4.8285318000000004</v>
      </c>
      <c r="K85">
        <v>5.7780329999999998</v>
      </c>
      <c r="L85" t="s">
        <v>1</v>
      </c>
      <c r="M85">
        <v>5.6887252999999998</v>
      </c>
      <c r="O85">
        <v>1.3931000000000001E-2</v>
      </c>
      <c r="P85">
        <v>5.6887252999999998</v>
      </c>
    </row>
    <row r="86" spans="1:16" x14ac:dyDescent="0.25">
      <c r="A86">
        <v>-4.4245E-2</v>
      </c>
      <c r="B86">
        <v>-7.0782999999999999E-2</v>
      </c>
      <c r="C86">
        <v>1.37E-4</v>
      </c>
      <c r="E86">
        <v>8.3474000000000007E-2</v>
      </c>
      <c r="F86">
        <v>86</v>
      </c>
      <c r="H86">
        <v>86</v>
      </c>
      <c r="I86">
        <v>3.5366960999999999</v>
      </c>
      <c r="J86">
        <v>6.3744411999999997</v>
      </c>
      <c r="K86">
        <v>3.4559747000000001</v>
      </c>
      <c r="L86" t="s">
        <v>1</v>
      </c>
      <c r="M86">
        <v>4.5526282</v>
      </c>
      <c r="O86">
        <v>8.3474000000000007E-2</v>
      </c>
      <c r="P86">
        <v>4.5526282</v>
      </c>
    </row>
    <row r="87" spans="1:16" x14ac:dyDescent="0.25">
      <c r="A87">
        <v>-8.2170000000000003E-3</v>
      </c>
      <c r="B87">
        <v>-1.753E-3</v>
      </c>
      <c r="C87">
        <v>-1.3046E-2</v>
      </c>
      <c r="E87">
        <v>1.5517E-2</v>
      </c>
      <c r="F87">
        <v>87</v>
      </c>
      <c r="H87">
        <v>87</v>
      </c>
      <c r="I87">
        <v>-4.2565138999999999</v>
      </c>
      <c r="J87">
        <v>3.9706324999999998</v>
      </c>
      <c r="K87">
        <v>8.5676842000000004</v>
      </c>
      <c r="L87" t="s">
        <v>1</v>
      </c>
      <c r="M87">
        <v>9.1848685000000003</v>
      </c>
      <c r="O87">
        <v>1.5517E-2</v>
      </c>
      <c r="P87">
        <v>9.1848685000000003</v>
      </c>
    </row>
    <row r="88" spans="1:16" x14ac:dyDescent="0.25">
      <c r="A88">
        <v>-2.8441000000000001E-2</v>
      </c>
      <c r="B88">
        <v>-1.3440000000000001E-2</v>
      </c>
      <c r="C88">
        <v>-7.3303999999999994E-2</v>
      </c>
      <c r="E88">
        <v>7.9768000000000006E-2</v>
      </c>
      <c r="F88">
        <v>88</v>
      </c>
      <c r="H88">
        <v>88</v>
      </c>
      <c r="I88">
        <v>-2.0695654999999999</v>
      </c>
      <c r="J88">
        <v>6.3029095999999996</v>
      </c>
      <c r="K88">
        <v>1.2315442999999999</v>
      </c>
      <c r="L88" t="s">
        <v>1</v>
      </c>
      <c r="M88">
        <v>7.9714499999999999</v>
      </c>
      <c r="O88">
        <v>7.9768000000000006E-2</v>
      </c>
      <c r="P88">
        <v>7.9714499999999999</v>
      </c>
    </row>
    <row r="89" spans="1:16" x14ac:dyDescent="0.25">
      <c r="A89">
        <v>5.7653999999999997E-2</v>
      </c>
      <c r="B89">
        <v>9.0926000000000007E-2</v>
      </c>
      <c r="C89">
        <v>3.1109999999999999E-2</v>
      </c>
      <c r="E89">
        <v>0.112069</v>
      </c>
      <c r="F89">
        <v>89</v>
      </c>
      <c r="H89">
        <v>89</v>
      </c>
      <c r="I89">
        <v>3.1821514</v>
      </c>
      <c r="J89">
        <v>2.5932645999999999</v>
      </c>
      <c r="K89">
        <v>3.9195861000000001</v>
      </c>
      <c r="L89" t="s">
        <v>1</v>
      </c>
      <c r="M89">
        <v>3.6863769</v>
      </c>
      <c r="O89">
        <v>0.112069</v>
      </c>
      <c r="P89">
        <v>3.6863769</v>
      </c>
    </row>
    <row r="90" spans="1:16" x14ac:dyDescent="0.25">
      <c r="A90">
        <v>-9.8600000000000007E-3</v>
      </c>
      <c r="B90">
        <v>-1.7652000000000001E-2</v>
      </c>
      <c r="C90">
        <v>-1.2644000000000001E-2</v>
      </c>
      <c r="E90">
        <v>2.3847E-2</v>
      </c>
      <c r="F90">
        <v>90</v>
      </c>
      <c r="H90">
        <v>90</v>
      </c>
      <c r="I90">
        <v>1.5467591000000001</v>
      </c>
      <c r="J90">
        <v>9.2715385999999995</v>
      </c>
      <c r="K90">
        <v>1.1754675000000001</v>
      </c>
      <c r="L90" t="s">
        <v>1</v>
      </c>
      <c r="M90">
        <v>3.5814663000000002</v>
      </c>
      <c r="O90">
        <v>2.3847E-2</v>
      </c>
      <c r="P90">
        <v>3.5814663000000002</v>
      </c>
    </row>
    <row r="91" spans="1:16" x14ac:dyDescent="0.25">
      <c r="A91">
        <v>9.0119999999999992E-3</v>
      </c>
      <c r="B91">
        <v>2.1833000000000002E-2</v>
      </c>
      <c r="C91">
        <v>-4.4498999999999997E-2</v>
      </c>
      <c r="E91">
        <v>5.0379E-2</v>
      </c>
      <c r="F91">
        <v>91</v>
      </c>
      <c r="H91">
        <v>91</v>
      </c>
      <c r="I91">
        <v>-5.4127673999999999</v>
      </c>
      <c r="J91">
        <v>6.3446885000000002</v>
      </c>
      <c r="K91">
        <v>5.318689</v>
      </c>
      <c r="L91" t="s">
        <v>1</v>
      </c>
      <c r="M91">
        <v>5.7998111000000003</v>
      </c>
      <c r="O91">
        <v>5.0379E-2</v>
      </c>
      <c r="P91">
        <v>5.7998111000000003</v>
      </c>
    </row>
    <row r="92" spans="1:16" x14ac:dyDescent="0.25">
      <c r="A92">
        <v>9.0576000000000004E-2</v>
      </c>
      <c r="B92">
        <v>5.9109999999999996E-3</v>
      </c>
      <c r="C92">
        <v>1.7402999999999998E-2</v>
      </c>
      <c r="E92">
        <v>9.2422000000000004E-2</v>
      </c>
      <c r="F92">
        <v>92</v>
      </c>
      <c r="H92">
        <v>92</v>
      </c>
      <c r="I92">
        <v>-3.6515800000000001E-2</v>
      </c>
      <c r="J92">
        <v>-1.1199018999999999</v>
      </c>
      <c r="K92">
        <v>3.435298</v>
      </c>
      <c r="L92" t="s">
        <v>1</v>
      </c>
      <c r="M92">
        <v>5.6815110000000004</v>
      </c>
      <c r="O92">
        <v>9.2422000000000004E-2</v>
      </c>
      <c r="P92">
        <v>5.6815110000000004</v>
      </c>
    </row>
    <row r="93" spans="1:16" x14ac:dyDescent="0.25">
      <c r="A93">
        <v>2.4954E-2</v>
      </c>
      <c r="B93">
        <v>6.3889000000000001E-2</v>
      </c>
      <c r="C93">
        <v>-3.0436000000000001E-2</v>
      </c>
      <c r="E93">
        <v>7.5038999999999995E-2</v>
      </c>
      <c r="F93">
        <v>93</v>
      </c>
      <c r="H93">
        <v>93</v>
      </c>
      <c r="I93">
        <v>5.8656661999999997</v>
      </c>
      <c r="J93">
        <v>2.4566827999999998</v>
      </c>
      <c r="K93">
        <v>0.70659590000000005</v>
      </c>
      <c r="L93" t="s">
        <v>1</v>
      </c>
      <c r="M93">
        <v>4.6310925999999997</v>
      </c>
      <c r="O93">
        <v>7.5038999999999995E-2</v>
      </c>
      <c r="P93">
        <v>4.6310925999999997</v>
      </c>
    </row>
    <row r="94" spans="1:16" x14ac:dyDescent="0.25">
      <c r="A94">
        <v>-8.3152000000000004E-2</v>
      </c>
      <c r="B94">
        <v>4.5746000000000002E-2</v>
      </c>
      <c r="C94">
        <v>1.5266999999999999E-2</v>
      </c>
      <c r="E94">
        <v>9.6125000000000002E-2</v>
      </c>
      <c r="F94">
        <v>94</v>
      </c>
      <c r="H94">
        <v>94</v>
      </c>
      <c r="I94">
        <v>5.6769299000000002</v>
      </c>
      <c r="J94">
        <v>-3.2016799999999998E-2</v>
      </c>
      <c r="K94">
        <v>4.6075920000000004</v>
      </c>
      <c r="L94" t="s">
        <v>1</v>
      </c>
      <c r="M94">
        <v>0</v>
      </c>
      <c r="O94">
        <v>9.6125000000000002E-2</v>
      </c>
      <c r="P94">
        <v>0</v>
      </c>
    </row>
    <row r="95" spans="1:16" x14ac:dyDescent="0.25">
      <c r="A95" t="s">
        <v>6</v>
      </c>
      <c r="B95" t="s">
        <v>7</v>
      </c>
      <c r="C95" t="s">
        <v>8</v>
      </c>
      <c r="E95" t="s">
        <v>8</v>
      </c>
      <c r="F95" t="s">
        <v>10</v>
      </c>
    </row>
    <row r="96" spans="1:16" x14ac:dyDescent="0.25">
      <c r="A96" t="s">
        <v>11</v>
      </c>
      <c r="B96" t="s">
        <v>12</v>
      </c>
      <c r="C96" t="s">
        <v>19</v>
      </c>
      <c r="E96" t="s">
        <v>20</v>
      </c>
      <c r="F96">
        <v>98</v>
      </c>
    </row>
    <row r="97" spans="1:6" x14ac:dyDescent="0.25">
      <c r="B97" t="s">
        <v>16</v>
      </c>
      <c r="C97" t="s">
        <v>17</v>
      </c>
      <c r="E97" t="s">
        <v>21</v>
      </c>
      <c r="F97">
        <v>0</v>
      </c>
    </row>
    <row r="98" spans="1:6" x14ac:dyDescent="0.25">
      <c r="A98" t="s">
        <v>6</v>
      </c>
      <c r="B98" t="s">
        <v>7</v>
      </c>
      <c r="C98" t="s">
        <v>8</v>
      </c>
      <c r="E98" t="s">
        <v>8</v>
      </c>
      <c r="F98" t="s">
        <v>10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2FC06-D21F-4625-9B26-5C4E79EC19AC}">
  <dimension ref="A1:W99"/>
  <sheetViews>
    <sheetView topLeftCell="L63" workbookViewId="0">
      <selection activeCell="O1" sqref="O1:P95"/>
    </sheetView>
  </sheetViews>
  <sheetFormatPr defaultRowHeight="15" x14ac:dyDescent="0.25"/>
  <sheetData>
    <row r="1" spans="1:16" x14ac:dyDescent="0.25">
      <c r="A1">
        <v>-6.8690000000000001E-3</v>
      </c>
      <c r="B1">
        <v>2.9039999999999999E-3</v>
      </c>
      <c r="C1">
        <v>-3.4780000000000002E-3</v>
      </c>
      <c r="D1" t="s">
        <v>0</v>
      </c>
      <c r="E1">
        <v>8.2290000000000002E-3</v>
      </c>
      <c r="F1">
        <v>1</v>
      </c>
      <c r="H1">
        <v>1</v>
      </c>
      <c r="I1">
        <v>-8.4279999999999999E-4</v>
      </c>
      <c r="J1">
        <v>-1.3505100000000001E-2</v>
      </c>
      <c r="K1">
        <v>1.0558E-3</v>
      </c>
      <c r="L1" t="s">
        <v>1</v>
      </c>
      <c r="M1">
        <v>7.3403684</v>
      </c>
      <c r="O1">
        <v>8.2290000000000002E-3</v>
      </c>
      <c r="P1">
        <v>7.3403684</v>
      </c>
    </row>
    <row r="2" spans="1:16" x14ac:dyDescent="0.25">
      <c r="A2">
        <v>4.8219999999999999E-3</v>
      </c>
      <c r="B2">
        <v>3.9139999999999999E-3</v>
      </c>
      <c r="C2">
        <v>4.1285000000000002E-2</v>
      </c>
      <c r="D2" t="s">
        <v>0</v>
      </c>
      <c r="E2">
        <v>4.1750000000000002E-2</v>
      </c>
      <c r="F2">
        <v>2</v>
      </c>
      <c r="H2">
        <v>2</v>
      </c>
      <c r="I2">
        <v>3.5559503000000001</v>
      </c>
      <c r="J2">
        <v>5.2533477</v>
      </c>
      <c r="K2">
        <v>1.8430599999999998E-2</v>
      </c>
      <c r="L2" t="s">
        <v>1</v>
      </c>
      <c r="M2">
        <v>7.3404334000000002</v>
      </c>
      <c r="O2">
        <v>4.1750000000000002E-2</v>
      </c>
      <c r="P2">
        <v>7.3404334000000002</v>
      </c>
    </row>
    <row r="3" spans="1:16" x14ac:dyDescent="0.25">
      <c r="A3">
        <v>-1.9175999999999999E-2</v>
      </c>
      <c r="B3">
        <v>1.7160000000000002E-2</v>
      </c>
      <c r="C3">
        <v>-1.3735000000000001E-2</v>
      </c>
      <c r="D3" t="s">
        <v>0</v>
      </c>
      <c r="E3">
        <v>2.9169E-2</v>
      </c>
      <c r="F3">
        <v>3</v>
      </c>
      <c r="H3">
        <v>3</v>
      </c>
      <c r="I3">
        <v>-2.2546837000000002</v>
      </c>
      <c r="J3">
        <v>5.3423144999999996</v>
      </c>
      <c r="K3">
        <v>4.6362104000000004</v>
      </c>
      <c r="L3" t="s">
        <v>1</v>
      </c>
      <c r="M3">
        <v>9.1578143000000001</v>
      </c>
      <c r="O3">
        <v>2.9169E-2</v>
      </c>
      <c r="P3">
        <v>9.1578143000000001</v>
      </c>
    </row>
    <row r="4" spans="1:16" x14ac:dyDescent="0.25">
      <c r="A4">
        <v>4.8573999999999999E-2</v>
      </c>
      <c r="B4">
        <v>9.7545000000000007E-2</v>
      </c>
      <c r="C4">
        <v>-3.5471000000000003E-2</v>
      </c>
      <c r="D4" t="s">
        <v>0</v>
      </c>
      <c r="E4">
        <v>0.11459800000000001</v>
      </c>
      <c r="F4">
        <v>4</v>
      </c>
      <c r="H4">
        <v>4</v>
      </c>
      <c r="I4">
        <v>1.7145416</v>
      </c>
      <c r="J4">
        <v>2.58968</v>
      </c>
      <c r="K4">
        <v>5.9954716000000001</v>
      </c>
      <c r="L4" t="s">
        <v>1</v>
      </c>
      <c r="M4">
        <v>4.9097928</v>
      </c>
      <c r="O4">
        <v>0.11459800000000001</v>
      </c>
      <c r="P4">
        <v>4.9097928</v>
      </c>
    </row>
    <row r="5" spans="1:16" x14ac:dyDescent="0.25">
      <c r="A5">
        <v>-4.8666000000000001E-2</v>
      </c>
      <c r="B5">
        <v>-9.9489999999999995E-3</v>
      </c>
      <c r="C5">
        <v>8.7320000000000002E-3</v>
      </c>
      <c r="D5" t="s">
        <v>0</v>
      </c>
      <c r="E5">
        <v>5.0435000000000001E-2</v>
      </c>
      <c r="F5">
        <v>5</v>
      </c>
      <c r="H5">
        <v>5</v>
      </c>
      <c r="I5">
        <v>-1.0107287</v>
      </c>
      <c r="J5">
        <v>4.5237150000000002</v>
      </c>
      <c r="K5">
        <v>4.3061299999999997E-2</v>
      </c>
      <c r="L5" t="s">
        <v>1</v>
      </c>
      <c r="M5">
        <v>7.9653371999999996</v>
      </c>
      <c r="O5">
        <v>5.0435000000000001E-2</v>
      </c>
      <c r="P5">
        <v>7.9653371999999996</v>
      </c>
    </row>
    <row r="6" spans="1:16" x14ac:dyDescent="0.25">
      <c r="A6">
        <v>4.9204999999999999E-2</v>
      </c>
      <c r="B6">
        <v>8.4305000000000005E-2</v>
      </c>
      <c r="C6">
        <v>-5.5301000000000003E-2</v>
      </c>
      <c r="D6" t="s">
        <v>0</v>
      </c>
      <c r="E6">
        <v>0.11219</v>
      </c>
      <c r="F6">
        <v>6</v>
      </c>
      <c r="H6">
        <v>6</v>
      </c>
      <c r="I6">
        <v>-0.32328030000000002</v>
      </c>
      <c r="J6">
        <v>7.8278879000000003</v>
      </c>
      <c r="K6">
        <v>1.3285100999999999</v>
      </c>
      <c r="L6" t="s">
        <v>1</v>
      </c>
      <c r="M6">
        <v>4.6632457</v>
      </c>
      <c r="O6">
        <v>0.11219</v>
      </c>
      <c r="P6">
        <v>4.6632457</v>
      </c>
    </row>
    <row r="7" spans="1:16" x14ac:dyDescent="0.25">
      <c r="A7">
        <v>-0.157054</v>
      </c>
      <c r="B7">
        <v>-0.123423</v>
      </c>
      <c r="C7">
        <v>7.8671000000000005E-2</v>
      </c>
      <c r="D7" t="s">
        <v>0</v>
      </c>
      <c r="E7">
        <v>0.21468200000000001</v>
      </c>
      <c r="F7">
        <v>7</v>
      </c>
      <c r="H7">
        <v>7</v>
      </c>
      <c r="I7">
        <v>4.9751811999999997</v>
      </c>
      <c r="J7">
        <v>4.8425845000000001</v>
      </c>
      <c r="K7">
        <v>4.5983146000000001</v>
      </c>
      <c r="L7" t="s">
        <v>1</v>
      </c>
      <c r="M7">
        <v>4.8962085999999996</v>
      </c>
      <c r="O7">
        <v>0.21468200000000001</v>
      </c>
      <c r="P7">
        <v>4.8962085999999996</v>
      </c>
    </row>
    <row r="8" spans="1:16" x14ac:dyDescent="0.25">
      <c r="A8">
        <v>3.5841999999999999E-2</v>
      </c>
      <c r="B8">
        <v>4.6343000000000002E-2</v>
      </c>
      <c r="C8">
        <v>4.2423000000000002E-2</v>
      </c>
      <c r="D8" t="s">
        <v>0</v>
      </c>
      <c r="E8">
        <v>7.2332999999999995E-2</v>
      </c>
      <c r="F8">
        <v>8</v>
      </c>
      <c r="H8">
        <v>8</v>
      </c>
      <c r="I8">
        <v>3.8612628999999998</v>
      </c>
      <c r="J8">
        <v>-2.6196883999999998</v>
      </c>
      <c r="K8">
        <v>8.1058257000000005</v>
      </c>
      <c r="L8" t="s">
        <v>1</v>
      </c>
      <c r="M8">
        <v>4.6725719000000003</v>
      </c>
      <c r="O8">
        <v>7.2332999999999995E-2</v>
      </c>
      <c r="P8">
        <v>4.6725719000000003</v>
      </c>
    </row>
    <row r="9" spans="1:16" x14ac:dyDescent="0.25">
      <c r="A9">
        <v>-1.379E-2</v>
      </c>
      <c r="B9">
        <v>-9.9055000000000004E-2</v>
      </c>
      <c r="C9">
        <v>-1.387E-3</v>
      </c>
      <c r="D9" t="s">
        <v>0</v>
      </c>
      <c r="E9">
        <v>0.10002</v>
      </c>
      <c r="F9">
        <v>9</v>
      </c>
      <c r="H9">
        <v>9</v>
      </c>
      <c r="I9">
        <v>-1.0905081999999999</v>
      </c>
      <c r="J9">
        <v>0.77678119999999995</v>
      </c>
      <c r="K9">
        <v>4.7034615999999998</v>
      </c>
      <c r="L9" t="s">
        <v>1</v>
      </c>
      <c r="M9">
        <v>4.6139263000000001</v>
      </c>
      <c r="O9">
        <v>0.10002</v>
      </c>
      <c r="P9">
        <v>4.6139263000000001</v>
      </c>
    </row>
    <row r="10" spans="1:16" x14ac:dyDescent="0.25">
      <c r="A10">
        <v>6.0516E-2</v>
      </c>
      <c r="B10">
        <v>5.1901000000000003E-2</v>
      </c>
      <c r="C10">
        <v>6.1183000000000001E-2</v>
      </c>
      <c r="D10" t="s">
        <v>0</v>
      </c>
      <c r="E10">
        <v>0.100495</v>
      </c>
      <c r="F10">
        <v>10</v>
      </c>
      <c r="H10">
        <v>10</v>
      </c>
      <c r="I10">
        <v>5.3848389000000001</v>
      </c>
      <c r="J10">
        <v>7.6396800999999996</v>
      </c>
      <c r="K10">
        <v>3.4002583999999998</v>
      </c>
      <c r="L10" t="s">
        <v>1</v>
      </c>
      <c r="M10">
        <v>5.0013218000000004</v>
      </c>
      <c r="O10">
        <v>0.100495</v>
      </c>
      <c r="P10">
        <v>5.0013218000000004</v>
      </c>
    </row>
    <row r="11" spans="1:16" x14ac:dyDescent="0.25">
      <c r="A11">
        <v>-2.3022999999999998E-2</v>
      </c>
      <c r="B11">
        <v>-0.107252</v>
      </c>
      <c r="C11">
        <v>-1.2584E-2</v>
      </c>
      <c r="D11" t="s">
        <v>0</v>
      </c>
      <c r="E11">
        <v>0.110415</v>
      </c>
      <c r="F11">
        <v>11</v>
      </c>
      <c r="H11">
        <v>11</v>
      </c>
      <c r="I11">
        <v>4.5597491999999997</v>
      </c>
      <c r="J11">
        <v>0.73961849999999996</v>
      </c>
      <c r="K11">
        <v>-3.76458E-2</v>
      </c>
      <c r="L11" t="s">
        <v>1</v>
      </c>
      <c r="M11">
        <v>7.9848284999999999</v>
      </c>
      <c r="O11">
        <v>0.110415</v>
      </c>
      <c r="P11">
        <v>7.9848284999999999</v>
      </c>
    </row>
    <row r="12" spans="1:16" x14ac:dyDescent="0.25">
      <c r="A12">
        <v>-4.4650000000000002E-3</v>
      </c>
      <c r="B12">
        <v>-1.9237000000000001E-2</v>
      </c>
      <c r="C12">
        <v>7.646E-3</v>
      </c>
      <c r="D12" t="s">
        <v>0</v>
      </c>
      <c r="E12">
        <v>2.1177000000000001E-2</v>
      </c>
      <c r="F12">
        <v>12</v>
      </c>
      <c r="H12">
        <v>12</v>
      </c>
      <c r="I12">
        <v>1.1836978</v>
      </c>
      <c r="J12">
        <v>5.7811522999999996</v>
      </c>
      <c r="K12">
        <v>0.78772799999999998</v>
      </c>
      <c r="L12" t="s">
        <v>1</v>
      </c>
      <c r="M12">
        <v>8.2940652999999998</v>
      </c>
      <c r="O12">
        <v>2.1177000000000001E-2</v>
      </c>
      <c r="P12">
        <v>8.2940652999999998</v>
      </c>
    </row>
    <row r="13" spans="1:16" x14ac:dyDescent="0.25">
      <c r="A13">
        <v>4.5690000000000001E-3</v>
      </c>
      <c r="B13">
        <v>4.9719999999999999E-3</v>
      </c>
      <c r="C13">
        <v>8.5987999999999995E-2</v>
      </c>
      <c r="D13" t="s">
        <v>0</v>
      </c>
      <c r="E13">
        <v>8.6252999999999996E-2</v>
      </c>
      <c r="F13">
        <v>13</v>
      </c>
      <c r="H13">
        <v>13</v>
      </c>
      <c r="I13">
        <v>3.7251093000000002</v>
      </c>
      <c r="J13">
        <v>4.1652749</v>
      </c>
      <c r="K13">
        <v>7.0684217</v>
      </c>
      <c r="L13" t="s">
        <v>1</v>
      </c>
      <c r="M13">
        <v>7.1333251000000004</v>
      </c>
      <c r="O13">
        <v>8.6252999999999996E-2</v>
      </c>
      <c r="P13">
        <v>7.1333251000000004</v>
      </c>
    </row>
    <row r="14" spans="1:16" x14ac:dyDescent="0.25">
      <c r="A14">
        <v>-3.1328000000000002E-2</v>
      </c>
      <c r="B14">
        <v>-7.9979999999999999E-3</v>
      </c>
      <c r="C14">
        <v>-1.9098E-2</v>
      </c>
      <c r="D14" t="s">
        <v>0</v>
      </c>
      <c r="E14">
        <v>3.7552000000000002E-2</v>
      </c>
      <c r="F14">
        <v>14</v>
      </c>
      <c r="H14">
        <v>14</v>
      </c>
      <c r="I14">
        <v>-0.75503240000000005</v>
      </c>
      <c r="J14">
        <v>3.3479901999999999</v>
      </c>
      <c r="K14">
        <v>5.4030294000000003</v>
      </c>
      <c r="L14" t="s">
        <v>1</v>
      </c>
      <c r="M14">
        <v>7.2841639000000002</v>
      </c>
      <c r="O14">
        <v>3.7552000000000002E-2</v>
      </c>
      <c r="P14">
        <v>7.2841639000000002</v>
      </c>
    </row>
    <row r="15" spans="1:16" x14ac:dyDescent="0.25">
      <c r="A15">
        <v>2.5094999999999999E-2</v>
      </c>
      <c r="B15">
        <v>-9.3530000000000002E-3</v>
      </c>
      <c r="C15">
        <v>-6.2919999999999998E-3</v>
      </c>
      <c r="D15" t="s">
        <v>0</v>
      </c>
      <c r="E15">
        <v>2.751E-2</v>
      </c>
      <c r="F15">
        <v>15</v>
      </c>
      <c r="H15">
        <v>15</v>
      </c>
      <c r="I15">
        <v>5.7982712999999997</v>
      </c>
      <c r="J15">
        <v>-1.252211</v>
      </c>
      <c r="K15">
        <v>7.1231304</v>
      </c>
      <c r="L15" t="s">
        <v>1</v>
      </c>
      <c r="M15">
        <v>2.7427755</v>
      </c>
      <c r="O15">
        <v>2.751E-2</v>
      </c>
      <c r="P15">
        <v>2.7427755</v>
      </c>
    </row>
    <row r="16" spans="1:16" x14ac:dyDescent="0.25">
      <c r="A16">
        <v>1.392E-3</v>
      </c>
      <c r="B16">
        <v>2.7810000000000001E-3</v>
      </c>
      <c r="C16">
        <v>-4.1832000000000001E-2</v>
      </c>
      <c r="D16" t="s">
        <v>0</v>
      </c>
      <c r="E16">
        <v>4.1947999999999999E-2</v>
      </c>
      <c r="F16">
        <v>16</v>
      </c>
      <c r="H16">
        <v>16</v>
      </c>
      <c r="I16">
        <v>8.2277462999999997</v>
      </c>
      <c r="J16">
        <v>-0.60824440000000002</v>
      </c>
      <c r="K16">
        <v>3.8305579999999999</v>
      </c>
      <c r="L16" t="s">
        <v>1</v>
      </c>
      <c r="M16">
        <v>2.7612828999999999</v>
      </c>
      <c r="O16">
        <v>4.1947999999999999E-2</v>
      </c>
      <c r="P16">
        <v>2.7612828999999999</v>
      </c>
    </row>
    <row r="17" spans="1:23" x14ac:dyDescent="0.25">
      <c r="A17">
        <v>1.3679E-2</v>
      </c>
      <c r="B17">
        <v>1.3429E-2</v>
      </c>
      <c r="C17">
        <v>-2.4542000000000001E-2</v>
      </c>
      <c r="D17" t="s">
        <v>0</v>
      </c>
      <c r="E17">
        <v>3.1140999999999999E-2</v>
      </c>
      <c r="F17">
        <v>17</v>
      </c>
      <c r="H17">
        <v>17</v>
      </c>
      <c r="I17">
        <v>-2.2099169999999999</v>
      </c>
      <c r="J17">
        <v>6.4218042999999998</v>
      </c>
      <c r="K17">
        <v>6.9507732999999998</v>
      </c>
      <c r="L17" t="s">
        <v>1</v>
      </c>
      <c r="M17">
        <v>5.9620875</v>
      </c>
      <c r="O17">
        <v>3.1140999999999999E-2</v>
      </c>
      <c r="P17">
        <v>5.9620875</v>
      </c>
    </row>
    <row r="18" spans="1:23" x14ac:dyDescent="0.25">
      <c r="A18">
        <v>4.3324000000000001E-2</v>
      </c>
      <c r="B18">
        <v>-4.1678E-2</v>
      </c>
      <c r="C18">
        <v>1.4989999999999999E-3</v>
      </c>
      <c r="D18" t="s">
        <v>0</v>
      </c>
      <c r="E18">
        <v>6.0135000000000001E-2</v>
      </c>
      <c r="F18">
        <v>18</v>
      </c>
      <c r="H18">
        <v>18</v>
      </c>
      <c r="I18">
        <v>6.3529761999999996</v>
      </c>
      <c r="J18">
        <v>-3.3257688000000001</v>
      </c>
      <c r="K18">
        <v>8.6311827999999995</v>
      </c>
      <c r="L18" t="s">
        <v>1</v>
      </c>
      <c r="M18">
        <v>5.2037982999999999</v>
      </c>
      <c r="O18">
        <v>6.0135000000000001E-2</v>
      </c>
      <c r="P18">
        <v>5.2037982999999999</v>
      </c>
    </row>
    <row r="19" spans="1:23" x14ac:dyDescent="0.25">
      <c r="A19">
        <v>2.3806999999999998E-2</v>
      </c>
      <c r="B19">
        <v>-2.4069999999999999E-3</v>
      </c>
      <c r="C19">
        <v>1.5584000000000001E-2</v>
      </c>
      <c r="D19" t="s">
        <v>0</v>
      </c>
      <c r="E19">
        <v>2.8556000000000002E-2</v>
      </c>
      <c r="F19">
        <v>19</v>
      </c>
      <c r="H19">
        <v>19</v>
      </c>
      <c r="I19">
        <v>-0.14162259999999999</v>
      </c>
      <c r="J19">
        <v>1.1698755000000001</v>
      </c>
      <c r="K19">
        <v>7.0856142999999996</v>
      </c>
      <c r="L19" t="s">
        <v>1</v>
      </c>
      <c r="M19">
        <v>6.3988467</v>
      </c>
      <c r="O19">
        <v>2.8556000000000002E-2</v>
      </c>
      <c r="P19">
        <v>6.3988467</v>
      </c>
    </row>
    <row r="20" spans="1:23" x14ac:dyDescent="0.25">
      <c r="A20">
        <v>9.2399999999999999E-3</v>
      </c>
      <c r="B20">
        <v>1.4746E-2</v>
      </c>
      <c r="C20">
        <v>-7.4588000000000002E-2</v>
      </c>
      <c r="D20" t="s">
        <v>0</v>
      </c>
      <c r="E20">
        <v>7.6591000000000006E-2</v>
      </c>
      <c r="F20">
        <v>20</v>
      </c>
      <c r="H20">
        <v>20</v>
      </c>
      <c r="I20">
        <v>-1.1186442000000001</v>
      </c>
      <c r="J20">
        <v>-0.31743139999999997</v>
      </c>
      <c r="K20">
        <v>2.2432641000000002</v>
      </c>
      <c r="L20" t="s">
        <v>1</v>
      </c>
      <c r="M20">
        <v>5.1462643000000003</v>
      </c>
      <c r="O20">
        <v>7.6591000000000006E-2</v>
      </c>
      <c r="P20">
        <v>5.1462643000000003</v>
      </c>
    </row>
    <row r="21" spans="1:23" x14ac:dyDescent="0.25">
      <c r="A21">
        <v>-3.4415000000000001E-2</v>
      </c>
      <c r="B21">
        <v>-7.9279999999999993E-3</v>
      </c>
      <c r="C21">
        <v>-7.5690000000000002E-3</v>
      </c>
      <c r="D21" t="s">
        <v>0</v>
      </c>
      <c r="E21">
        <v>3.6118999999999998E-2</v>
      </c>
      <c r="F21">
        <v>21</v>
      </c>
      <c r="H21">
        <v>21</v>
      </c>
      <c r="I21">
        <v>1.3800562999999999</v>
      </c>
      <c r="J21">
        <v>-2.0052547999999999</v>
      </c>
      <c r="K21">
        <v>8.5687481999999999</v>
      </c>
      <c r="L21" t="s">
        <v>1</v>
      </c>
      <c r="M21">
        <v>6.1254812999999997</v>
      </c>
      <c r="O21">
        <v>3.6118999999999998E-2</v>
      </c>
      <c r="P21">
        <v>6.1254812999999997</v>
      </c>
    </row>
    <row r="22" spans="1:23" x14ac:dyDescent="0.25">
      <c r="A22">
        <v>-1.7058E-2</v>
      </c>
      <c r="B22">
        <v>2.1788999999999999E-2</v>
      </c>
      <c r="C22">
        <v>1.4145E-2</v>
      </c>
      <c r="D22" t="s">
        <v>0</v>
      </c>
      <c r="E22">
        <v>3.1078000000000001E-2</v>
      </c>
      <c r="F22">
        <v>22</v>
      </c>
      <c r="H22">
        <v>22</v>
      </c>
      <c r="I22">
        <v>4.4010122999999997</v>
      </c>
      <c r="J22">
        <v>-0.34387839999999997</v>
      </c>
      <c r="K22">
        <v>2.2326891</v>
      </c>
      <c r="L22" t="s">
        <v>1</v>
      </c>
      <c r="M22">
        <v>2.7830039000000002</v>
      </c>
      <c r="O22">
        <v>3.1078000000000001E-2</v>
      </c>
      <c r="P22">
        <v>2.7830039000000002</v>
      </c>
      <c r="R22">
        <v>0</v>
      </c>
      <c r="S22">
        <v>2.556</v>
      </c>
      <c r="V22" t="s">
        <v>2</v>
      </c>
      <c r="W22">
        <v>2.556</v>
      </c>
    </row>
    <row r="23" spans="1:23" x14ac:dyDescent="0.25">
      <c r="A23">
        <v>3.898E-3</v>
      </c>
      <c r="B23">
        <v>2.0131E-2</v>
      </c>
      <c r="C23">
        <v>1.9390000000000001E-2</v>
      </c>
      <c r="D23" t="s">
        <v>0</v>
      </c>
      <c r="E23">
        <v>2.8221E-2</v>
      </c>
      <c r="F23">
        <v>23</v>
      </c>
      <c r="H23">
        <v>23</v>
      </c>
      <c r="I23">
        <v>-0.92537440000000004</v>
      </c>
      <c r="J23">
        <v>5.5171771999999999</v>
      </c>
      <c r="K23">
        <v>2.4517964000000001</v>
      </c>
      <c r="L23" t="s">
        <v>1</v>
      </c>
      <c r="M23">
        <v>7.5938331000000003</v>
      </c>
      <c r="O23">
        <v>2.8221E-2</v>
      </c>
      <c r="P23">
        <v>7.5938331000000003</v>
      </c>
      <c r="R23">
        <v>0</v>
      </c>
      <c r="S23">
        <v>11.692</v>
      </c>
      <c r="V23" t="s">
        <v>3</v>
      </c>
      <c r="W23">
        <v>2.556</v>
      </c>
    </row>
    <row r="24" spans="1:23" x14ac:dyDescent="0.25">
      <c r="A24">
        <v>9.0749999999999997E-3</v>
      </c>
      <c r="B24">
        <v>-7.5138999999999997E-2</v>
      </c>
      <c r="C24">
        <v>3.8176000000000002E-2</v>
      </c>
      <c r="D24" t="s">
        <v>0</v>
      </c>
      <c r="E24">
        <v>8.4768999999999997E-2</v>
      </c>
      <c r="F24">
        <v>24</v>
      </c>
      <c r="H24">
        <v>24</v>
      </c>
      <c r="I24">
        <v>4.1915582999999996</v>
      </c>
      <c r="J24">
        <v>2.2261253999999999</v>
      </c>
      <c r="K24">
        <v>5.4940515999999997</v>
      </c>
      <c r="L24" t="s">
        <v>1</v>
      </c>
      <c r="M24">
        <v>2.7959459</v>
      </c>
      <c r="O24">
        <v>8.4768999999999997E-2</v>
      </c>
      <c r="P24">
        <v>2.7959459</v>
      </c>
      <c r="V24" t="s">
        <v>4</v>
      </c>
      <c r="W24">
        <v>11.692</v>
      </c>
    </row>
    <row r="25" spans="1:23" x14ac:dyDescent="0.25">
      <c r="A25">
        <v>0.14418900000000001</v>
      </c>
      <c r="B25">
        <v>6.1920000000000003E-2</v>
      </c>
      <c r="C25">
        <v>0.12049</v>
      </c>
      <c r="D25" t="s">
        <v>0</v>
      </c>
      <c r="E25">
        <v>0.19784399999999999</v>
      </c>
      <c r="F25">
        <v>25</v>
      </c>
      <c r="H25">
        <v>25</v>
      </c>
      <c r="I25">
        <v>4.7964605000000002</v>
      </c>
      <c r="J25">
        <v>5.5492647000000002</v>
      </c>
      <c r="K25">
        <v>2.2836997000000001</v>
      </c>
      <c r="L25" t="s">
        <v>1</v>
      </c>
      <c r="M25">
        <v>6.1121941</v>
      </c>
      <c r="O25">
        <v>0.19784399999999999</v>
      </c>
      <c r="P25">
        <v>6.1121941</v>
      </c>
      <c r="V25" t="s">
        <v>5</v>
      </c>
      <c r="W25">
        <v>13.044</v>
      </c>
    </row>
    <row r="26" spans="1:23" x14ac:dyDescent="0.25">
      <c r="A26">
        <v>-6.3041E-2</v>
      </c>
      <c r="B26">
        <v>2.3914999999999999E-2</v>
      </c>
      <c r="C26">
        <v>-1.8544000000000001E-2</v>
      </c>
      <c r="D26" t="s">
        <v>0</v>
      </c>
      <c r="E26">
        <v>6.9928000000000004E-2</v>
      </c>
      <c r="F26">
        <v>26</v>
      </c>
      <c r="H26">
        <v>26</v>
      </c>
      <c r="I26">
        <v>-1.8800889999999999</v>
      </c>
      <c r="J26">
        <v>9.9233724999999993</v>
      </c>
      <c r="K26">
        <v>0.71666790000000002</v>
      </c>
      <c r="L26" t="s">
        <v>1</v>
      </c>
      <c r="M26">
        <v>8.8924599999999998</v>
      </c>
      <c r="O26">
        <v>6.9928000000000004E-2</v>
      </c>
      <c r="P26">
        <v>8.8924599999999998</v>
      </c>
      <c r="Q26">
        <f>SUM(O1:O26)</f>
        <v>1.8131380000000004</v>
      </c>
    </row>
    <row r="27" spans="1:23" x14ac:dyDescent="0.25">
      <c r="A27">
        <v>-9.4560000000000009E-3</v>
      </c>
      <c r="B27">
        <v>9.9599999999999992E-4</v>
      </c>
      <c r="C27">
        <v>-1.239E-2</v>
      </c>
      <c r="D27" t="s">
        <v>0</v>
      </c>
      <c r="E27">
        <v>1.5618E-2</v>
      </c>
      <c r="F27">
        <v>27</v>
      </c>
      <c r="H27">
        <v>27</v>
      </c>
      <c r="I27">
        <v>5.3710867999999996</v>
      </c>
      <c r="J27">
        <v>7.8885759000000002</v>
      </c>
      <c r="K27">
        <v>-2.0899E-3</v>
      </c>
      <c r="L27" t="s">
        <v>1</v>
      </c>
      <c r="M27">
        <v>9.1614234000000003</v>
      </c>
      <c r="O27">
        <v>1.5618E-2</v>
      </c>
      <c r="P27">
        <v>9.1614234000000003</v>
      </c>
      <c r="Q27">
        <f>Q26*-4.808</f>
        <v>-8.7175675040000016</v>
      </c>
    </row>
    <row r="28" spans="1:23" x14ac:dyDescent="0.25">
      <c r="A28">
        <v>-3.8000000000000002E-4</v>
      </c>
      <c r="B28">
        <v>-2.4420000000000002E-3</v>
      </c>
      <c r="C28">
        <v>-7.515E-3</v>
      </c>
      <c r="D28" t="s">
        <v>0</v>
      </c>
      <c r="E28">
        <v>7.9109999999999996E-3</v>
      </c>
      <c r="F28">
        <v>28</v>
      </c>
      <c r="H28">
        <v>28</v>
      </c>
      <c r="I28">
        <v>1.7660947</v>
      </c>
      <c r="J28">
        <v>2.6102628999999999</v>
      </c>
      <c r="K28">
        <v>4.0279999999999998E-4</v>
      </c>
      <c r="L28" t="s">
        <v>1</v>
      </c>
      <c r="M28">
        <v>6.6006210000000003</v>
      </c>
      <c r="O28">
        <v>7.9109999999999996E-3</v>
      </c>
      <c r="P28">
        <v>6.6006210000000003</v>
      </c>
      <c r="Q28">
        <f>Q27/$Q$98</f>
        <v>0.38749846909452673</v>
      </c>
    </row>
    <row r="29" spans="1:23" x14ac:dyDescent="0.25">
      <c r="A29">
        <v>8.6160000000000004E-3</v>
      </c>
      <c r="B29">
        <v>2.2956000000000001E-2</v>
      </c>
      <c r="C29">
        <v>-1.0486000000000001E-2</v>
      </c>
      <c r="D29" t="s">
        <v>0</v>
      </c>
      <c r="E29">
        <v>2.6668000000000001E-2</v>
      </c>
      <c r="F29">
        <v>29</v>
      </c>
      <c r="H29">
        <v>29</v>
      </c>
      <c r="I29">
        <v>3.85859</v>
      </c>
      <c r="J29">
        <v>-2.6617928000000002</v>
      </c>
      <c r="K29">
        <v>4.6926863000000001</v>
      </c>
      <c r="L29" t="s">
        <v>1</v>
      </c>
      <c r="M29">
        <v>3.2187223</v>
      </c>
      <c r="O29">
        <v>2.6668000000000001E-2</v>
      </c>
      <c r="P29">
        <v>3.2187223</v>
      </c>
    </row>
    <row r="30" spans="1:23" x14ac:dyDescent="0.25">
      <c r="A30">
        <v>-3.101E-3</v>
      </c>
      <c r="B30">
        <v>-1.5510000000000001E-3</v>
      </c>
      <c r="C30">
        <v>-1.4827E-2</v>
      </c>
      <c r="D30" t="s">
        <v>0</v>
      </c>
      <c r="E30">
        <v>1.5226999999999999E-2</v>
      </c>
      <c r="F30">
        <v>30</v>
      </c>
      <c r="H30">
        <v>30</v>
      </c>
      <c r="I30">
        <v>-3.8673467000000001</v>
      </c>
      <c r="J30">
        <v>2.7199184999999999</v>
      </c>
      <c r="K30">
        <v>4.6693654999999996</v>
      </c>
      <c r="L30" t="s">
        <v>1</v>
      </c>
      <c r="M30">
        <v>3.2479982000000001</v>
      </c>
      <c r="O30">
        <v>1.5226999999999999E-2</v>
      </c>
      <c r="P30">
        <v>3.2479982000000001</v>
      </c>
    </row>
    <row r="31" spans="1:23" x14ac:dyDescent="0.25">
      <c r="A31">
        <v>-1.1809999999999999E-2</v>
      </c>
      <c r="B31">
        <v>6.6829999999999997E-3</v>
      </c>
      <c r="C31">
        <v>-9.4179999999999993E-3</v>
      </c>
      <c r="D31" t="s">
        <v>0</v>
      </c>
      <c r="E31">
        <v>1.6517E-2</v>
      </c>
      <c r="F31">
        <v>31</v>
      </c>
      <c r="H31">
        <v>31</v>
      </c>
      <c r="I31">
        <v>7.4892032999999998</v>
      </c>
      <c r="J31">
        <v>0.66053919999999999</v>
      </c>
      <c r="K31">
        <v>1.1341171999999999</v>
      </c>
      <c r="L31" t="s">
        <v>1</v>
      </c>
      <c r="M31">
        <v>4.0430662000000002</v>
      </c>
      <c r="O31">
        <v>1.6517E-2</v>
      </c>
      <c r="P31">
        <v>4.0430662000000002</v>
      </c>
    </row>
    <row r="32" spans="1:23" x14ac:dyDescent="0.25">
      <c r="A32">
        <v>1.1991999999999999E-2</v>
      </c>
      <c r="B32">
        <v>5.4939999999999998E-3</v>
      </c>
      <c r="C32">
        <v>1.4451E-2</v>
      </c>
      <c r="D32" t="s">
        <v>0</v>
      </c>
      <c r="E32">
        <v>1.9566E-2</v>
      </c>
      <c r="F32">
        <v>32</v>
      </c>
      <c r="H32">
        <v>32</v>
      </c>
      <c r="I32">
        <v>6.3086299999999998E-2</v>
      </c>
      <c r="J32">
        <v>-1.9676792999999999</v>
      </c>
      <c r="K32">
        <v>5.7985898000000002</v>
      </c>
      <c r="L32" t="s">
        <v>1</v>
      </c>
      <c r="M32">
        <v>6.1322055999999998</v>
      </c>
      <c r="O32">
        <v>1.9566E-2</v>
      </c>
      <c r="P32">
        <v>6.1322055999999998</v>
      </c>
    </row>
    <row r="33" spans="1:17" x14ac:dyDescent="0.25">
      <c r="A33">
        <v>5.2800000000000004E-4</v>
      </c>
      <c r="B33">
        <v>-3.3089999999999999E-3</v>
      </c>
      <c r="C33">
        <v>-5.2589999999999998E-3</v>
      </c>
      <c r="D33" t="s">
        <v>0</v>
      </c>
      <c r="E33">
        <v>6.2350000000000001E-3</v>
      </c>
      <c r="F33">
        <v>33</v>
      </c>
      <c r="H33">
        <v>33</v>
      </c>
      <c r="I33">
        <v>3.5191910000000002</v>
      </c>
      <c r="J33">
        <v>7.2158894</v>
      </c>
      <c r="K33">
        <v>5.8560483000000003</v>
      </c>
      <c r="L33" t="s">
        <v>1</v>
      </c>
      <c r="M33">
        <v>4.0383886999999996</v>
      </c>
      <c r="O33">
        <v>6.2350000000000001E-3</v>
      </c>
      <c r="P33">
        <v>4.0383886999999996</v>
      </c>
    </row>
    <row r="34" spans="1:17" x14ac:dyDescent="0.25">
      <c r="A34">
        <v>2.2388999999999999E-2</v>
      </c>
      <c r="B34">
        <v>-1.5771E-2</v>
      </c>
      <c r="C34">
        <v>-1.2633999999999999E-2</v>
      </c>
      <c r="D34" t="s">
        <v>0</v>
      </c>
      <c r="E34">
        <v>3.0159999999999999E-2</v>
      </c>
      <c r="F34">
        <v>34</v>
      </c>
      <c r="H34">
        <v>34</v>
      </c>
      <c r="I34">
        <v>-2.0432912999999999</v>
      </c>
      <c r="J34">
        <v>3.2975200999999998</v>
      </c>
      <c r="K34">
        <v>8.2091299000000006</v>
      </c>
      <c r="L34" t="s">
        <v>1</v>
      </c>
      <c r="M34">
        <v>8.7702585000000006</v>
      </c>
      <c r="O34">
        <v>3.0159999999999999E-2</v>
      </c>
      <c r="P34">
        <v>8.7702585000000006</v>
      </c>
    </row>
    <row r="35" spans="1:17" x14ac:dyDescent="0.25">
      <c r="A35">
        <v>-1.2937000000000001E-2</v>
      </c>
      <c r="B35">
        <v>1.0052999999999999E-2</v>
      </c>
      <c r="C35">
        <v>-2.0549000000000001E-2</v>
      </c>
      <c r="D35" t="s">
        <v>0</v>
      </c>
      <c r="E35">
        <v>2.6280999999999999E-2</v>
      </c>
      <c r="F35">
        <v>35</v>
      </c>
      <c r="H35">
        <v>35</v>
      </c>
      <c r="I35">
        <v>1.7692526</v>
      </c>
      <c r="J35">
        <v>4.5621660999999998</v>
      </c>
      <c r="K35">
        <v>3.5515878000000001</v>
      </c>
      <c r="L35" t="s">
        <v>1</v>
      </c>
      <c r="M35">
        <v>6.1122736</v>
      </c>
      <c r="O35">
        <v>2.6280999999999999E-2</v>
      </c>
      <c r="P35">
        <v>6.1122736</v>
      </c>
    </row>
    <row r="36" spans="1:17" x14ac:dyDescent="0.25">
      <c r="A36">
        <v>1.1861E-2</v>
      </c>
      <c r="B36">
        <v>2.882E-3</v>
      </c>
      <c r="C36">
        <v>-2.9759999999999999E-3</v>
      </c>
      <c r="D36" t="s">
        <v>0</v>
      </c>
      <c r="E36">
        <v>1.2563E-2</v>
      </c>
      <c r="F36">
        <v>36</v>
      </c>
      <c r="H36">
        <v>36</v>
      </c>
      <c r="I36">
        <v>-5.7268325999999998</v>
      </c>
      <c r="J36">
        <v>1.9844489000000001</v>
      </c>
      <c r="K36">
        <v>8.2524894</v>
      </c>
      <c r="L36" t="s">
        <v>1</v>
      </c>
      <c r="M36">
        <v>4.0850032000000001</v>
      </c>
      <c r="O36">
        <v>1.2563E-2</v>
      </c>
      <c r="P36">
        <v>4.0850032000000001</v>
      </c>
    </row>
    <row r="37" spans="1:17" x14ac:dyDescent="0.25">
      <c r="A37">
        <v>-1.0817E-2</v>
      </c>
      <c r="B37">
        <v>2.0600000000000002E-3</v>
      </c>
      <c r="C37">
        <v>-4.8859999999999997E-3</v>
      </c>
      <c r="D37" t="s">
        <v>0</v>
      </c>
      <c r="E37">
        <v>1.2045999999999999E-2</v>
      </c>
      <c r="F37">
        <v>37</v>
      </c>
      <c r="H37">
        <v>37</v>
      </c>
      <c r="I37">
        <v>7.3794659999999999</v>
      </c>
      <c r="J37">
        <v>4.5968138999999999</v>
      </c>
      <c r="K37">
        <v>1.2214559</v>
      </c>
      <c r="L37" t="s">
        <v>1</v>
      </c>
      <c r="M37">
        <v>6.0053839</v>
      </c>
      <c r="O37">
        <v>1.2045999999999999E-2</v>
      </c>
      <c r="P37">
        <v>6.0053839</v>
      </c>
    </row>
    <row r="38" spans="1:17" x14ac:dyDescent="0.25">
      <c r="A38">
        <v>-7.7669999999999996E-3</v>
      </c>
      <c r="B38">
        <v>8.1519999999999995E-3</v>
      </c>
      <c r="C38">
        <v>6.2760000000000003E-3</v>
      </c>
      <c r="D38" t="s">
        <v>0</v>
      </c>
      <c r="E38">
        <v>1.2891E-2</v>
      </c>
      <c r="F38">
        <v>38</v>
      </c>
      <c r="H38">
        <v>38</v>
      </c>
      <c r="I38">
        <v>1.810597</v>
      </c>
      <c r="J38">
        <v>0.64857399999999998</v>
      </c>
      <c r="K38">
        <v>3.5100812000000001</v>
      </c>
      <c r="L38" t="s">
        <v>1</v>
      </c>
      <c r="M38">
        <v>4.0888809000000004</v>
      </c>
      <c r="O38">
        <v>1.2891E-2</v>
      </c>
      <c r="P38">
        <v>4.0888809000000004</v>
      </c>
      <c r="Q38">
        <f>SUM(O27:O38)</f>
        <v>0.201683</v>
      </c>
    </row>
    <row r="39" spans="1:17" x14ac:dyDescent="0.25">
      <c r="A39">
        <v>-1.8680000000000001E-3</v>
      </c>
      <c r="B39">
        <v>-1.0640000000000001E-3</v>
      </c>
      <c r="C39">
        <v>-1.3287E-2</v>
      </c>
      <c r="D39" t="s">
        <v>0</v>
      </c>
      <c r="E39">
        <v>1.3459E-2</v>
      </c>
      <c r="F39">
        <v>39</v>
      </c>
      <c r="H39">
        <v>39</v>
      </c>
      <c r="I39">
        <v>2.5597234000000002</v>
      </c>
      <c r="J39">
        <v>7.8482491999999997</v>
      </c>
      <c r="K39">
        <v>2.3013968999999999</v>
      </c>
      <c r="L39" t="s">
        <v>1</v>
      </c>
      <c r="M39">
        <v>3.7265576</v>
      </c>
      <c r="O39">
        <v>1.3459E-2</v>
      </c>
      <c r="P39">
        <v>3.7265576</v>
      </c>
      <c r="Q39">
        <f>Q38*-19.874</f>
        <v>-4.0082479419999997</v>
      </c>
    </row>
    <row r="40" spans="1:17" x14ac:dyDescent="0.25">
      <c r="A40">
        <v>3.444E-3</v>
      </c>
      <c r="B40">
        <v>-1.1638000000000001E-2</v>
      </c>
      <c r="C40">
        <v>-2.2381000000000002E-2</v>
      </c>
      <c r="D40" t="s">
        <v>0</v>
      </c>
      <c r="E40">
        <v>2.546E-2</v>
      </c>
      <c r="F40">
        <v>40</v>
      </c>
      <c r="H40">
        <v>40</v>
      </c>
      <c r="I40">
        <v>-4.8996434000000004</v>
      </c>
      <c r="J40">
        <v>5.2813974000000004</v>
      </c>
      <c r="K40">
        <v>6.9923127999999997</v>
      </c>
      <c r="L40" t="s">
        <v>1</v>
      </c>
      <c r="M40">
        <v>7.5375690000000004</v>
      </c>
      <c r="O40">
        <v>2.546E-2</v>
      </c>
      <c r="P40">
        <v>7.5375690000000004</v>
      </c>
      <c r="Q40">
        <f>Q39/$Q$98</f>
        <v>0.17816781350573033</v>
      </c>
    </row>
    <row r="41" spans="1:17" x14ac:dyDescent="0.25">
      <c r="A41">
        <v>3.7620000000000002E-3</v>
      </c>
      <c r="B41">
        <v>9.8080000000000007E-3</v>
      </c>
      <c r="C41">
        <v>-1.5476999999999999E-2</v>
      </c>
      <c r="D41" t="s">
        <v>0</v>
      </c>
      <c r="E41">
        <v>1.8706E-2</v>
      </c>
      <c r="F41">
        <v>41</v>
      </c>
      <c r="H41">
        <v>41</v>
      </c>
      <c r="I41">
        <v>0.72099329999999995</v>
      </c>
      <c r="J41">
        <v>5.2535907000000002</v>
      </c>
      <c r="K41">
        <v>7.0161189999999998</v>
      </c>
      <c r="L41" t="s">
        <v>1</v>
      </c>
      <c r="M41">
        <v>5.7997085000000004</v>
      </c>
      <c r="O41">
        <v>1.8706E-2</v>
      </c>
      <c r="P41">
        <v>5.7997085000000004</v>
      </c>
    </row>
    <row r="42" spans="1:17" x14ac:dyDescent="0.25">
      <c r="A42">
        <v>6.5880000000000001E-3</v>
      </c>
      <c r="B42">
        <v>2.12E-4</v>
      </c>
      <c r="C42">
        <v>5.9550000000000002E-3</v>
      </c>
      <c r="D42" t="s">
        <v>0</v>
      </c>
      <c r="E42">
        <v>8.8819999999999993E-3</v>
      </c>
      <c r="F42">
        <v>42</v>
      </c>
      <c r="H42">
        <v>42</v>
      </c>
      <c r="I42">
        <v>-2.8044547999999998</v>
      </c>
      <c r="J42">
        <v>1.5242000000000001E-3</v>
      </c>
      <c r="K42">
        <v>7.0539066999999998</v>
      </c>
      <c r="L42" t="s">
        <v>1</v>
      </c>
      <c r="M42">
        <v>3.6936043000000001</v>
      </c>
      <c r="O42">
        <v>8.8819999999999993E-3</v>
      </c>
      <c r="P42">
        <v>3.6936043000000001</v>
      </c>
    </row>
    <row r="43" spans="1:17" x14ac:dyDescent="0.25">
      <c r="A43">
        <v>-5.7629999999999999E-3</v>
      </c>
      <c r="B43">
        <v>1.9589999999999998E-3</v>
      </c>
      <c r="C43">
        <v>-1.5089999999999999E-3</v>
      </c>
      <c r="D43" t="s">
        <v>0</v>
      </c>
      <c r="E43">
        <v>6.2709999999999997E-3</v>
      </c>
      <c r="F43">
        <v>43</v>
      </c>
      <c r="H43">
        <v>43</v>
      </c>
      <c r="I43">
        <v>-1.0446985</v>
      </c>
      <c r="J43">
        <v>2.6096032999999998</v>
      </c>
      <c r="K43">
        <v>2.3461156000000001</v>
      </c>
      <c r="L43" t="s">
        <v>1</v>
      </c>
      <c r="M43">
        <v>5.7786419999999996</v>
      </c>
      <c r="O43">
        <v>6.2709999999999997E-3</v>
      </c>
      <c r="P43">
        <v>5.7786419999999996</v>
      </c>
    </row>
    <row r="44" spans="1:17" x14ac:dyDescent="0.25">
      <c r="A44">
        <v>-6.4679999999999998E-3</v>
      </c>
      <c r="B44">
        <v>1.116E-3</v>
      </c>
      <c r="C44">
        <v>4.6950000000000004E-3</v>
      </c>
      <c r="D44" t="s">
        <v>0</v>
      </c>
      <c r="E44">
        <v>8.0689999999999998E-3</v>
      </c>
      <c r="F44">
        <v>44</v>
      </c>
      <c r="H44">
        <v>44</v>
      </c>
      <c r="I44">
        <v>2.8150957000000001</v>
      </c>
      <c r="J44">
        <v>6.1396000000000003E-3</v>
      </c>
      <c r="K44">
        <v>7.0593770999999998</v>
      </c>
      <c r="L44" t="s">
        <v>1</v>
      </c>
      <c r="M44">
        <v>3.7154788000000001</v>
      </c>
      <c r="O44">
        <v>8.0689999999999998E-3</v>
      </c>
      <c r="P44">
        <v>3.7154788000000001</v>
      </c>
    </row>
    <row r="45" spans="1:17" x14ac:dyDescent="0.25">
      <c r="A45">
        <v>-1.0303E-2</v>
      </c>
      <c r="B45">
        <v>6.1269999999999996E-3</v>
      </c>
      <c r="C45">
        <v>-9.1319999999999995E-3</v>
      </c>
      <c r="D45" t="s">
        <v>0</v>
      </c>
      <c r="E45">
        <v>1.5069000000000001E-2</v>
      </c>
      <c r="F45">
        <v>45</v>
      </c>
      <c r="H45">
        <v>45</v>
      </c>
      <c r="I45">
        <v>4.5646176000000001</v>
      </c>
      <c r="J45">
        <v>2.6234685</v>
      </c>
      <c r="K45">
        <v>2.2962125000000002</v>
      </c>
      <c r="L45" t="s">
        <v>1</v>
      </c>
      <c r="M45">
        <v>3.7188804000000002</v>
      </c>
      <c r="O45">
        <v>1.5069000000000001E-2</v>
      </c>
      <c r="P45">
        <v>3.7188804000000002</v>
      </c>
    </row>
    <row r="46" spans="1:17" x14ac:dyDescent="0.25">
      <c r="A46">
        <v>-1.2030000000000001E-3</v>
      </c>
      <c r="B46">
        <v>-1.8749999999999999E-3</v>
      </c>
      <c r="C46">
        <v>9.3640000000000008E-3</v>
      </c>
      <c r="D46" t="s">
        <v>0</v>
      </c>
      <c r="E46">
        <v>9.6249999999999999E-3</v>
      </c>
      <c r="F46">
        <v>46</v>
      </c>
      <c r="H46">
        <v>46</v>
      </c>
      <c r="I46">
        <v>-3.1535270999999998</v>
      </c>
      <c r="J46">
        <v>7.8423400000000001</v>
      </c>
      <c r="K46">
        <v>2.3743439999999998</v>
      </c>
      <c r="L46" t="s">
        <v>1</v>
      </c>
      <c r="M46">
        <v>7.5391246000000001</v>
      </c>
      <c r="O46">
        <v>9.6249999999999999E-3</v>
      </c>
      <c r="P46">
        <v>7.5391246000000001</v>
      </c>
      <c r="Q46">
        <f>SUM(O39:O46)</f>
        <v>0.105541</v>
      </c>
    </row>
    <row r="47" spans="1:17" x14ac:dyDescent="0.25">
      <c r="A47">
        <v>5.4619999999999998E-3</v>
      </c>
      <c r="B47">
        <v>1.0826000000000001E-2</v>
      </c>
      <c r="C47">
        <v>-3.4445000000000003E-2</v>
      </c>
      <c r="D47" t="s">
        <v>0</v>
      </c>
      <c r="E47">
        <v>3.6517000000000001E-2</v>
      </c>
      <c r="F47">
        <v>47</v>
      </c>
      <c r="H47">
        <v>47</v>
      </c>
      <c r="I47">
        <v>4.3405092999999999</v>
      </c>
      <c r="J47">
        <v>8.9889103000000006</v>
      </c>
      <c r="K47">
        <v>2.11944</v>
      </c>
      <c r="L47" t="s">
        <v>1</v>
      </c>
      <c r="M47">
        <v>4.1218149999999998</v>
      </c>
      <c r="O47">
        <v>3.6517000000000001E-2</v>
      </c>
      <c r="P47">
        <v>4.1218149999999998</v>
      </c>
      <c r="Q47">
        <f>Q46*-19.731</f>
        <v>-2.0824294710000002</v>
      </c>
    </row>
    <row r="48" spans="1:17" x14ac:dyDescent="0.25">
      <c r="A48">
        <v>-1.583E-3</v>
      </c>
      <c r="B48">
        <v>-4.934E-3</v>
      </c>
      <c r="C48">
        <v>-1.5269999999999999E-3</v>
      </c>
      <c r="D48" t="s">
        <v>0</v>
      </c>
      <c r="E48">
        <v>5.4019999999999997E-3</v>
      </c>
      <c r="F48">
        <v>48</v>
      </c>
      <c r="H48">
        <v>48</v>
      </c>
      <c r="I48">
        <v>0.1972874</v>
      </c>
      <c r="J48">
        <v>-3.5205348999999999</v>
      </c>
      <c r="K48">
        <v>7.8344776999999999</v>
      </c>
      <c r="L48" t="s">
        <v>1</v>
      </c>
      <c r="M48">
        <v>7.2300750000000003</v>
      </c>
      <c r="O48">
        <v>5.4019999999999997E-3</v>
      </c>
      <c r="P48">
        <v>7.2300750000000003</v>
      </c>
      <c r="Q48">
        <f>Q47/$Q$98</f>
        <v>9.2564609524338828E-2</v>
      </c>
    </row>
    <row r="49" spans="1:16" x14ac:dyDescent="0.25">
      <c r="A49">
        <v>1.5986E-2</v>
      </c>
      <c r="B49">
        <v>1.5148E-2</v>
      </c>
      <c r="C49">
        <v>-1.6202999999999999E-2</v>
      </c>
      <c r="D49" t="s">
        <v>0</v>
      </c>
      <c r="E49">
        <v>2.7342000000000002E-2</v>
      </c>
      <c r="F49">
        <v>49</v>
      </c>
      <c r="H49">
        <v>49</v>
      </c>
      <c r="I49">
        <v>5.3066979999999999</v>
      </c>
      <c r="J49">
        <v>-3.1618369</v>
      </c>
      <c r="K49">
        <v>6.8490225000000002</v>
      </c>
      <c r="L49" t="s">
        <v>1</v>
      </c>
      <c r="M49">
        <v>3.8467099</v>
      </c>
      <c r="O49">
        <v>2.7342000000000002E-2</v>
      </c>
      <c r="P49">
        <v>3.8467099</v>
      </c>
    </row>
    <row r="50" spans="1:16" x14ac:dyDescent="0.25">
      <c r="A50">
        <v>1.0763E-2</v>
      </c>
      <c r="B50">
        <v>7.9989999999999992E-3</v>
      </c>
      <c r="C50">
        <v>-2.4701000000000001E-2</v>
      </c>
      <c r="D50" t="s">
        <v>0</v>
      </c>
      <c r="E50">
        <v>2.8105999999999999E-2</v>
      </c>
      <c r="F50">
        <v>50</v>
      </c>
      <c r="H50">
        <v>50</v>
      </c>
      <c r="I50">
        <v>-1.9206608000000001</v>
      </c>
      <c r="J50">
        <v>1.7371821000000001</v>
      </c>
      <c r="K50">
        <v>6.1881044000000003</v>
      </c>
      <c r="L50" t="s">
        <v>1</v>
      </c>
      <c r="M50">
        <v>4.371194</v>
      </c>
      <c r="O50">
        <v>2.8105999999999999E-2</v>
      </c>
      <c r="P50">
        <v>4.371194</v>
      </c>
    </row>
    <row r="51" spans="1:16" x14ac:dyDescent="0.25">
      <c r="A51">
        <v>-1.7569999999999999E-2</v>
      </c>
      <c r="B51">
        <v>1.3594999999999999E-2</v>
      </c>
      <c r="C51">
        <v>-7.927E-3</v>
      </c>
      <c r="D51" t="s">
        <v>0</v>
      </c>
      <c r="E51">
        <v>2.3588000000000001E-2</v>
      </c>
      <c r="F51">
        <v>51</v>
      </c>
      <c r="H51">
        <v>51</v>
      </c>
      <c r="I51">
        <v>0.76817990000000003</v>
      </c>
      <c r="J51">
        <v>6.7222746999999998</v>
      </c>
      <c r="K51">
        <v>2.5584324000000001</v>
      </c>
      <c r="L51" t="s">
        <v>1</v>
      </c>
      <c r="M51">
        <v>4.4017192999999999</v>
      </c>
      <c r="O51">
        <v>2.3588000000000001E-2</v>
      </c>
      <c r="P51">
        <v>4.4017192999999999</v>
      </c>
    </row>
    <row r="52" spans="1:16" x14ac:dyDescent="0.25">
      <c r="A52">
        <v>-2.6840000000000002E-3</v>
      </c>
      <c r="B52">
        <v>-5.1532000000000001E-2</v>
      </c>
      <c r="C52">
        <v>4.2352000000000001E-2</v>
      </c>
      <c r="D52" t="s">
        <v>0</v>
      </c>
      <c r="E52">
        <v>6.6756999999999997E-2</v>
      </c>
      <c r="F52">
        <v>52</v>
      </c>
      <c r="H52">
        <v>52</v>
      </c>
      <c r="I52">
        <v>5.4674557999999998</v>
      </c>
      <c r="J52">
        <v>3.5837490000000001</v>
      </c>
      <c r="K52">
        <v>6.1329416999999999</v>
      </c>
      <c r="L52" t="s">
        <v>1</v>
      </c>
      <c r="M52">
        <v>3.8734991999999999</v>
      </c>
      <c r="O52">
        <v>6.6756999999999997E-2</v>
      </c>
      <c r="P52">
        <v>3.8734991999999999</v>
      </c>
    </row>
    <row r="53" spans="1:16" x14ac:dyDescent="0.25">
      <c r="A53">
        <v>1.2871E-2</v>
      </c>
      <c r="B53">
        <v>-1.0887000000000001E-2</v>
      </c>
      <c r="C53">
        <v>-2.049E-3</v>
      </c>
      <c r="D53" t="s">
        <v>0</v>
      </c>
      <c r="E53">
        <v>1.6982000000000001E-2</v>
      </c>
      <c r="F53">
        <v>53</v>
      </c>
      <c r="H53">
        <v>53</v>
      </c>
      <c r="I53">
        <v>0.31941720000000001</v>
      </c>
      <c r="J53">
        <v>3.1758758999999999</v>
      </c>
      <c r="K53">
        <v>7.2109106000000001</v>
      </c>
      <c r="L53" t="s">
        <v>1</v>
      </c>
      <c r="M53">
        <v>6.7188802000000001</v>
      </c>
      <c r="O53">
        <v>1.6982000000000001E-2</v>
      </c>
      <c r="P53">
        <v>6.7188802000000001</v>
      </c>
    </row>
    <row r="54" spans="1:16" x14ac:dyDescent="0.25">
      <c r="A54">
        <v>1.4102E-2</v>
      </c>
      <c r="B54">
        <v>-1.6344999999999998E-2</v>
      </c>
      <c r="C54">
        <v>1.0861000000000001E-2</v>
      </c>
      <c r="D54" t="s">
        <v>0</v>
      </c>
      <c r="E54">
        <v>2.4164999999999999E-2</v>
      </c>
      <c r="F54">
        <v>54</v>
      </c>
      <c r="H54">
        <v>54</v>
      </c>
      <c r="I54">
        <v>-3.7590102000000001</v>
      </c>
      <c r="J54">
        <v>-1.7329622</v>
      </c>
      <c r="K54">
        <v>7.8899938000000001</v>
      </c>
      <c r="L54" t="s">
        <v>1</v>
      </c>
      <c r="M54">
        <v>4.0985544000000003</v>
      </c>
      <c r="O54">
        <v>2.4164999999999999E-2</v>
      </c>
      <c r="P54">
        <v>4.0985544000000003</v>
      </c>
    </row>
    <row r="55" spans="1:16" x14ac:dyDescent="0.25">
      <c r="A55">
        <v>-3.9620000000000002E-3</v>
      </c>
      <c r="B55">
        <v>1.2403000000000001E-2</v>
      </c>
      <c r="C55">
        <v>-5.6880000000000003E-3</v>
      </c>
      <c r="D55" t="s">
        <v>0</v>
      </c>
      <c r="E55">
        <v>1.4208999999999999E-2</v>
      </c>
      <c r="F55">
        <v>55</v>
      </c>
      <c r="H55">
        <v>55</v>
      </c>
      <c r="I55">
        <v>0.21420169999999999</v>
      </c>
      <c r="J55">
        <v>4.1181400000000004</v>
      </c>
      <c r="K55">
        <v>1.5195676</v>
      </c>
      <c r="L55" t="s">
        <v>1</v>
      </c>
      <c r="M55">
        <v>7.8262055000000004</v>
      </c>
      <c r="O55">
        <v>1.4208999999999999E-2</v>
      </c>
      <c r="P55">
        <v>7.8262055000000004</v>
      </c>
    </row>
    <row r="56" spans="1:16" x14ac:dyDescent="0.25">
      <c r="A56">
        <v>-1.3193E-2</v>
      </c>
      <c r="B56">
        <v>1.0815E-2</v>
      </c>
      <c r="C56">
        <v>3.3579999999999999E-2</v>
      </c>
      <c r="D56" t="s">
        <v>0</v>
      </c>
      <c r="E56">
        <v>3.7664000000000003E-2</v>
      </c>
      <c r="F56">
        <v>56</v>
      </c>
      <c r="H56">
        <v>56</v>
      </c>
      <c r="I56">
        <v>3.2235355000000001</v>
      </c>
      <c r="J56">
        <v>2.1096938000000001</v>
      </c>
      <c r="K56">
        <v>7.2224548000000004</v>
      </c>
      <c r="L56" t="s">
        <v>1</v>
      </c>
      <c r="M56">
        <v>4.1111586000000004</v>
      </c>
      <c r="O56">
        <v>3.7664000000000003E-2</v>
      </c>
      <c r="P56">
        <v>4.1111586000000004</v>
      </c>
    </row>
    <row r="57" spans="1:16" x14ac:dyDescent="0.25">
      <c r="A57">
        <v>-4.3200000000000001E-3</v>
      </c>
      <c r="B57">
        <v>-3.826E-3</v>
      </c>
      <c r="C57">
        <v>4.7058999999999997E-2</v>
      </c>
      <c r="D57" t="s">
        <v>0</v>
      </c>
      <c r="E57">
        <v>4.7411000000000002E-2</v>
      </c>
      <c r="F57">
        <v>57</v>
      </c>
      <c r="H57">
        <v>57</v>
      </c>
      <c r="I57">
        <v>5.8500677000000003</v>
      </c>
      <c r="J57">
        <v>4.0531310999999999</v>
      </c>
      <c r="K57">
        <v>3.1058047000000002</v>
      </c>
      <c r="L57" t="s">
        <v>1</v>
      </c>
      <c r="M57">
        <v>4.3561243999999997</v>
      </c>
      <c r="O57">
        <v>4.7411000000000002E-2</v>
      </c>
      <c r="P57">
        <v>4.3561243999999997</v>
      </c>
    </row>
    <row r="58" spans="1:16" x14ac:dyDescent="0.25">
      <c r="A58">
        <v>2.4060000000000002E-3</v>
      </c>
      <c r="B58">
        <v>1.0773E-2</v>
      </c>
      <c r="C58">
        <v>1.8103000000000001E-2</v>
      </c>
      <c r="D58" t="s">
        <v>0</v>
      </c>
      <c r="E58">
        <v>2.1203E-2</v>
      </c>
      <c r="F58">
        <v>58</v>
      </c>
      <c r="H58">
        <v>58</v>
      </c>
      <c r="I58">
        <v>-1.3568833</v>
      </c>
      <c r="J58">
        <v>9.0185788000000002</v>
      </c>
      <c r="K58">
        <v>2.5023664999999999</v>
      </c>
      <c r="L58" t="s">
        <v>1</v>
      </c>
      <c r="M58">
        <v>3.8866518000000001</v>
      </c>
      <c r="O58">
        <v>2.1203E-2</v>
      </c>
      <c r="P58">
        <v>3.8866518000000001</v>
      </c>
    </row>
    <row r="59" spans="1:16" x14ac:dyDescent="0.25">
      <c r="A59">
        <v>-2.5284999999999998E-2</v>
      </c>
      <c r="B59">
        <v>5.5400000000000002E-4</v>
      </c>
      <c r="C59">
        <v>2.1050000000000001E-3</v>
      </c>
      <c r="D59" t="s">
        <v>0</v>
      </c>
      <c r="E59">
        <v>2.5378999999999999E-2</v>
      </c>
      <c r="F59">
        <v>59</v>
      </c>
      <c r="H59">
        <v>59</v>
      </c>
      <c r="I59">
        <v>-2.3065387999999998</v>
      </c>
      <c r="J59">
        <v>1.1042261</v>
      </c>
      <c r="K59">
        <v>3.1784202000000001</v>
      </c>
      <c r="L59" t="s">
        <v>1</v>
      </c>
      <c r="M59">
        <v>3.8201198999999999</v>
      </c>
      <c r="O59">
        <v>2.5378999999999999E-2</v>
      </c>
      <c r="P59">
        <v>3.8201198999999999</v>
      </c>
    </row>
    <row r="60" spans="1:16" x14ac:dyDescent="0.25">
      <c r="A60">
        <v>1.5618999999999999E-2</v>
      </c>
      <c r="B60">
        <v>-1.2104E-2</v>
      </c>
      <c r="C60">
        <v>4.0499999999999998E-4</v>
      </c>
      <c r="D60" t="s">
        <v>0</v>
      </c>
      <c r="E60">
        <v>1.9765000000000001E-2</v>
      </c>
      <c r="F60">
        <v>60</v>
      </c>
      <c r="H60">
        <v>60</v>
      </c>
      <c r="I60">
        <v>2.4457665999999998</v>
      </c>
      <c r="J60">
        <v>-2.0716732000000002</v>
      </c>
      <c r="K60">
        <v>6.8527937999999997</v>
      </c>
      <c r="L60" t="s">
        <v>1</v>
      </c>
      <c r="M60">
        <v>4.4037489000000001</v>
      </c>
      <c r="O60">
        <v>1.9765000000000001E-2</v>
      </c>
      <c r="P60">
        <v>4.4037489000000001</v>
      </c>
    </row>
    <row r="61" spans="1:16" x14ac:dyDescent="0.25">
      <c r="A61">
        <v>-2.1207E-2</v>
      </c>
      <c r="B61">
        <v>-1.7520000000000001E-3</v>
      </c>
      <c r="C61">
        <v>-8.4250000000000002E-3</v>
      </c>
      <c r="D61" t="s">
        <v>0</v>
      </c>
      <c r="E61">
        <v>2.2887000000000001E-2</v>
      </c>
      <c r="F61">
        <v>61</v>
      </c>
      <c r="H61">
        <v>61</v>
      </c>
      <c r="I61">
        <v>3.3112640999999998</v>
      </c>
      <c r="J61">
        <v>1.1135762</v>
      </c>
      <c r="K61">
        <v>1.4359898</v>
      </c>
      <c r="L61" t="s">
        <v>1</v>
      </c>
      <c r="M61">
        <v>4.1684567000000001</v>
      </c>
      <c r="O61">
        <v>2.2887000000000001E-2</v>
      </c>
      <c r="P61">
        <v>4.1684567000000001</v>
      </c>
    </row>
    <row r="62" spans="1:16" x14ac:dyDescent="0.25">
      <c r="A62">
        <v>-3.7330000000000002E-3</v>
      </c>
      <c r="B62">
        <v>-1.0407E-2</v>
      </c>
      <c r="C62">
        <v>3.1142E-2</v>
      </c>
      <c r="D62" t="s">
        <v>0</v>
      </c>
      <c r="E62">
        <v>3.3045999999999999E-2</v>
      </c>
      <c r="F62">
        <v>62</v>
      </c>
      <c r="H62">
        <v>62</v>
      </c>
      <c r="I62">
        <v>6.3821051000000004</v>
      </c>
      <c r="J62">
        <v>6.7542871</v>
      </c>
      <c r="K62">
        <v>2.0002247</v>
      </c>
      <c r="L62" t="s">
        <v>1</v>
      </c>
      <c r="M62">
        <v>7.3054385000000002</v>
      </c>
      <c r="O62">
        <v>3.3045999999999999E-2</v>
      </c>
      <c r="P62">
        <v>7.3054385000000002</v>
      </c>
    </row>
    <row r="63" spans="1:16" x14ac:dyDescent="0.25">
      <c r="A63">
        <v>-2.0339999999999998E-3</v>
      </c>
      <c r="B63">
        <v>1.7082E-2</v>
      </c>
      <c r="C63">
        <v>3.7529999999999998E-3</v>
      </c>
      <c r="D63" t="s">
        <v>0</v>
      </c>
      <c r="E63">
        <v>1.7607999999999999E-2</v>
      </c>
      <c r="F63">
        <v>63</v>
      </c>
      <c r="H63">
        <v>63</v>
      </c>
      <c r="I63">
        <v>-2.3445326999999998</v>
      </c>
      <c r="J63">
        <v>4.0281684999999996</v>
      </c>
      <c r="K63">
        <v>3.2372350999999999</v>
      </c>
      <c r="L63" t="s">
        <v>1</v>
      </c>
      <c r="M63">
        <v>5.4029499999999997</v>
      </c>
      <c r="O63">
        <v>1.7607999999999999E-2</v>
      </c>
      <c r="P63">
        <v>5.4029499999999997</v>
      </c>
    </row>
    <row r="64" spans="1:16" x14ac:dyDescent="0.25">
      <c r="A64">
        <v>1.0722000000000001E-2</v>
      </c>
      <c r="B64">
        <v>6.0926000000000001E-2</v>
      </c>
      <c r="C64">
        <v>6.0800000000000003E-4</v>
      </c>
      <c r="D64" t="s">
        <v>0</v>
      </c>
      <c r="E64">
        <v>6.1865000000000003E-2</v>
      </c>
      <c r="F64">
        <v>64</v>
      </c>
      <c r="H64">
        <v>64</v>
      </c>
      <c r="I64">
        <v>3.7750374999999998</v>
      </c>
      <c r="J64">
        <v>-0.13773820000000001</v>
      </c>
      <c r="K64">
        <v>5.1252602999999999</v>
      </c>
      <c r="L64" t="s">
        <v>1</v>
      </c>
      <c r="M64">
        <v>1.9526946000000001</v>
      </c>
      <c r="O64">
        <v>6.1865000000000003E-2</v>
      </c>
      <c r="P64">
        <v>1.9526946000000001</v>
      </c>
    </row>
    <row r="65" spans="1:16" x14ac:dyDescent="0.25">
      <c r="A65">
        <v>3.9553999999999999E-2</v>
      </c>
      <c r="B65">
        <v>-3.3909999999999999E-3</v>
      </c>
      <c r="C65">
        <v>-6.1060000000000003E-3</v>
      </c>
      <c r="D65" t="s">
        <v>0</v>
      </c>
      <c r="E65">
        <v>4.0166E-2</v>
      </c>
      <c r="F65">
        <v>65</v>
      </c>
      <c r="H65">
        <v>65</v>
      </c>
      <c r="I65">
        <v>-1.0281929000000001</v>
      </c>
      <c r="J65">
        <v>-0.68817969999999995</v>
      </c>
      <c r="K65">
        <v>7.9121248</v>
      </c>
      <c r="L65" t="s">
        <v>1</v>
      </c>
      <c r="M65">
        <v>7.4690525000000001</v>
      </c>
      <c r="O65">
        <v>4.0166E-2</v>
      </c>
      <c r="P65">
        <v>7.4690525000000001</v>
      </c>
    </row>
    <row r="66" spans="1:16" x14ac:dyDescent="0.25">
      <c r="A66">
        <v>1.9546000000000001E-2</v>
      </c>
      <c r="B66">
        <v>1.3081000000000001E-2</v>
      </c>
      <c r="C66">
        <v>-4.313E-3</v>
      </c>
      <c r="D66" t="s">
        <v>0</v>
      </c>
      <c r="E66">
        <v>2.3911000000000002E-2</v>
      </c>
      <c r="F66">
        <v>66</v>
      </c>
      <c r="H66">
        <v>66</v>
      </c>
      <c r="I66">
        <v>1.7032571000000001</v>
      </c>
      <c r="J66">
        <v>5.1396914999999996</v>
      </c>
      <c r="K66">
        <v>8.909338</v>
      </c>
      <c r="L66" t="s">
        <v>1</v>
      </c>
      <c r="M66">
        <v>6.8341203000000004</v>
      </c>
      <c r="O66">
        <v>2.3911000000000002E-2</v>
      </c>
      <c r="P66">
        <v>6.8341203000000004</v>
      </c>
    </row>
    <row r="67" spans="1:16" x14ac:dyDescent="0.25">
      <c r="A67">
        <v>-1.1129E-2</v>
      </c>
      <c r="B67">
        <v>-2.6133E-2</v>
      </c>
      <c r="C67">
        <v>-5.4530000000000004E-3</v>
      </c>
      <c r="D67" t="s">
        <v>0</v>
      </c>
      <c r="E67">
        <v>2.8922E-2</v>
      </c>
      <c r="F67">
        <v>67</v>
      </c>
      <c r="H67">
        <v>67</v>
      </c>
      <c r="I67">
        <v>0.26154690000000003</v>
      </c>
      <c r="J67">
        <v>1.1817162000000001</v>
      </c>
      <c r="K67">
        <v>1.4754974999999999</v>
      </c>
      <c r="L67" t="s">
        <v>1</v>
      </c>
      <c r="M67">
        <v>6.8196002</v>
      </c>
      <c r="O67">
        <v>2.8922E-2</v>
      </c>
      <c r="P67">
        <v>6.8196002</v>
      </c>
    </row>
    <row r="68" spans="1:16" x14ac:dyDescent="0.25">
      <c r="A68">
        <v>-4.6129999999999999E-3</v>
      </c>
      <c r="B68">
        <v>-9.3499999999999996E-4</v>
      </c>
      <c r="C68">
        <v>2.3342000000000002E-2</v>
      </c>
      <c r="D68" t="s">
        <v>0</v>
      </c>
      <c r="E68">
        <v>2.3810999999999999E-2</v>
      </c>
      <c r="F68">
        <v>68</v>
      </c>
      <c r="H68">
        <v>68</v>
      </c>
      <c r="I68">
        <v>1.8342092999999999</v>
      </c>
      <c r="J68">
        <v>0.1171017</v>
      </c>
      <c r="K68">
        <v>8.8939275999999996</v>
      </c>
      <c r="L68" t="s">
        <v>1</v>
      </c>
      <c r="M68">
        <v>5.6978752000000004</v>
      </c>
      <c r="O68">
        <v>2.3810999999999999E-2</v>
      </c>
      <c r="P68">
        <v>5.6978752000000004</v>
      </c>
    </row>
    <row r="69" spans="1:16" x14ac:dyDescent="0.25">
      <c r="A69">
        <v>-1.0808999999999999E-2</v>
      </c>
      <c r="B69">
        <v>-7.0740000000000004E-3</v>
      </c>
      <c r="C69">
        <v>1.0933E-2</v>
      </c>
      <c r="D69" t="s">
        <v>0</v>
      </c>
      <c r="E69">
        <v>1.6923000000000001E-2</v>
      </c>
      <c r="F69">
        <v>69</v>
      </c>
      <c r="H69">
        <v>69</v>
      </c>
      <c r="I69">
        <v>6.6481339000000004</v>
      </c>
      <c r="J69">
        <v>0.74067709999999998</v>
      </c>
      <c r="K69">
        <v>6.2001965999999999</v>
      </c>
      <c r="L69" t="s">
        <v>1</v>
      </c>
      <c r="M69">
        <v>1.9497747999999999</v>
      </c>
      <c r="O69">
        <v>1.6923000000000001E-2</v>
      </c>
      <c r="P69">
        <v>1.9497747999999999</v>
      </c>
    </row>
    <row r="70" spans="1:16" x14ac:dyDescent="0.25">
      <c r="A70">
        <v>4.8899999999999996E-4</v>
      </c>
      <c r="B70">
        <v>1.3547999999999999E-2</v>
      </c>
      <c r="C70">
        <v>-3.5437999999999997E-2</v>
      </c>
      <c r="D70" t="s">
        <v>0</v>
      </c>
      <c r="E70">
        <v>3.7941999999999997E-2</v>
      </c>
      <c r="F70">
        <v>70</v>
      </c>
      <c r="H70">
        <v>70</v>
      </c>
      <c r="I70">
        <v>-0.2739434</v>
      </c>
      <c r="J70">
        <v>5.4004202000000001</v>
      </c>
      <c r="K70">
        <v>5.1363215999999996</v>
      </c>
      <c r="L70" t="s">
        <v>1</v>
      </c>
      <c r="M70">
        <v>5.4232256000000003</v>
      </c>
      <c r="O70">
        <v>3.7941999999999997E-2</v>
      </c>
      <c r="P70">
        <v>5.4232256000000003</v>
      </c>
    </row>
    <row r="71" spans="1:16" x14ac:dyDescent="0.25">
      <c r="A71">
        <v>1.4031999999999999E-2</v>
      </c>
      <c r="B71">
        <v>1.132E-2</v>
      </c>
      <c r="C71">
        <v>-1.1689E-2</v>
      </c>
      <c r="D71" t="s">
        <v>0</v>
      </c>
      <c r="E71">
        <v>2.1486000000000002E-2</v>
      </c>
      <c r="F71">
        <v>71</v>
      </c>
      <c r="H71">
        <v>71</v>
      </c>
      <c r="I71">
        <v>6.3058342999999999</v>
      </c>
      <c r="J71">
        <v>-1.8019801</v>
      </c>
      <c r="K71">
        <v>4.2369078</v>
      </c>
      <c r="L71" t="s">
        <v>1</v>
      </c>
      <c r="M71">
        <v>1.9590877</v>
      </c>
      <c r="O71">
        <v>2.1486000000000002E-2</v>
      </c>
      <c r="P71">
        <v>1.9590877</v>
      </c>
    </row>
    <row r="72" spans="1:16" x14ac:dyDescent="0.25">
      <c r="A72">
        <v>1.5812E-2</v>
      </c>
      <c r="B72">
        <v>-2.3509999999999998E-3</v>
      </c>
      <c r="C72">
        <v>-1.5337E-2</v>
      </c>
      <c r="D72" t="s">
        <v>0</v>
      </c>
      <c r="E72">
        <v>2.2152999999999999E-2</v>
      </c>
      <c r="F72">
        <v>72</v>
      </c>
      <c r="H72">
        <v>72</v>
      </c>
      <c r="I72">
        <v>-3.0867966999999998</v>
      </c>
      <c r="J72">
        <v>4.5426051000000003</v>
      </c>
      <c r="K72">
        <v>6.1738153000000002</v>
      </c>
      <c r="L72" t="s">
        <v>1</v>
      </c>
      <c r="M72">
        <v>9.1153276999999999</v>
      </c>
      <c r="O72">
        <v>2.2152999999999999E-2</v>
      </c>
      <c r="P72">
        <v>9.1153276999999999</v>
      </c>
    </row>
    <row r="73" spans="1:16" x14ac:dyDescent="0.25">
      <c r="A73">
        <v>-6.1619999999999999E-3</v>
      </c>
      <c r="B73">
        <v>1.932E-2</v>
      </c>
      <c r="C73">
        <v>-6.6810000000000003E-3</v>
      </c>
      <c r="D73" t="s">
        <v>0</v>
      </c>
      <c r="E73">
        <v>2.1350999999999998E-2</v>
      </c>
      <c r="F73">
        <v>73</v>
      </c>
      <c r="H73">
        <v>73</v>
      </c>
      <c r="I73">
        <v>-3.5691155999999999</v>
      </c>
      <c r="J73">
        <v>8.7345894000000008</v>
      </c>
      <c r="K73">
        <v>0.45181739999999998</v>
      </c>
      <c r="L73" t="s">
        <v>1</v>
      </c>
      <c r="M73">
        <v>7.751919</v>
      </c>
      <c r="O73">
        <v>2.1350999999999998E-2</v>
      </c>
      <c r="P73">
        <v>7.751919</v>
      </c>
    </row>
    <row r="74" spans="1:16" x14ac:dyDescent="0.25">
      <c r="A74">
        <v>-4.8368000000000001E-2</v>
      </c>
      <c r="B74">
        <v>-8.83E-4</v>
      </c>
      <c r="C74">
        <v>-3.212E-3</v>
      </c>
      <c r="D74" t="s">
        <v>0</v>
      </c>
      <c r="E74">
        <v>4.8482999999999998E-2</v>
      </c>
      <c r="F74">
        <v>74</v>
      </c>
      <c r="H74">
        <v>74</v>
      </c>
      <c r="I74">
        <v>3.2485328</v>
      </c>
      <c r="J74">
        <v>4.0426579</v>
      </c>
      <c r="K74">
        <v>1.4753141000000001</v>
      </c>
      <c r="L74" t="s">
        <v>1</v>
      </c>
      <c r="M74">
        <v>5.7046019000000001</v>
      </c>
      <c r="O74">
        <v>4.8482999999999998E-2</v>
      </c>
      <c r="P74">
        <v>5.7046019000000001</v>
      </c>
    </row>
    <row r="75" spans="1:16" x14ac:dyDescent="0.25">
      <c r="A75">
        <v>-2.2297999999999998E-2</v>
      </c>
      <c r="B75">
        <v>1.1717E-2</v>
      </c>
      <c r="C75">
        <v>-4.1371999999999999E-2</v>
      </c>
      <c r="D75" t="s">
        <v>0</v>
      </c>
      <c r="E75">
        <v>4.8437000000000001E-2</v>
      </c>
      <c r="F75">
        <v>75</v>
      </c>
      <c r="H75">
        <v>75</v>
      </c>
      <c r="I75">
        <v>2.9866131</v>
      </c>
      <c r="J75">
        <v>7.0277098000000002</v>
      </c>
      <c r="K75">
        <v>0.43549019999999999</v>
      </c>
      <c r="L75" t="s">
        <v>1</v>
      </c>
      <c r="M75">
        <v>8.6428869000000006</v>
      </c>
      <c r="O75">
        <v>4.8437000000000001E-2</v>
      </c>
      <c r="P75">
        <v>8.6428869000000006</v>
      </c>
    </row>
    <row r="76" spans="1:16" x14ac:dyDescent="0.25">
      <c r="A76">
        <v>-1.6958999999999998E-2</v>
      </c>
      <c r="B76">
        <v>-1.5890000000000001E-2</v>
      </c>
      <c r="C76">
        <v>-5.045E-3</v>
      </c>
      <c r="D76" t="s">
        <v>0</v>
      </c>
      <c r="E76">
        <v>2.3782000000000001E-2</v>
      </c>
      <c r="F76">
        <v>76</v>
      </c>
      <c r="H76">
        <v>76</v>
      </c>
      <c r="I76">
        <v>-6.7322286</v>
      </c>
      <c r="J76">
        <v>5.9418110000000004</v>
      </c>
      <c r="K76">
        <v>7.8877930999999997</v>
      </c>
      <c r="L76" t="s">
        <v>1</v>
      </c>
      <c r="M76">
        <v>6.3733570000000004</v>
      </c>
      <c r="O76">
        <v>2.3782000000000001E-2</v>
      </c>
      <c r="P76">
        <v>6.3733570000000004</v>
      </c>
    </row>
    <row r="77" spans="1:16" x14ac:dyDescent="0.25">
      <c r="A77">
        <v>-9.757E-3</v>
      </c>
      <c r="B77">
        <v>1.4300999999999999E-2</v>
      </c>
      <c r="C77">
        <v>3.7694999999999999E-2</v>
      </c>
      <c r="D77" t="s">
        <v>0</v>
      </c>
      <c r="E77">
        <v>4.1480999999999997E-2</v>
      </c>
      <c r="F77">
        <v>77</v>
      </c>
      <c r="H77">
        <v>77</v>
      </c>
      <c r="I77">
        <v>-2.5687978999999999</v>
      </c>
      <c r="J77">
        <v>7.1768019000000001</v>
      </c>
      <c r="K77">
        <v>4.3042977000000002</v>
      </c>
      <c r="L77" t="s">
        <v>1</v>
      </c>
      <c r="M77">
        <v>5.2672213000000001</v>
      </c>
      <c r="O77">
        <v>4.1480999999999997E-2</v>
      </c>
      <c r="P77">
        <v>5.2672213000000001</v>
      </c>
    </row>
    <row r="78" spans="1:16" x14ac:dyDescent="0.25">
      <c r="A78">
        <v>5.1910000000000003E-3</v>
      </c>
      <c r="B78">
        <v>-2.3962000000000001E-2</v>
      </c>
      <c r="C78">
        <v>-3.8958E-2</v>
      </c>
      <c r="D78" t="s">
        <v>0</v>
      </c>
      <c r="E78">
        <v>4.6031000000000002E-2</v>
      </c>
      <c r="F78">
        <v>78</v>
      </c>
      <c r="H78">
        <v>78</v>
      </c>
      <c r="I78">
        <v>5.9297440999999997</v>
      </c>
      <c r="J78">
        <v>1.1786799999999999</v>
      </c>
      <c r="K78">
        <v>3.1504363</v>
      </c>
      <c r="L78" t="s">
        <v>1</v>
      </c>
      <c r="M78">
        <v>1.9534753</v>
      </c>
      <c r="O78">
        <v>4.6031000000000002E-2</v>
      </c>
      <c r="P78">
        <v>1.9534753</v>
      </c>
    </row>
    <row r="79" spans="1:16" x14ac:dyDescent="0.25">
      <c r="A79">
        <v>9.0119999999999992E-3</v>
      </c>
      <c r="B79">
        <v>9.3650000000000001E-3</v>
      </c>
      <c r="C79">
        <v>-3.4408000000000001E-2</v>
      </c>
      <c r="D79" t="s">
        <v>0</v>
      </c>
      <c r="E79">
        <v>3.6781000000000001E-2</v>
      </c>
      <c r="F79">
        <v>79</v>
      </c>
      <c r="H79">
        <v>79</v>
      </c>
      <c r="I79">
        <v>8.9262455999999997</v>
      </c>
      <c r="J79">
        <v>2.7108542</v>
      </c>
      <c r="K79">
        <v>0.68152699999999999</v>
      </c>
      <c r="L79" t="s">
        <v>1</v>
      </c>
      <c r="M79">
        <v>5.8288698999999999</v>
      </c>
      <c r="O79">
        <v>3.6781000000000001E-2</v>
      </c>
      <c r="P79">
        <v>5.8288698999999999</v>
      </c>
    </row>
    <row r="80" spans="1:16" x14ac:dyDescent="0.25">
      <c r="A80">
        <v>-1.966E-2</v>
      </c>
      <c r="B80">
        <v>-2.2015E-2</v>
      </c>
      <c r="C80">
        <v>-8.5190000000000005E-3</v>
      </c>
      <c r="D80" t="s">
        <v>0</v>
      </c>
      <c r="E80">
        <v>3.0720000000000001E-2</v>
      </c>
      <c r="F80">
        <v>80</v>
      </c>
      <c r="H80">
        <v>80</v>
      </c>
      <c r="I80">
        <v>1.0786635</v>
      </c>
      <c r="J80">
        <v>0.38143640000000001</v>
      </c>
      <c r="K80">
        <v>5.8655191999999996</v>
      </c>
      <c r="L80" t="s">
        <v>1</v>
      </c>
      <c r="M80">
        <v>4.7588191999999996</v>
      </c>
      <c r="O80">
        <v>3.0720000000000001E-2</v>
      </c>
      <c r="P80">
        <v>4.7588191999999996</v>
      </c>
    </row>
    <row r="81" spans="1:17" x14ac:dyDescent="0.25">
      <c r="A81">
        <v>8.6440000000000006E-3</v>
      </c>
      <c r="B81">
        <v>1.21E-2</v>
      </c>
      <c r="C81">
        <v>-2.5982999999999999E-2</v>
      </c>
      <c r="D81" t="s">
        <v>0</v>
      </c>
      <c r="E81">
        <v>2.9937999999999999E-2</v>
      </c>
      <c r="F81">
        <v>81</v>
      </c>
      <c r="H81">
        <v>81</v>
      </c>
      <c r="I81">
        <v>-2.2580325999999999</v>
      </c>
      <c r="J81">
        <v>-1.1867046000000001</v>
      </c>
      <c r="K81">
        <v>5.4030981000000002</v>
      </c>
      <c r="L81" t="s">
        <v>1</v>
      </c>
      <c r="M81">
        <v>3.6526627</v>
      </c>
      <c r="O81">
        <v>2.9937999999999999E-2</v>
      </c>
      <c r="P81">
        <v>3.6526627</v>
      </c>
    </row>
    <row r="82" spans="1:17" x14ac:dyDescent="0.25">
      <c r="A82">
        <v>-4.8339999999999998E-3</v>
      </c>
      <c r="B82">
        <v>-6.4289999999999998E-3</v>
      </c>
      <c r="C82">
        <v>-1.1023E-2</v>
      </c>
      <c r="D82" t="s">
        <v>0</v>
      </c>
      <c r="E82">
        <v>1.3646E-2</v>
      </c>
      <c r="F82">
        <v>82</v>
      </c>
      <c r="H82">
        <v>82</v>
      </c>
      <c r="I82">
        <v>-1.0288681</v>
      </c>
      <c r="J82">
        <v>5.6092775000000001</v>
      </c>
      <c r="K82">
        <v>8.1820704000000006</v>
      </c>
      <c r="L82" t="s">
        <v>1</v>
      </c>
      <c r="M82">
        <v>6.5260185000000002</v>
      </c>
      <c r="O82">
        <v>1.3646E-2</v>
      </c>
      <c r="P82">
        <v>6.5260185000000002</v>
      </c>
    </row>
    <row r="83" spans="1:17" x14ac:dyDescent="0.25">
      <c r="A83">
        <v>1.4432E-2</v>
      </c>
      <c r="B83">
        <v>1.4576E-2</v>
      </c>
      <c r="C83">
        <v>1.5870000000000001E-3</v>
      </c>
      <c r="D83" t="s">
        <v>0</v>
      </c>
      <c r="E83">
        <v>2.0573000000000001E-2</v>
      </c>
      <c r="F83">
        <v>83</v>
      </c>
      <c r="H83">
        <v>83</v>
      </c>
      <c r="I83">
        <v>0.27340940000000002</v>
      </c>
      <c r="J83">
        <v>2.5407332</v>
      </c>
      <c r="K83">
        <v>4.0178950000000002</v>
      </c>
      <c r="L83" t="s">
        <v>1</v>
      </c>
      <c r="M83">
        <v>6.0054844999999997</v>
      </c>
      <c r="O83">
        <v>2.0573000000000001E-2</v>
      </c>
      <c r="P83">
        <v>6.0054844999999997</v>
      </c>
    </row>
    <row r="84" spans="1:17" x14ac:dyDescent="0.25">
      <c r="A84">
        <v>1.2208999999999999E-2</v>
      </c>
      <c r="B84">
        <v>-2.8670000000000001E-2</v>
      </c>
      <c r="C84">
        <v>6.6E-4</v>
      </c>
      <c r="D84" t="s">
        <v>0</v>
      </c>
      <c r="E84">
        <v>3.1168999999999999E-2</v>
      </c>
      <c r="F84">
        <v>84</v>
      </c>
      <c r="H84">
        <v>84</v>
      </c>
      <c r="I84">
        <v>4.5746026000000004</v>
      </c>
      <c r="J84">
        <v>-0.3420417</v>
      </c>
      <c r="K84">
        <v>8.2038966999999996</v>
      </c>
      <c r="L84" t="s">
        <v>1</v>
      </c>
      <c r="M84">
        <v>3.7021418000000001</v>
      </c>
      <c r="O84">
        <v>3.1168999999999999E-2</v>
      </c>
      <c r="P84">
        <v>3.7021418000000001</v>
      </c>
    </row>
    <row r="85" spans="1:17" x14ac:dyDescent="0.25">
      <c r="A85">
        <v>7.0730000000000003E-3</v>
      </c>
      <c r="B85">
        <v>-3.163E-3</v>
      </c>
      <c r="C85">
        <v>9.4789999999999996E-3</v>
      </c>
      <c r="D85" t="s">
        <v>0</v>
      </c>
      <c r="E85">
        <v>1.2241999999999999E-2</v>
      </c>
      <c r="F85">
        <v>85</v>
      </c>
      <c r="H85">
        <v>85</v>
      </c>
      <c r="I85">
        <v>-3.4161217000000001</v>
      </c>
      <c r="J85">
        <v>1.2015631</v>
      </c>
      <c r="K85">
        <v>8.7061227999999993</v>
      </c>
      <c r="L85" t="s">
        <v>1</v>
      </c>
      <c r="M85">
        <v>4.7497562000000002</v>
      </c>
      <c r="O85">
        <v>1.2241999999999999E-2</v>
      </c>
      <c r="P85">
        <v>4.7497562000000002</v>
      </c>
    </row>
    <row r="86" spans="1:17" x14ac:dyDescent="0.25">
      <c r="A86">
        <v>2.4146999999999998E-2</v>
      </c>
      <c r="B86">
        <v>-4.4743999999999999E-2</v>
      </c>
      <c r="C86">
        <v>1.9599999999999999E-3</v>
      </c>
      <c r="D86" t="s">
        <v>0</v>
      </c>
      <c r="E86">
        <v>5.0881999999999997E-2</v>
      </c>
      <c r="F86">
        <v>86</v>
      </c>
      <c r="H86">
        <v>86</v>
      </c>
      <c r="I86">
        <v>2.4666774</v>
      </c>
      <c r="J86">
        <v>4.8988193999999998</v>
      </c>
      <c r="K86">
        <v>5.8654700000000002</v>
      </c>
      <c r="L86" t="s">
        <v>1</v>
      </c>
      <c r="M86">
        <v>5.8135833999999997</v>
      </c>
      <c r="O86">
        <v>5.0881999999999997E-2</v>
      </c>
      <c r="P86">
        <v>5.8135833999999997</v>
      </c>
    </row>
    <row r="87" spans="1:17" x14ac:dyDescent="0.25">
      <c r="A87">
        <v>-9.0499999999999999E-4</v>
      </c>
      <c r="B87">
        <v>-9.7120000000000001E-3</v>
      </c>
      <c r="C87">
        <v>1.709E-3</v>
      </c>
      <c r="D87" t="s">
        <v>0</v>
      </c>
      <c r="E87">
        <v>9.9019999999999993E-3</v>
      </c>
      <c r="F87">
        <v>87</v>
      </c>
      <c r="H87">
        <v>87</v>
      </c>
      <c r="I87">
        <v>3.5910142999999999</v>
      </c>
      <c r="J87">
        <v>6.3747404000000003</v>
      </c>
      <c r="K87">
        <v>3.4861154000000001</v>
      </c>
      <c r="L87" t="s">
        <v>1</v>
      </c>
      <c r="M87">
        <v>4.7868371999999999</v>
      </c>
      <c r="O87">
        <v>9.9019999999999993E-3</v>
      </c>
      <c r="P87">
        <v>4.7868371999999999</v>
      </c>
    </row>
    <row r="88" spans="1:17" x14ac:dyDescent="0.25">
      <c r="A88">
        <v>1.3036000000000001E-2</v>
      </c>
      <c r="B88">
        <v>1.1797E-2</v>
      </c>
      <c r="C88">
        <v>3.2960999999999997E-2</v>
      </c>
      <c r="D88" t="s">
        <v>0</v>
      </c>
      <c r="E88">
        <v>3.7357000000000001E-2</v>
      </c>
      <c r="F88">
        <v>88</v>
      </c>
      <c r="H88">
        <v>88</v>
      </c>
      <c r="I88">
        <v>-4.3467479999999998</v>
      </c>
      <c r="J88">
        <v>4.0498951999999999</v>
      </c>
      <c r="K88">
        <v>8.6714257999999997</v>
      </c>
      <c r="L88" t="s">
        <v>1</v>
      </c>
      <c r="M88">
        <v>9.3549728999999999</v>
      </c>
      <c r="O88">
        <v>3.7357000000000001E-2</v>
      </c>
      <c r="P88">
        <v>9.3549728999999999</v>
      </c>
    </row>
    <row r="89" spans="1:17" x14ac:dyDescent="0.25">
      <c r="A89">
        <v>-4.8190000000000004E-3</v>
      </c>
      <c r="B89">
        <v>-1.0279E-2</v>
      </c>
      <c r="C89">
        <v>1.5989999999999999E-3</v>
      </c>
      <c r="D89" t="s">
        <v>0</v>
      </c>
      <c r="E89">
        <v>1.1464999999999999E-2</v>
      </c>
      <c r="F89">
        <v>89</v>
      </c>
      <c r="H89">
        <v>89</v>
      </c>
      <c r="I89">
        <v>-2.1181160999999999</v>
      </c>
      <c r="J89">
        <v>6.3665703000000002</v>
      </c>
      <c r="K89">
        <v>1.2399036000000001</v>
      </c>
      <c r="L89" t="s">
        <v>1</v>
      </c>
      <c r="M89">
        <v>8.0514899</v>
      </c>
      <c r="O89">
        <v>1.1464999999999999E-2</v>
      </c>
      <c r="P89">
        <v>8.0514899</v>
      </c>
    </row>
    <row r="90" spans="1:17" x14ac:dyDescent="0.25">
      <c r="A90">
        <v>2.2853999999999999E-2</v>
      </c>
      <c r="B90">
        <v>1.1880999999999999E-2</v>
      </c>
      <c r="C90">
        <v>3.1634000000000002E-2</v>
      </c>
      <c r="D90" t="s">
        <v>0</v>
      </c>
      <c r="E90">
        <v>4.0794999999999998E-2</v>
      </c>
      <c r="F90">
        <v>90</v>
      </c>
      <c r="H90">
        <v>90</v>
      </c>
      <c r="I90">
        <v>3.2212938000000002</v>
      </c>
      <c r="J90">
        <v>2.6223527</v>
      </c>
      <c r="K90">
        <v>3.9451936999999999</v>
      </c>
      <c r="L90" t="s">
        <v>1</v>
      </c>
      <c r="M90">
        <v>3.6671106</v>
      </c>
      <c r="O90">
        <v>4.0794999999999998E-2</v>
      </c>
      <c r="P90">
        <v>3.6671106</v>
      </c>
    </row>
    <row r="91" spans="1:17" x14ac:dyDescent="0.25">
      <c r="A91">
        <v>-4.3572E-2</v>
      </c>
      <c r="B91">
        <v>5.7450000000000001E-3</v>
      </c>
      <c r="C91">
        <v>-9.5409999999999991E-3</v>
      </c>
      <c r="D91" t="s">
        <v>0</v>
      </c>
      <c r="E91">
        <v>4.4972999999999999E-2</v>
      </c>
      <c r="F91">
        <v>91</v>
      </c>
      <c r="H91">
        <v>91</v>
      </c>
      <c r="I91">
        <v>1.5433136999999999</v>
      </c>
      <c r="J91">
        <v>9.3548322000000006</v>
      </c>
      <c r="K91">
        <v>1.1951928000000001</v>
      </c>
      <c r="L91" t="s">
        <v>1</v>
      </c>
      <c r="M91">
        <v>3.6752075999999998</v>
      </c>
      <c r="O91">
        <v>4.4972999999999999E-2</v>
      </c>
      <c r="P91">
        <v>3.6752075999999998</v>
      </c>
    </row>
    <row r="92" spans="1:17" x14ac:dyDescent="0.25">
      <c r="A92">
        <v>-1.7652000000000001E-2</v>
      </c>
      <c r="B92">
        <v>-3.9897000000000002E-2</v>
      </c>
      <c r="C92">
        <v>-4.4754000000000002E-2</v>
      </c>
      <c r="D92" t="s">
        <v>0</v>
      </c>
      <c r="E92">
        <v>6.2501000000000001E-2</v>
      </c>
      <c r="F92">
        <v>92</v>
      </c>
      <c r="H92">
        <v>92</v>
      </c>
      <c r="I92">
        <v>-5.5169616000000001</v>
      </c>
      <c r="J92">
        <v>6.4975303000000002</v>
      </c>
      <c r="K92">
        <v>5.3679623999999997</v>
      </c>
      <c r="L92" t="s">
        <v>1</v>
      </c>
      <c r="M92">
        <v>5.9189957</v>
      </c>
      <c r="O92">
        <v>6.2501000000000001E-2</v>
      </c>
      <c r="P92">
        <v>5.9189957</v>
      </c>
    </row>
    <row r="93" spans="1:17" x14ac:dyDescent="0.25">
      <c r="A93">
        <v>-4.6872999999999998E-2</v>
      </c>
      <c r="B93">
        <v>1.1280000000000001E-3</v>
      </c>
      <c r="C93">
        <v>-8.8339999999999998E-3</v>
      </c>
      <c r="D93" t="s">
        <v>0</v>
      </c>
      <c r="E93">
        <v>4.7711000000000003E-2</v>
      </c>
      <c r="F93">
        <v>93</v>
      </c>
      <c r="H93">
        <v>93</v>
      </c>
      <c r="I93">
        <v>2.6763499999999999E-2</v>
      </c>
      <c r="J93">
        <v>-1.1544388999999999</v>
      </c>
      <c r="K93">
        <v>3.4813355000000001</v>
      </c>
      <c r="L93" t="s">
        <v>1</v>
      </c>
      <c r="M93">
        <v>5.9045588000000002</v>
      </c>
      <c r="O93">
        <v>4.7711000000000003E-2</v>
      </c>
      <c r="P93">
        <v>5.9045588000000002</v>
      </c>
    </row>
    <row r="94" spans="1:17" x14ac:dyDescent="0.25">
      <c r="A94">
        <v>8.8229999999999992E-3</v>
      </c>
      <c r="B94">
        <v>3.5698000000000001E-2</v>
      </c>
      <c r="C94">
        <v>-1.6837000000000001E-2</v>
      </c>
      <c r="D94" t="s">
        <v>0</v>
      </c>
      <c r="E94">
        <v>4.0444000000000001E-2</v>
      </c>
      <c r="F94">
        <v>94</v>
      </c>
      <c r="H94">
        <v>94</v>
      </c>
      <c r="I94">
        <v>5.9216065999999996</v>
      </c>
      <c r="J94">
        <v>2.5178359000000001</v>
      </c>
      <c r="K94">
        <v>0.65442719999999999</v>
      </c>
      <c r="L94" t="s">
        <v>1</v>
      </c>
      <c r="M94">
        <v>4.7601214000000001</v>
      </c>
      <c r="O94">
        <v>4.0444000000000001E-2</v>
      </c>
      <c r="P94">
        <v>4.7601214000000001</v>
      </c>
      <c r="Q94">
        <f>SUM(O47:O94)</f>
        <v>1.4958740000000004</v>
      </c>
    </row>
    <row r="95" spans="1:17" x14ac:dyDescent="0.25">
      <c r="A95">
        <v>1.5547E-2</v>
      </c>
      <c r="B95">
        <v>6.4330000000000003E-3</v>
      </c>
      <c r="C95">
        <v>-7.8689999999999993E-3</v>
      </c>
      <c r="D95" t="s">
        <v>0</v>
      </c>
      <c r="E95">
        <v>1.8575000000000001E-2</v>
      </c>
      <c r="F95">
        <v>95</v>
      </c>
      <c r="H95">
        <v>95</v>
      </c>
      <c r="I95">
        <v>5.6725836000000003</v>
      </c>
      <c r="J95">
        <v>-2.9329999999999998E-3</v>
      </c>
      <c r="K95">
        <v>4.6846217000000001</v>
      </c>
      <c r="L95" t="s">
        <v>1</v>
      </c>
      <c r="M95">
        <v>0</v>
      </c>
      <c r="O95">
        <v>1.8575000000000001E-2</v>
      </c>
      <c r="P95">
        <v>0</v>
      </c>
      <c r="Q95">
        <f>Q94*-5.14</f>
        <v>-7.6887923600000017</v>
      </c>
    </row>
    <row r="96" spans="1:17" x14ac:dyDescent="0.25">
      <c r="A96" t="s">
        <v>6</v>
      </c>
      <c r="B96" t="s">
        <v>24</v>
      </c>
      <c r="C96" t="s">
        <v>24</v>
      </c>
      <c r="D96" t="s">
        <v>9</v>
      </c>
      <c r="E96" t="s">
        <v>8</v>
      </c>
      <c r="F96" t="s">
        <v>10</v>
      </c>
      <c r="Q96">
        <f>Q95/$Q$98</f>
        <v>0.3417691078754041</v>
      </c>
    </row>
    <row r="97" spans="1:17" x14ac:dyDescent="0.25">
      <c r="A97" t="s">
        <v>11</v>
      </c>
      <c r="B97" t="s">
        <v>38</v>
      </c>
      <c r="C97" t="s">
        <v>333</v>
      </c>
      <c r="D97" t="s">
        <v>14</v>
      </c>
      <c r="E97" t="s">
        <v>334</v>
      </c>
      <c r="F97">
        <v>20</v>
      </c>
      <c r="Q97">
        <f>SUM(O1:O94)</f>
        <v>3.6162360000000011</v>
      </c>
    </row>
    <row r="98" spans="1:17" x14ac:dyDescent="0.25">
      <c r="B98" t="s">
        <v>41</v>
      </c>
      <c r="C98" t="s">
        <v>335</v>
      </c>
      <c r="D98">
        <v>0</v>
      </c>
      <c r="E98" t="s">
        <v>21</v>
      </c>
      <c r="F98">
        <v>0</v>
      </c>
      <c r="Q98">
        <f>Q27+Q39+Q47+Q95</f>
        <v>-22.497037277000004</v>
      </c>
    </row>
    <row r="99" spans="1:17" x14ac:dyDescent="0.25">
      <c r="A99" t="s">
        <v>6</v>
      </c>
      <c r="B99" t="s">
        <v>7</v>
      </c>
      <c r="C99" t="s">
        <v>8</v>
      </c>
      <c r="D99" t="s">
        <v>9</v>
      </c>
      <c r="E99" t="s">
        <v>8</v>
      </c>
      <c r="F99" t="s">
        <v>10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B520D-9467-4FAF-873B-1D632D0CF607}">
  <dimension ref="A1:W98"/>
  <sheetViews>
    <sheetView topLeftCell="O1" workbookViewId="0">
      <selection activeCell="Z22" sqref="Z22"/>
    </sheetView>
  </sheetViews>
  <sheetFormatPr defaultRowHeight="15" x14ac:dyDescent="0.25"/>
  <sheetData>
    <row r="1" spans="1:16" x14ac:dyDescent="0.25">
      <c r="A1">
        <v>-0.19257199999999999</v>
      </c>
      <c r="B1">
        <v>8.1777000000000002E-2</v>
      </c>
      <c r="C1">
        <v>-5.0858E-2</v>
      </c>
      <c r="D1" t="s">
        <v>0</v>
      </c>
      <c r="E1">
        <v>0.215309</v>
      </c>
      <c r="F1">
        <v>1</v>
      </c>
      <c r="H1">
        <v>1</v>
      </c>
      <c r="I1">
        <v>0.1925723</v>
      </c>
      <c r="J1">
        <v>-8.1776600000000005E-2</v>
      </c>
      <c r="K1">
        <v>5.0857699999999999E-2</v>
      </c>
      <c r="L1" t="s">
        <v>1</v>
      </c>
      <c r="M1">
        <v>7.3476667999999998</v>
      </c>
      <c r="O1">
        <v>0.215309</v>
      </c>
      <c r="P1">
        <v>7.3476667999999998</v>
      </c>
    </row>
    <row r="2" spans="1:16" x14ac:dyDescent="0.25">
      <c r="A2">
        <v>1.5925999999999999E-2</v>
      </c>
      <c r="B2">
        <v>-6.5579999999999996E-3</v>
      </c>
      <c r="C2">
        <v>-1.8752999999999999E-2</v>
      </c>
      <c r="D2" t="s">
        <v>0</v>
      </c>
      <c r="E2">
        <v>2.5461999999999999E-2</v>
      </c>
      <c r="F2">
        <v>2</v>
      </c>
      <c r="H2">
        <v>2</v>
      </c>
      <c r="I2">
        <v>3.5229322000000001</v>
      </c>
      <c r="J2">
        <v>5.2035986000000003</v>
      </c>
      <c r="K2">
        <v>3.5858500000000001E-2</v>
      </c>
      <c r="L2" t="s">
        <v>1</v>
      </c>
      <c r="M2">
        <v>7.1955755999999997</v>
      </c>
      <c r="O2">
        <v>2.5461999999999999E-2</v>
      </c>
      <c r="P2">
        <v>7.1955755999999997</v>
      </c>
    </row>
    <row r="3" spans="1:16" x14ac:dyDescent="0.25">
      <c r="A3">
        <v>0.16522000000000001</v>
      </c>
      <c r="B3">
        <v>-8.4342E-2</v>
      </c>
      <c r="C3">
        <v>3.9893999999999999E-2</v>
      </c>
      <c r="D3" t="s">
        <v>0</v>
      </c>
      <c r="E3">
        <v>0.189744</v>
      </c>
      <c r="F3">
        <v>3</v>
      </c>
      <c r="H3">
        <v>3</v>
      </c>
      <c r="I3">
        <v>-2.2187903000000002</v>
      </c>
      <c r="J3">
        <v>5.2831291</v>
      </c>
      <c r="K3">
        <v>4.6009729000000004</v>
      </c>
      <c r="L3" t="s">
        <v>1</v>
      </c>
      <c r="M3">
        <v>9.0050770999999994</v>
      </c>
      <c r="O3">
        <v>0.189744</v>
      </c>
      <c r="P3">
        <v>9.0050770999999994</v>
      </c>
    </row>
    <row r="4" spans="1:16" x14ac:dyDescent="0.25">
      <c r="A4">
        <v>8.1914000000000001E-2</v>
      </c>
      <c r="B4">
        <v>9.9875000000000005E-2</v>
      </c>
      <c r="C4">
        <v>3.9211000000000003E-2</v>
      </c>
      <c r="D4" t="s">
        <v>0</v>
      </c>
      <c r="E4">
        <v>0.134991</v>
      </c>
      <c r="F4">
        <v>4</v>
      </c>
      <c r="H4">
        <v>4</v>
      </c>
      <c r="I4">
        <v>1.6774525</v>
      </c>
      <c r="J4">
        <v>2.5249826999999998</v>
      </c>
      <c r="K4">
        <v>5.8532241999999997</v>
      </c>
      <c r="L4" t="s">
        <v>1</v>
      </c>
      <c r="M4">
        <v>4.8142006000000004</v>
      </c>
      <c r="O4">
        <v>0.134991</v>
      </c>
      <c r="P4">
        <v>4.8142006000000004</v>
      </c>
    </row>
    <row r="5" spans="1:16" x14ac:dyDescent="0.25">
      <c r="A5">
        <v>-3.4466999999999998E-2</v>
      </c>
      <c r="B5">
        <v>-2.3761000000000001E-2</v>
      </c>
      <c r="C5">
        <v>-6.6620000000000004E-3</v>
      </c>
      <c r="D5" t="s">
        <v>0</v>
      </c>
      <c r="E5">
        <v>4.2390999999999998E-2</v>
      </c>
      <c r="F5">
        <v>5</v>
      </c>
      <c r="H5">
        <v>5</v>
      </c>
      <c r="I5">
        <v>-0.96146220000000004</v>
      </c>
      <c r="J5">
        <v>4.4920977999999998</v>
      </c>
      <c r="K5">
        <v>2.8312400000000001E-2</v>
      </c>
      <c r="L5" t="s">
        <v>1</v>
      </c>
      <c r="M5">
        <v>7.9002049999999997</v>
      </c>
      <c r="O5">
        <v>4.2390999999999998E-2</v>
      </c>
      <c r="P5">
        <v>7.9002049999999997</v>
      </c>
    </row>
    <row r="6" spans="1:16" x14ac:dyDescent="0.25">
      <c r="A6">
        <v>8.6385000000000003E-2</v>
      </c>
      <c r="B6">
        <v>-6.9503999999999996E-2</v>
      </c>
      <c r="C6">
        <v>-2.768E-2</v>
      </c>
      <c r="D6" t="s">
        <v>0</v>
      </c>
      <c r="E6">
        <v>0.114277</v>
      </c>
      <c r="F6">
        <v>6</v>
      </c>
      <c r="H6">
        <v>6</v>
      </c>
      <c r="I6">
        <v>-0.36480620000000002</v>
      </c>
      <c r="J6">
        <v>7.8518400000000002</v>
      </c>
      <c r="K6">
        <v>1.3324914000000001</v>
      </c>
      <c r="L6" t="s">
        <v>1</v>
      </c>
      <c r="M6">
        <v>4.5767332999999999</v>
      </c>
      <c r="O6">
        <v>0.114277</v>
      </c>
      <c r="P6">
        <v>4.5767332999999999</v>
      </c>
    </row>
    <row r="7" spans="1:16" x14ac:dyDescent="0.25">
      <c r="A7">
        <v>-0.341252</v>
      </c>
      <c r="B7">
        <v>-0.28448699999999999</v>
      </c>
      <c r="C7">
        <v>2.1315000000000001E-2</v>
      </c>
      <c r="D7" t="s">
        <v>0</v>
      </c>
      <c r="E7">
        <v>0.44479200000000002</v>
      </c>
      <c r="F7">
        <v>7</v>
      </c>
      <c r="H7">
        <v>7</v>
      </c>
      <c r="I7">
        <v>4.9219689000000004</v>
      </c>
      <c r="J7">
        <v>4.7923866000000004</v>
      </c>
      <c r="K7">
        <v>4.6050639000000002</v>
      </c>
      <c r="L7" t="s">
        <v>1</v>
      </c>
      <c r="M7">
        <v>4.8039959000000003</v>
      </c>
      <c r="O7">
        <v>0.44479200000000002</v>
      </c>
      <c r="P7">
        <v>4.8039959000000003</v>
      </c>
    </row>
    <row r="8" spans="1:16" x14ac:dyDescent="0.25">
      <c r="A8">
        <v>-2.4417999999999999E-2</v>
      </c>
      <c r="B8">
        <v>1.6766E-2</v>
      </c>
      <c r="C8">
        <v>-1.4753E-2</v>
      </c>
      <c r="D8" t="s">
        <v>0</v>
      </c>
      <c r="E8">
        <v>3.3090000000000001E-2</v>
      </c>
      <c r="F8">
        <v>8</v>
      </c>
      <c r="H8">
        <v>8</v>
      </c>
      <c r="I8">
        <v>3.8259154</v>
      </c>
      <c r="J8">
        <v>-2.5607522</v>
      </c>
      <c r="K8">
        <v>7.9555366999999997</v>
      </c>
      <c r="L8" t="s">
        <v>1</v>
      </c>
      <c r="M8">
        <v>4.6053772999999998</v>
      </c>
      <c r="O8">
        <v>3.3090000000000001E-2</v>
      </c>
      <c r="P8">
        <v>4.6053772999999998</v>
      </c>
    </row>
    <row r="9" spans="1:16" x14ac:dyDescent="0.25">
      <c r="A9">
        <v>-1.5471E-2</v>
      </c>
      <c r="B9">
        <v>-9.3042E-2</v>
      </c>
      <c r="C9">
        <v>2.3785000000000001E-2</v>
      </c>
      <c r="D9" t="s">
        <v>0</v>
      </c>
      <c r="E9">
        <v>9.7271999999999997E-2</v>
      </c>
      <c r="F9">
        <v>9</v>
      </c>
      <c r="H9">
        <v>9</v>
      </c>
      <c r="I9">
        <v>-1.0421705000000001</v>
      </c>
      <c r="J9">
        <v>0.8234918</v>
      </c>
      <c r="K9">
        <v>4.5954313000000004</v>
      </c>
      <c r="L9" t="s">
        <v>1</v>
      </c>
      <c r="M9">
        <v>4.6004079000000004</v>
      </c>
      <c r="O9">
        <v>9.7271999999999997E-2</v>
      </c>
      <c r="P9">
        <v>4.6004079000000004</v>
      </c>
    </row>
    <row r="10" spans="1:16" x14ac:dyDescent="0.25">
      <c r="A10">
        <v>-1.9036000000000001E-2</v>
      </c>
      <c r="B10">
        <v>0.213224</v>
      </c>
      <c r="C10">
        <v>-1.8346999999999999E-2</v>
      </c>
      <c r="D10" t="s">
        <v>0</v>
      </c>
      <c r="E10">
        <v>0.21485699999999999</v>
      </c>
      <c r="F10">
        <v>10</v>
      </c>
      <c r="H10">
        <v>10</v>
      </c>
      <c r="I10">
        <v>5.3216032999999996</v>
      </c>
      <c r="J10">
        <v>7.5973081999999996</v>
      </c>
      <c r="K10">
        <v>3.3886126000000001</v>
      </c>
      <c r="L10" t="s">
        <v>1</v>
      </c>
      <c r="M10">
        <v>4.8913988000000002</v>
      </c>
      <c r="O10">
        <v>0.21485699999999999</v>
      </c>
      <c r="P10">
        <v>4.8913988000000002</v>
      </c>
    </row>
    <row r="11" spans="1:16" x14ac:dyDescent="0.25">
      <c r="A11">
        <v>0.21740499999999999</v>
      </c>
      <c r="B11">
        <v>0.163158</v>
      </c>
      <c r="C11">
        <v>-6.914E-3</v>
      </c>
      <c r="D11" t="s">
        <v>0</v>
      </c>
      <c r="E11">
        <v>0.27190599999999998</v>
      </c>
      <c r="F11">
        <v>11</v>
      </c>
      <c r="H11">
        <v>11</v>
      </c>
      <c r="I11">
        <v>4.3173830999999998</v>
      </c>
      <c r="J11">
        <v>0.5655462</v>
      </c>
      <c r="K11">
        <v>2.3695000000000001E-3</v>
      </c>
      <c r="L11" t="s">
        <v>1</v>
      </c>
      <c r="M11">
        <v>4.7952244999999998</v>
      </c>
      <c r="O11">
        <v>0.27190599999999998</v>
      </c>
      <c r="P11">
        <v>4.7952244999999998</v>
      </c>
    </row>
    <row r="12" spans="1:16" x14ac:dyDescent="0.25">
      <c r="A12">
        <v>5.3294000000000001E-2</v>
      </c>
      <c r="B12">
        <v>-2.3557999999999999E-2</v>
      </c>
      <c r="C12">
        <v>-1.2134000000000001E-2</v>
      </c>
      <c r="D12" t="s">
        <v>0</v>
      </c>
      <c r="E12">
        <v>5.9519000000000002E-2</v>
      </c>
      <c r="F12">
        <v>12</v>
      </c>
      <c r="H12">
        <v>12</v>
      </c>
      <c r="I12">
        <v>1.140895</v>
      </c>
      <c r="J12">
        <v>5.7588939999999997</v>
      </c>
      <c r="K12">
        <v>0.79193009999999997</v>
      </c>
      <c r="L12" t="s">
        <v>1</v>
      </c>
      <c r="M12">
        <v>8.1901886000000008</v>
      </c>
      <c r="O12">
        <v>5.9519000000000002E-2</v>
      </c>
      <c r="P12">
        <v>8.1901886000000008</v>
      </c>
    </row>
    <row r="13" spans="1:16" x14ac:dyDescent="0.25">
      <c r="A13">
        <v>1.9855999999999999E-2</v>
      </c>
      <c r="B13">
        <v>-6.1260000000000002E-2</v>
      </c>
      <c r="C13">
        <v>-1.3643000000000001E-2</v>
      </c>
      <c r="D13" t="s">
        <v>0</v>
      </c>
      <c r="E13">
        <v>6.5826999999999997E-2</v>
      </c>
      <c r="F13">
        <v>13</v>
      </c>
      <c r="H13">
        <v>13</v>
      </c>
      <c r="I13">
        <v>3.6429768</v>
      </c>
      <c r="J13">
        <v>4.1480959999999998</v>
      </c>
      <c r="K13">
        <v>7.0115553000000004</v>
      </c>
      <c r="L13" t="s">
        <v>1</v>
      </c>
      <c r="M13">
        <v>7.0104972999999999</v>
      </c>
      <c r="O13">
        <v>6.5826999999999997E-2</v>
      </c>
      <c r="P13">
        <v>7.0104972999999999</v>
      </c>
    </row>
    <row r="14" spans="1:16" x14ac:dyDescent="0.25">
      <c r="A14">
        <v>2.7541E-2</v>
      </c>
      <c r="B14">
        <v>-9.9132999999999999E-2</v>
      </c>
      <c r="C14">
        <v>4.4018000000000002E-2</v>
      </c>
      <c r="D14" t="s">
        <v>0</v>
      </c>
      <c r="E14">
        <v>0.11190899999999999</v>
      </c>
      <c r="F14">
        <v>14</v>
      </c>
      <c r="H14">
        <v>14</v>
      </c>
      <c r="I14">
        <v>-0.71778580000000003</v>
      </c>
      <c r="J14">
        <v>3.3290288000000001</v>
      </c>
      <c r="K14">
        <v>5.341977</v>
      </c>
      <c r="L14" t="s">
        <v>1</v>
      </c>
      <c r="M14">
        <v>7.1644623999999997</v>
      </c>
      <c r="O14">
        <v>0.11190899999999999</v>
      </c>
      <c r="P14">
        <v>7.1644623999999997</v>
      </c>
    </row>
    <row r="15" spans="1:16" x14ac:dyDescent="0.25">
      <c r="A15">
        <v>5.9930000000000001E-3</v>
      </c>
      <c r="B15">
        <v>0.13001099999999999</v>
      </c>
      <c r="C15">
        <v>-0.20500699999999999</v>
      </c>
      <c r="D15" t="s">
        <v>0</v>
      </c>
      <c r="E15">
        <v>0.24282999999999999</v>
      </c>
      <c r="F15">
        <v>15</v>
      </c>
      <c r="H15">
        <v>15</v>
      </c>
      <c r="I15">
        <v>5.7027329</v>
      </c>
      <c r="J15">
        <v>-1.2218971000000001</v>
      </c>
      <c r="K15">
        <v>7.0467649000000003</v>
      </c>
      <c r="L15" t="s">
        <v>1</v>
      </c>
      <c r="M15">
        <v>2.7602712</v>
      </c>
      <c r="O15">
        <v>0.24282999999999999</v>
      </c>
      <c r="P15">
        <v>2.7602712</v>
      </c>
    </row>
    <row r="16" spans="1:16" x14ac:dyDescent="0.25">
      <c r="A16">
        <v>-0.25226900000000002</v>
      </c>
      <c r="B16">
        <v>3.8446000000000001E-2</v>
      </c>
      <c r="C16">
        <v>9.9858000000000002E-2</v>
      </c>
      <c r="D16" t="s">
        <v>0</v>
      </c>
      <c r="E16">
        <v>0.27402399999999999</v>
      </c>
      <c r="F16">
        <v>16</v>
      </c>
      <c r="H16">
        <v>16</v>
      </c>
      <c r="I16">
        <v>8.1735842999999999</v>
      </c>
      <c r="J16">
        <v>-0.53717879999999996</v>
      </c>
      <c r="K16">
        <v>3.7421807</v>
      </c>
      <c r="L16" t="s">
        <v>1</v>
      </c>
      <c r="M16">
        <v>2.7694407000000001</v>
      </c>
      <c r="O16">
        <v>0.27402399999999999</v>
      </c>
      <c r="P16">
        <v>2.7694407000000001</v>
      </c>
    </row>
    <row r="17" spans="1:23" x14ac:dyDescent="0.25">
      <c r="A17">
        <v>1.1150000000000001E-3</v>
      </c>
      <c r="B17">
        <v>1.8173000000000002E-2</v>
      </c>
      <c r="C17">
        <v>-3.4951000000000003E-2</v>
      </c>
      <c r="D17" t="s">
        <v>0</v>
      </c>
      <c r="E17">
        <v>3.9409E-2</v>
      </c>
      <c r="F17">
        <v>17</v>
      </c>
      <c r="H17">
        <v>17</v>
      </c>
      <c r="I17">
        <v>-2.1944425999999999</v>
      </c>
      <c r="J17">
        <v>6.3321275999999997</v>
      </c>
      <c r="K17">
        <v>6.9235011000000002</v>
      </c>
      <c r="L17" t="s">
        <v>1</v>
      </c>
      <c r="M17">
        <v>5.9497894000000002</v>
      </c>
      <c r="O17">
        <v>3.9409E-2</v>
      </c>
      <c r="P17">
        <v>5.9497894000000002</v>
      </c>
    </row>
    <row r="18" spans="1:23" x14ac:dyDescent="0.25">
      <c r="A18">
        <v>-6.0722999999999999E-2</v>
      </c>
      <c r="B18">
        <v>0.144541</v>
      </c>
      <c r="C18">
        <v>-8.1736000000000003E-2</v>
      </c>
      <c r="D18" t="s">
        <v>0</v>
      </c>
      <c r="E18">
        <v>0.17680499999999999</v>
      </c>
      <c r="F18">
        <v>18</v>
      </c>
      <c r="H18">
        <v>18</v>
      </c>
      <c r="I18">
        <v>6.3118321999999996</v>
      </c>
      <c r="J18">
        <v>-3.2935645</v>
      </c>
      <c r="K18">
        <v>8.5289596000000003</v>
      </c>
      <c r="L18" t="s">
        <v>1</v>
      </c>
      <c r="M18">
        <v>5.2051414999999999</v>
      </c>
      <c r="O18">
        <v>0.17680499999999999</v>
      </c>
      <c r="P18">
        <v>5.2051414999999999</v>
      </c>
    </row>
    <row r="19" spans="1:23" x14ac:dyDescent="0.25">
      <c r="A19">
        <v>-2.5217E-2</v>
      </c>
      <c r="B19">
        <v>1.294E-2</v>
      </c>
      <c r="C19">
        <v>4.7188000000000001E-2</v>
      </c>
      <c r="D19" t="s">
        <v>0</v>
      </c>
      <c r="E19">
        <v>5.5045999999999998E-2</v>
      </c>
      <c r="F19">
        <v>19</v>
      </c>
      <c r="H19">
        <v>19</v>
      </c>
      <c r="I19">
        <v>-0.1226458</v>
      </c>
      <c r="J19">
        <v>1.1598181000000001</v>
      </c>
      <c r="K19">
        <v>6.9442722999999997</v>
      </c>
      <c r="L19" t="s">
        <v>1</v>
      </c>
      <c r="M19">
        <v>6.2892213999999997</v>
      </c>
      <c r="O19">
        <v>5.5045999999999998E-2</v>
      </c>
      <c r="P19">
        <v>6.2892213999999997</v>
      </c>
    </row>
    <row r="20" spans="1:23" x14ac:dyDescent="0.25">
      <c r="A20">
        <v>9.8329999999999997E-3</v>
      </c>
      <c r="B20">
        <v>-2.7469999999999999E-3</v>
      </c>
      <c r="C20">
        <v>9.3229999999999993E-2</v>
      </c>
      <c r="D20" t="s">
        <v>0</v>
      </c>
      <c r="E20">
        <v>9.3786999999999995E-2</v>
      </c>
      <c r="F20">
        <v>20</v>
      </c>
      <c r="H20">
        <v>20</v>
      </c>
      <c r="I20">
        <v>-1.1283458</v>
      </c>
      <c r="J20">
        <v>-0.28310600000000002</v>
      </c>
      <c r="K20">
        <v>2.1497234000000001</v>
      </c>
      <c r="L20" t="s">
        <v>1</v>
      </c>
      <c r="M20">
        <v>5.0842305999999997</v>
      </c>
      <c r="O20">
        <v>9.3786999999999995E-2</v>
      </c>
      <c r="P20">
        <v>5.0842305999999997</v>
      </c>
    </row>
    <row r="21" spans="1:23" x14ac:dyDescent="0.25">
      <c r="A21">
        <v>-2.1003999999999998E-2</v>
      </c>
      <c r="B21">
        <v>5.3747999999999997E-2</v>
      </c>
      <c r="C21">
        <v>-5.1400000000000003E-4</v>
      </c>
      <c r="D21" t="s">
        <v>0</v>
      </c>
      <c r="E21">
        <v>5.7708000000000002E-2</v>
      </c>
      <c r="F21">
        <v>21</v>
      </c>
      <c r="H21">
        <v>21</v>
      </c>
      <c r="I21">
        <v>1.3711348000000001</v>
      </c>
      <c r="J21">
        <v>-1.9881006000000001</v>
      </c>
      <c r="K21">
        <v>8.4615823999999993</v>
      </c>
      <c r="L21" t="s">
        <v>1</v>
      </c>
      <c r="M21">
        <v>6.0797809999999997</v>
      </c>
      <c r="O21">
        <v>5.7708000000000002E-2</v>
      </c>
      <c r="P21">
        <v>6.0797809999999997</v>
      </c>
    </row>
    <row r="22" spans="1:23" x14ac:dyDescent="0.25">
      <c r="A22">
        <v>0.27928999999999998</v>
      </c>
      <c r="B22">
        <v>8.4859000000000004E-2</v>
      </c>
      <c r="C22">
        <v>0.27654299999999998</v>
      </c>
      <c r="D22" t="s">
        <v>0</v>
      </c>
      <c r="E22">
        <v>0.40209400000000001</v>
      </c>
      <c r="F22">
        <v>22</v>
      </c>
      <c r="H22">
        <v>22</v>
      </c>
      <c r="I22">
        <v>4.1865209999999999</v>
      </c>
      <c r="J22">
        <v>-0.35121269999999999</v>
      </c>
      <c r="K22">
        <v>2.0864248999999999</v>
      </c>
      <c r="L22" t="s">
        <v>1</v>
      </c>
      <c r="M22">
        <v>2.9034939999999998</v>
      </c>
      <c r="O22">
        <v>0.40209400000000001</v>
      </c>
      <c r="P22">
        <v>2.9034939999999998</v>
      </c>
      <c r="R22">
        <v>0</v>
      </c>
      <c r="S22">
        <v>2.556</v>
      </c>
      <c r="V22" t="s">
        <v>2</v>
      </c>
      <c r="W22">
        <v>2.556</v>
      </c>
    </row>
    <row r="23" spans="1:23" x14ac:dyDescent="0.25">
      <c r="A23">
        <v>-5.2254000000000002E-2</v>
      </c>
      <c r="B23">
        <v>9.41E-4</v>
      </c>
      <c r="C23">
        <v>-2.6877999999999999E-2</v>
      </c>
      <c r="D23" t="s">
        <v>0</v>
      </c>
      <c r="E23">
        <v>5.8769000000000002E-2</v>
      </c>
      <c r="F23">
        <v>23</v>
      </c>
      <c r="H23">
        <v>23</v>
      </c>
      <c r="I23">
        <v>-0.88280409999999998</v>
      </c>
      <c r="J23">
        <v>5.4836986999999997</v>
      </c>
      <c r="K23">
        <v>2.4247922000000002</v>
      </c>
      <c r="L23" t="s">
        <v>1</v>
      </c>
      <c r="M23">
        <v>7.5376222000000004</v>
      </c>
      <c r="O23">
        <v>5.8769000000000002E-2</v>
      </c>
      <c r="P23">
        <v>7.5376222000000004</v>
      </c>
      <c r="R23">
        <v>0</v>
      </c>
      <c r="S23">
        <v>11.692</v>
      </c>
      <c r="V23" t="s">
        <v>3</v>
      </c>
      <c r="W23">
        <v>2.556</v>
      </c>
    </row>
    <row r="24" spans="1:23" x14ac:dyDescent="0.25">
      <c r="A24">
        <v>8.4622000000000003E-2</v>
      </c>
      <c r="B24">
        <v>-0.25260500000000002</v>
      </c>
      <c r="C24">
        <v>-6.3351000000000005E-2</v>
      </c>
      <c r="D24" t="s">
        <v>0</v>
      </c>
      <c r="E24">
        <v>0.27383200000000002</v>
      </c>
      <c r="F24">
        <v>24</v>
      </c>
      <c r="H24">
        <v>24</v>
      </c>
      <c r="I24">
        <v>4.1261106999999999</v>
      </c>
      <c r="J24">
        <v>2.2678299000000002</v>
      </c>
      <c r="K24">
        <v>5.4355012</v>
      </c>
      <c r="L24" t="s">
        <v>1</v>
      </c>
      <c r="M24">
        <v>2.8044145999999999</v>
      </c>
      <c r="O24">
        <v>0.27383200000000002</v>
      </c>
      <c r="P24">
        <v>2.8044145999999999</v>
      </c>
      <c r="V24" t="s">
        <v>4</v>
      </c>
      <c r="W24">
        <v>11.692</v>
      </c>
    </row>
    <row r="25" spans="1:23" x14ac:dyDescent="0.25">
      <c r="A25">
        <v>-8.7832999999999994E-2</v>
      </c>
      <c r="B25">
        <v>-1.3653999999999999E-2</v>
      </c>
      <c r="C25">
        <v>-7.3814000000000005E-2</v>
      </c>
      <c r="D25" t="s">
        <v>0</v>
      </c>
      <c r="E25">
        <v>0.11554</v>
      </c>
      <c r="F25">
        <v>25</v>
      </c>
      <c r="H25">
        <v>25</v>
      </c>
      <c r="I25">
        <v>4.7375268000000004</v>
      </c>
      <c r="J25">
        <v>5.5166111000000004</v>
      </c>
      <c r="K25">
        <v>2.3326802999999998</v>
      </c>
      <c r="L25" t="s">
        <v>1</v>
      </c>
      <c r="M25">
        <v>5.9900890000000002</v>
      </c>
      <c r="O25">
        <v>0.11554</v>
      </c>
      <c r="P25">
        <v>5.9900890000000002</v>
      </c>
      <c r="V25" t="s">
        <v>5</v>
      </c>
      <c r="W25">
        <v>13.044</v>
      </c>
    </row>
    <row r="26" spans="1:23" x14ac:dyDescent="0.25">
      <c r="A26">
        <v>-1.5622E-2</v>
      </c>
      <c r="B26">
        <v>4.2189999999999997E-3</v>
      </c>
      <c r="C26">
        <v>4.8609999999999999E-3</v>
      </c>
      <c r="D26" t="s">
        <v>0</v>
      </c>
      <c r="E26">
        <v>1.6896000000000001E-2</v>
      </c>
      <c r="F26">
        <v>26</v>
      </c>
      <c r="H26">
        <v>26</v>
      </c>
      <c r="I26">
        <v>5.3239098</v>
      </c>
      <c r="J26">
        <v>7.7913424999999998</v>
      </c>
      <c r="K26">
        <v>2.0797699999999999E-2</v>
      </c>
      <c r="L26" t="s">
        <v>1</v>
      </c>
      <c r="M26">
        <v>6.5348258000000001</v>
      </c>
      <c r="O26">
        <v>1.6896000000000001E-2</v>
      </c>
      <c r="P26">
        <v>6.5348258000000001</v>
      </c>
    </row>
    <row r="27" spans="1:23" x14ac:dyDescent="0.25">
      <c r="A27">
        <v>-9.2300000000000004E-3</v>
      </c>
      <c r="B27">
        <v>4.1660999999999997E-2</v>
      </c>
      <c r="C27">
        <v>-9.0519999999999993E-3</v>
      </c>
      <c r="D27" t="s">
        <v>0</v>
      </c>
      <c r="E27">
        <v>4.3621E-2</v>
      </c>
      <c r="F27">
        <v>27</v>
      </c>
      <c r="H27">
        <v>27</v>
      </c>
      <c r="I27">
        <v>1.7786588999999999</v>
      </c>
      <c r="J27">
        <v>2.5568594</v>
      </c>
      <c r="K27">
        <v>1.7605300000000001E-2</v>
      </c>
      <c r="L27" t="s">
        <v>1</v>
      </c>
      <c r="M27">
        <v>9.0343198000000005</v>
      </c>
      <c r="O27">
        <v>4.3621E-2</v>
      </c>
      <c r="P27">
        <v>9.0343198000000005</v>
      </c>
    </row>
    <row r="28" spans="1:23" x14ac:dyDescent="0.25">
      <c r="A28">
        <v>6.3251000000000002E-2</v>
      </c>
      <c r="B28">
        <v>6.1380999999999998E-2</v>
      </c>
      <c r="C28">
        <v>-6.5729999999999998E-3</v>
      </c>
      <c r="D28" t="s">
        <v>0</v>
      </c>
      <c r="E28">
        <v>8.8383000000000003E-2</v>
      </c>
      <c r="F28">
        <v>28</v>
      </c>
      <c r="H28">
        <v>28</v>
      </c>
      <c r="I28">
        <v>3.7439662999999999</v>
      </c>
      <c r="J28">
        <v>-2.6203390999999998</v>
      </c>
      <c r="K28">
        <v>4.6027488999999999</v>
      </c>
      <c r="L28" t="s">
        <v>1</v>
      </c>
      <c r="M28">
        <v>3.2416678999999999</v>
      </c>
      <c r="O28">
        <v>8.8383000000000003E-2</v>
      </c>
      <c r="P28">
        <v>3.2416678999999999</v>
      </c>
    </row>
    <row r="29" spans="1:23" x14ac:dyDescent="0.25">
      <c r="A29">
        <v>-3.1995000000000003E-2</v>
      </c>
      <c r="B29">
        <v>-0.127745</v>
      </c>
      <c r="C29">
        <v>5.4819999999999999E-3</v>
      </c>
      <c r="D29" t="s">
        <v>0</v>
      </c>
      <c r="E29">
        <v>0.13180500000000001</v>
      </c>
      <c r="F29">
        <v>29</v>
      </c>
      <c r="H29">
        <v>29</v>
      </c>
      <c r="I29">
        <v>-3.7910051</v>
      </c>
      <c r="J29">
        <v>2.7280110999999998</v>
      </c>
      <c r="K29">
        <v>4.6268316</v>
      </c>
      <c r="L29" t="s">
        <v>1</v>
      </c>
      <c r="M29">
        <v>3.2567636000000002</v>
      </c>
      <c r="O29">
        <v>0.13180500000000001</v>
      </c>
      <c r="P29">
        <v>3.2567636000000002</v>
      </c>
    </row>
    <row r="30" spans="1:23" x14ac:dyDescent="0.25">
      <c r="A30">
        <v>1.4430999999999999E-2</v>
      </c>
      <c r="B30">
        <v>1.4220000000000001E-3</v>
      </c>
      <c r="C30">
        <v>4.0550000000000003E-2</v>
      </c>
      <c r="D30" t="s">
        <v>0</v>
      </c>
      <c r="E30">
        <v>4.3064999999999999E-2</v>
      </c>
      <c r="F30">
        <v>30</v>
      </c>
      <c r="H30">
        <v>30</v>
      </c>
      <c r="I30">
        <v>7.3885794999999996</v>
      </c>
      <c r="J30">
        <v>0.68913650000000004</v>
      </c>
      <c r="K30">
        <v>1.0814679</v>
      </c>
      <c r="L30" t="s">
        <v>1</v>
      </c>
      <c r="M30">
        <v>3.9932897000000001</v>
      </c>
      <c r="O30">
        <v>4.3064999999999999E-2</v>
      </c>
      <c r="P30">
        <v>3.9932897000000001</v>
      </c>
    </row>
    <row r="31" spans="1:23" x14ac:dyDescent="0.25">
      <c r="A31">
        <v>-2.0451E-2</v>
      </c>
      <c r="B31">
        <v>3.9423E-2</v>
      </c>
      <c r="C31">
        <v>4.7670999999999998E-2</v>
      </c>
      <c r="D31" t="s">
        <v>0</v>
      </c>
      <c r="E31">
        <v>6.5153000000000003E-2</v>
      </c>
      <c r="F31">
        <v>31</v>
      </c>
      <c r="H31">
        <v>31</v>
      </c>
      <c r="I31">
        <v>6.1603499999999999E-2</v>
      </c>
      <c r="J31">
        <v>-1.9456385</v>
      </c>
      <c r="K31">
        <v>5.6895552</v>
      </c>
      <c r="L31" t="s">
        <v>1</v>
      </c>
      <c r="M31">
        <v>6.0528104999999996</v>
      </c>
      <c r="O31">
        <v>6.5153000000000003E-2</v>
      </c>
      <c r="P31">
        <v>6.0528104999999996</v>
      </c>
    </row>
    <row r="32" spans="1:23" x14ac:dyDescent="0.25">
      <c r="A32">
        <v>-2.5465000000000002E-2</v>
      </c>
      <c r="B32">
        <v>1.4094000000000001E-2</v>
      </c>
      <c r="C32">
        <v>-5.1658999999999997E-2</v>
      </c>
      <c r="D32" t="s">
        <v>0</v>
      </c>
      <c r="E32">
        <v>5.9293999999999999E-2</v>
      </c>
      <c r="F32">
        <v>32</v>
      </c>
      <c r="H32">
        <v>32</v>
      </c>
      <c r="I32">
        <v>3.5035175999999999</v>
      </c>
      <c r="J32">
        <v>7.1406026999999996</v>
      </c>
      <c r="K32">
        <v>5.8234072000000001</v>
      </c>
      <c r="L32" t="s">
        <v>1</v>
      </c>
      <c r="M32">
        <v>3.9925492</v>
      </c>
      <c r="O32">
        <v>5.9293999999999999E-2</v>
      </c>
      <c r="P32">
        <v>3.9925492</v>
      </c>
    </row>
    <row r="33" spans="1:16" x14ac:dyDescent="0.25">
      <c r="A33">
        <v>1.5671000000000001E-2</v>
      </c>
      <c r="B33">
        <v>1.2553E-2</v>
      </c>
      <c r="C33">
        <v>2.5883E-2</v>
      </c>
      <c r="D33" t="s">
        <v>0</v>
      </c>
      <c r="E33">
        <v>3.2758000000000002E-2</v>
      </c>
      <c r="F33">
        <v>33</v>
      </c>
      <c r="H33">
        <v>33</v>
      </c>
      <c r="I33">
        <v>-2.0242189000000002</v>
      </c>
      <c r="J33">
        <v>3.2698866999999998</v>
      </c>
      <c r="K33">
        <v>8.0888308000000002</v>
      </c>
      <c r="L33" t="s">
        <v>1</v>
      </c>
      <c r="M33">
        <v>8.6650308000000003</v>
      </c>
      <c r="O33">
        <v>3.2758000000000002E-2</v>
      </c>
      <c r="P33">
        <v>8.6650308000000003</v>
      </c>
    </row>
    <row r="34" spans="1:16" x14ac:dyDescent="0.25">
      <c r="A34">
        <v>-3.4525E-2</v>
      </c>
      <c r="B34">
        <v>5.7499999999999999E-4</v>
      </c>
      <c r="C34">
        <v>-1.9369000000000001E-2</v>
      </c>
      <c r="D34" t="s">
        <v>0</v>
      </c>
      <c r="E34">
        <v>3.9592000000000002E-2</v>
      </c>
      <c r="F34">
        <v>34</v>
      </c>
      <c r="H34">
        <v>34</v>
      </c>
      <c r="I34">
        <v>1.7470196</v>
      </c>
      <c r="J34">
        <v>4.5454701999999996</v>
      </c>
      <c r="K34">
        <v>3.5191854999999999</v>
      </c>
      <c r="L34" t="s">
        <v>1</v>
      </c>
      <c r="M34">
        <v>6.0278003</v>
      </c>
      <c r="O34">
        <v>3.9592000000000002E-2</v>
      </c>
      <c r="P34">
        <v>6.0278003</v>
      </c>
    </row>
    <row r="35" spans="1:16" x14ac:dyDescent="0.25">
      <c r="A35">
        <v>3.8982000000000003E-2</v>
      </c>
      <c r="B35">
        <v>-7.0508000000000001E-2</v>
      </c>
      <c r="C35">
        <v>-8.3035999999999999E-2</v>
      </c>
      <c r="D35" t="s">
        <v>0</v>
      </c>
      <c r="E35">
        <v>0.11569699999999999</v>
      </c>
      <c r="F35">
        <v>35</v>
      </c>
      <c r="H35">
        <v>35</v>
      </c>
      <c r="I35">
        <v>-5.6883454999999996</v>
      </c>
      <c r="J35">
        <v>2.0197778999999998</v>
      </c>
      <c r="K35">
        <v>8.1980603999999992</v>
      </c>
      <c r="L35" t="s">
        <v>1</v>
      </c>
      <c r="M35">
        <v>4.1187319999999996</v>
      </c>
      <c r="O35">
        <v>0.11569699999999999</v>
      </c>
      <c r="P35">
        <v>4.1187319999999996</v>
      </c>
    </row>
    <row r="36" spans="1:16" x14ac:dyDescent="0.25">
      <c r="A36">
        <v>-1.4369999999999999E-3</v>
      </c>
      <c r="B36">
        <v>-2.7299E-2</v>
      </c>
      <c r="C36">
        <v>-9.2684000000000002E-2</v>
      </c>
      <c r="D36" t="s">
        <v>0</v>
      </c>
      <c r="E36">
        <v>9.6630999999999995E-2</v>
      </c>
      <c r="F36">
        <v>36</v>
      </c>
      <c r="H36">
        <v>36</v>
      </c>
      <c r="I36">
        <v>7.3024899999999997</v>
      </c>
      <c r="J36">
        <v>4.5817299</v>
      </c>
      <c r="K36">
        <v>1.2321181999999999</v>
      </c>
      <c r="L36" t="s">
        <v>1</v>
      </c>
      <c r="M36">
        <v>5.9027916999999999</v>
      </c>
      <c r="O36">
        <v>9.6630999999999995E-2</v>
      </c>
      <c r="P36">
        <v>5.9027916999999999</v>
      </c>
    </row>
    <row r="37" spans="1:16" x14ac:dyDescent="0.25">
      <c r="A37">
        <v>4.7003999999999997E-2</v>
      </c>
      <c r="B37">
        <v>2.5759000000000001E-2</v>
      </c>
      <c r="C37">
        <v>0.129049</v>
      </c>
      <c r="D37" t="s">
        <v>0</v>
      </c>
      <c r="E37">
        <v>0.139737</v>
      </c>
      <c r="F37">
        <v>37</v>
      </c>
      <c r="H37">
        <v>37</v>
      </c>
      <c r="I37">
        <v>1.7674481</v>
      </c>
      <c r="J37">
        <v>0.65641430000000001</v>
      </c>
      <c r="K37">
        <v>3.3533512000000001</v>
      </c>
      <c r="L37" t="s">
        <v>1</v>
      </c>
      <c r="M37">
        <v>4.0761912999999996</v>
      </c>
      <c r="O37">
        <v>0.139737</v>
      </c>
      <c r="P37">
        <v>4.0761912999999996</v>
      </c>
    </row>
    <row r="38" spans="1:16" x14ac:dyDescent="0.25">
      <c r="A38">
        <v>3.7800000000000003E-4</v>
      </c>
      <c r="B38">
        <v>-4.1000000000000003E-3</v>
      </c>
      <c r="C38">
        <v>6.2671000000000004E-2</v>
      </c>
      <c r="D38" t="s">
        <v>0</v>
      </c>
      <c r="E38">
        <v>6.2806000000000001E-2</v>
      </c>
      <c r="F38">
        <v>38</v>
      </c>
      <c r="H38">
        <v>38</v>
      </c>
      <c r="I38">
        <v>2.5116949000000002</v>
      </c>
      <c r="J38">
        <v>7.8005338000000002</v>
      </c>
      <c r="K38">
        <v>2.2748683000000001</v>
      </c>
      <c r="L38" t="s">
        <v>1</v>
      </c>
      <c r="M38">
        <v>3.6529620999999999</v>
      </c>
      <c r="O38">
        <v>6.2806000000000001E-2</v>
      </c>
      <c r="P38">
        <v>3.6529620999999999</v>
      </c>
    </row>
    <row r="39" spans="1:16" x14ac:dyDescent="0.25">
      <c r="A39">
        <v>-5.189E-3</v>
      </c>
      <c r="B39">
        <v>-3.81E-3</v>
      </c>
      <c r="C39">
        <v>-2.4097E-2</v>
      </c>
      <c r="D39" t="s">
        <v>0</v>
      </c>
      <c r="E39">
        <v>2.4941999999999999E-2</v>
      </c>
      <c r="F39">
        <v>39</v>
      </c>
      <c r="H39">
        <v>39</v>
      </c>
      <c r="I39">
        <v>-4.8445960000000001</v>
      </c>
      <c r="J39">
        <v>5.2034700000000003</v>
      </c>
      <c r="K39">
        <v>6.9768444000000001</v>
      </c>
      <c r="L39" t="s">
        <v>1</v>
      </c>
      <c r="M39">
        <v>7.4208135999999998</v>
      </c>
      <c r="O39">
        <v>2.4941999999999999E-2</v>
      </c>
      <c r="P39">
        <v>7.4208135999999998</v>
      </c>
    </row>
    <row r="40" spans="1:16" x14ac:dyDescent="0.25">
      <c r="A40">
        <v>-7.456E-3</v>
      </c>
      <c r="B40">
        <v>1.4911000000000001E-2</v>
      </c>
      <c r="C40">
        <v>3.2049999999999999E-3</v>
      </c>
      <c r="D40" t="s">
        <v>0</v>
      </c>
      <c r="E40">
        <v>1.6976999999999999E-2</v>
      </c>
      <c r="F40">
        <v>40</v>
      </c>
      <c r="H40">
        <v>40</v>
      </c>
      <c r="I40">
        <v>0.7422088</v>
      </c>
      <c r="J40">
        <v>5.2036566000000004</v>
      </c>
      <c r="K40">
        <v>6.9400266000000004</v>
      </c>
      <c r="L40" t="s">
        <v>1</v>
      </c>
      <c r="M40">
        <v>5.7255938999999998</v>
      </c>
      <c r="O40">
        <v>1.6976999999999999E-2</v>
      </c>
      <c r="P40">
        <v>5.7255938999999998</v>
      </c>
    </row>
    <row r="41" spans="1:16" x14ac:dyDescent="0.25">
      <c r="A41">
        <v>-5.4279000000000001E-2</v>
      </c>
      <c r="B41">
        <v>3.4902000000000002E-2</v>
      </c>
      <c r="C41">
        <v>-2.8800000000000001E-4</v>
      </c>
      <c r="D41" t="s">
        <v>0</v>
      </c>
      <c r="E41">
        <v>6.4532999999999993E-2</v>
      </c>
      <c r="F41">
        <v>41</v>
      </c>
      <c r="H41">
        <v>41</v>
      </c>
      <c r="I41">
        <v>-2.7498263999999999</v>
      </c>
      <c r="J41">
        <v>-1.33744E-2</v>
      </c>
      <c r="K41">
        <v>6.9264134999999998</v>
      </c>
      <c r="L41" t="s">
        <v>1</v>
      </c>
      <c r="M41">
        <v>3.6472514</v>
      </c>
      <c r="O41">
        <v>6.4532999999999993E-2</v>
      </c>
      <c r="P41">
        <v>3.6472514</v>
      </c>
    </row>
    <row r="42" spans="1:16" x14ac:dyDescent="0.25">
      <c r="A42">
        <v>6.2979999999999998E-3</v>
      </c>
      <c r="B42">
        <v>-1.1993E-2</v>
      </c>
      <c r="C42">
        <v>1.4408000000000001E-2</v>
      </c>
      <c r="D42" t="s">
        <v>0</v>
      </c>
      <c r="E42">
        <v>1.9776999999999999E-2</v>
      </c>
      <c r="F42">
        <v>42</v>
      </c>
      <c r="H42">
        <v>42</v>
      </c>
      <c r="I42">
        <v>-1.0330835</v>
      </c>
      <c r="J42">
        <v>2.6113867000000002</v>
      </c>
      <c r="K42">
        <v>2.3060249000000002</v>
      </c>
      <c r="L42" t="s">
        <v>1</v>
      </c>
      <c r="M42">
        <v>5.7188521000000003</v>
      </c>
      <c r="O42">
        <v>1.9776999999999999E-2</v>
      </c>
      <c r="P42">
        <v>5.7188521000000003</v>
      </c>
    </row>
    <row r="43" spans="1:16" x14ac:dyDescent="0.25">
      <c r="A43">
        <v>-7.6639999999999998E-3</v>
      </c>
      <c r="B43">
        <v>-4.8799999999999998E-3</v>
      </c>
      <c r="C43">
        <v>-5.3330000000000002E-2</v>
      </c>
      <c r="D43" t="s">
        <v>0</v>
      </c>
      <c r="E43">
        <v>5.4098E-2</v>
      </c>
      <c r="F43">
        <v>43</v>
      </c>
      <c r="H43">
        <v>43</v>
      </c>
      <c r="I43">
        <v>2.7880961000000002</v>
      </c>
      <c r="J43">
        <v>4.5316099999999998E-2</v>
      </c>
      <c r="K43">
        <v>6.9699388000000004</v>
      </c>
      <c r="L43" t="s">
        <v>1</v>
      </c>
      <c r="M43">
        <v>3.6832489000000002</v>
      </c>
      <c r="O43">
        <v>5.4098E-2</v>
      </c>
      <c r="P43">
        <v>3.6832489000000002</v>
      </c>
    </row>
    <row r="44" spans="1:16" x14ac:dyDescent="0.25">
      <c r="A44">
        <v>5.5378999999999998E-2</v>
      </c>
      <c r="B44">
        <v>-2.9745000000000001E-2</v>
      </c>
      <c r="C44">
        <v>-2.2300000000000002E-3</v>
      </c>
      <c r="D44" t="s">
        <v>0</v>
      </c>
      <c r="E44">
        <v>6.2900999999999999E-2</v>
      </c>
      <c r="F44">
        <v>44</v>
      </c>
      <c r="H44">
        <v>44</v>
      </c>
      <c r="I44">
        <v>4.5023735</v>
      </c>
      <c r="J44">
        <v>2.6480473999999998</v>
      </c>
      <c r="K44">
        <v>2.3131474000000001</v>
      </c>
      <c r="L44" t="s">
        <v>1</v>
      </c>
      <c r="M44">
        <v>3.6360185</v>
      </c>
      <c r="O44">
        <v>6.2900999999999999E-2</v>
      </c>
      <c r="P44">
        <v>3.6360185</v>
      </c>
    </row>
    <row r="45" spans="1:16" x14ac:dyDescent="0.25">
      <c r="A45">
        <v>2.8264999999999998E-2</v>
      </c>
      <c r="B45">
        <v>8.3759999999999998E-3</v>
      </c>
      <c r="C45">
        <v>-1.4152E-2</v>
      </c>
      <c r="D45" t="s">
        <v>0</v>
      </c>
      <c r="E45">
        <v>3.2701000000000001E-2</v>
      </c>
      <c r="F45">
        <v>45</v>
      </c>
      <c r="H45">
        <v>45</v>
      </c>
      <c r="I45">
        <v>-3.1007300999999998</v>
      </c>
      <c r="J45">
        <v>7.7691496000000004</v>
      </c>
      <c r="K45">
        <v>2.3612071000000001</v>
      </c>
      <c r="L45" t="s">
        <v>1</v>
      </c>
      <c r="M45">
        <v>7.4167554000000004</v>
      </c>
      <c r="O45">
        <v>3.2701000000000001E-2</v>
      </c>
      <c r="P45">
        <v>7.4167554000000004</v>
      </c>
    </row>
    <row r="46" spans="1:16" x14ac:dyDescent="0.25">
      <c r="A46">
        <v>8.0479999999999996E-3</v>
      </c>
      <c r="B46">
        <v>1.5188E-2</v>
      </c>
      <c r="C46">
        <v>3.8607000000000002E-2</v>
      </c>
      <c r="D46" t="s">
        <v>0</v>
      </c>
      <c r="E46">
        <v>4.2259999999999999E-2</v>
      </c>
      <c r="F46">
        <v>46</v>
      </c>
      <c r="H46">
        <v>46</v>
      </c>
      <c r="I46">
        <v>4.2797020999999997</v>
      </c>
      <c r="J46">
        <v>8.9131555000000002</v>
      </c>
      <c r="K46">
        <v>2.1083636000000001</v>
      </c>
      <c r="L46" t="s">
        <v>1</v>
      </c>
      <c r="M46">
        <v>4.0372662999999998</v>
      </c>
      <c r="O46">
        <v>4.2259999999999999E-2</v>
      </c>
      <c r="P46">
        <v>4.0372662999999998</v>
      </c>
    </row>
    <row r="47" spans="1:16" x14ac:dyDescent="0.25">
      <c r="A47">
        <v>-2.8499999999999999E-4</v>
      </c>
      <c r="B47">
        <v>1.3498E-2</v>
      </c>
      <c r="C47">
        <v>-1.1897E-2</v>
      </c>
      <c r="D47" t="s">
        <v>0</v>
      </c>
      <c r="E47">
        <v>1.7995000000000001E-2</v>
      </c>
      <c r="F47">
        <v>47</v>
      </c>
      <c r="H47">
        <v>47</v>
      </c>
      <c r="I47">
        <v>0.16909080000000001</v>
      </c>
      <c r="J47">
        <v>-3.4611114000000001</v>
      </c>
      <c r="K47">
        <v>7.7488907999999999</v>
      </c>
      <c r="L47" t="s">
        <v>1</v>
      </c>
      <c r="M47">
        <v>7.1906201999999997</v>
      </c>
      <c r="O47">
        <v>1.7995000000000001E-2</v>
      </c>
      <c r="P47">
        <v>7.1906201999999997</v>
      </c>
    </row>
    <row r="48" spans="1:16" x14ac:dyDescent="0.25">
      <c r="A48">
        <v>-1.1103E-2</v>
      </c>
      <c r="B48">
        <v>9.9380000000000007E-3</v>
      </c>
      <c r="C48">
        <v>-1.7288999999999999E-2</v>
      </c>
      <c r="D48" t="s">
        <v>0</v>
      </c>
      <c r="E48">
        <v>2.2825000000000002E-2</v>
      </c>
      <c r="F48">
        <v>48</v>
      </c>
      <c r="H48">
        <v>48</v>
      </c>
      <c r="I48">
        <v>5.2379424999999999</v>
      </c>
      <c r="J48">
        <v>-3.0860443000000002</v>
      </c>
      <c r="K48">
        <v>6.7232197999999999</v>
      </c>
      <c r="L48" t="s">
        <v>1</v>
      </c>
      <c r="M48">
        <v>3.7979238</v>
      </c>
      <c r="O48">
        <v>2.2825000000000002E-2</v>
      </c>
      <c r="P48">
        <v>3.7979238</v>
      </c>
    </row>
    <row r="49" spans="1:16" x14ac:dyDescent="0.25">
      <c r="A49">
        <v>1.5328E-2</v>
      </c>
      <c r="B49">
        <v>3.2390000000000001E-3</v>
      </c>
      <c r="C49">
        <v>9.9500000000000005E-3</v>
      </c>
      <c r="D49" t="s">
        <v>0</v>
      </c>
      <c r="E49">
        <v>1.8558999999999999E-2</v>
      </c>
      <c r="F49">
        <v>49</v>
      </c>
      <c r="H49">
        <v>49</v>
      </c>
      <c r="I49">
        <v>-1.8893578</v>
      </c>
      <c r="J49">
        <v>1.7198357</v>
      </c>
      <c r="K49">
        <v>6.0907106000000004</v>
      </c>
      <c r="L49" t="s">
        <v>1</v>
      </c>
      <c r="M49">
        <v>4.3224225000000001</v>
      </c>
      <c r="O49">
        <v>1.8558999999999999E-2</v>
      </c>
      <c r="P49">
        <v>4.3224225000000001</v>
      </c>
    </row>
    <row r="50" spans="1:16" x14ac:dyDescent="0.25">
      <c r="A50">
        <v>-1.7781000000000002E-2</v>
      </c>
      <c r="B50">
        <v>-2.3727999999999999E-2</v>
      </c>
      <c r="C50">
        <v>-1.4931E-2</v>
      </c>
      <c r="D50" t="s">
        <v>0</v>
      </c>
      <c r="E50">
        <v>3.3197999999999998E-2</v>
      </c>
      <c r="F50">
        <v>50</v>
      </c>
      <c r="H50">
        <v>50</v>
      </c>
      <c r="I50">
        <v>0.75417599999999996</v>
      </c>
      <c r="J50">
        <v>6.6882529999999996</v>
      </c>
      <c r="K50">
        <v>2.5430380000000001</v>
      </c>
      <c r="L50" t="s">
        <v>1</v>
      </c>
      <c r="M50">
        <v>4.3261346999999999</v>
      </c>
      <c r="O50">
        <v>3.3197999999999998E-2</v>
      </c>
      <c r="P50">
        <v>4.3261346999999999</v>
      </c>
    </row>
    <row r="51" spans="1:16" x14ac:dyDescent="0.25">
      <c r="A51">
        <v>-1.7656000000000002E-2</v>
      </c>
      <c r="B51">
        <v>-3.0716E-2</v>
      </c>
      <c r="C51">
        <v>5.5729999999999998E-3</v>
      </c>
      <c r="D51" t="s">
        <v>0</v>
      </c>
      <c r="E51">
        <v>3.5864E-2</v>
      </c>
      <c r="F51">
        <v>51</v>
      </c>
      <c r="H51">
        <v>51</v>
      </c>
      <c r="I51">
        <v>5.4097143000000001</v>
      </c>
      <c r="J51">
        <v>3.5592012999999998</v>
      </c>
      <c r="K51">
        <v>6.0906523999999997</v>
      </c>
      <c r="L51" t="s">
        <v>1</v>
      </c>
      <c r="M51">
        <v>3.8327960000000001</v>
      </c>
      <c r="O51">
        <v>3.5864E-2</v>
      </c>
      <c r="P51">
        <v>3.8327960000000001</v>
      </c>
    </row>
    <row r="52" spans="1:16" x14ac:dyDescent="0.25">
      <c r="A52">
        <v>7.2360000000000002E-3</v>
      </c>
      <c r="B52">
        <v>7.0879999999999997E-3</v>
      </c>
      <c r="C52">
        <v>2.6002999999999998E-2</v>
      </c>
      <c r="D52" t="s">
        <v>0</v>
      </c>
      <c r="E52">
        <v>2.7906E-2</v>
      </c>
      <c r="F52">
        <v>52</v>
      </c>
      <c r="H52">
        <v>52</v>
      </c>
      <c r="I52">
        <v>0.3267891</v>
      </c>
      <c r="J52">
        <v>3.1498889999999999</v>
      </c>
      <c r="K52">
        <v>7.1012842999999997</v>
      </c>
      <c r="L52" t="s">
        <v>1</v>
      </c>
      <c r="M52">
        <v>6.6185701000000003</v>
      </c>
      <c r="O52">
        <v>2.7906E-2</v>
      </c>
      <c r="P52">
        <v>6.6185701000000003</v>
      </c>
    </row>
    <row r="53" spans="1:16" x14ac:dyDescent="0.25">
      <c r="A53">
        <v>-2.8964E-2</v>
      </c>
      <c r="B53">
        <v>1.5596E-2</v>
      </c>
      <c r="C53">
        <v>-2.1094999999999999E-2</v>
      </c>
      <c r="D53" t="s">
        <v>0</v>
      </c>
      <c r="E53">
        <v>3.9079000000000003E-2</v>
      </c>
      <c r="F53">
        <v>53</v>
      </c>
      <c r="H53">
        <v>53</v>
      </c>
      <c r="I53">
        <v>-3.7052171</v>
      </c>
      <c r="J53">
        <v>-1.6956161999999999</v>
      </c>
      <c r="K53">
        <v>7.7726858999999999</v>
      </c>
      <c r="L53" t="s">
        <v>1</v>
      </c>
      <c r="M53">
        <v>4.0417736</v>
      </c>
      <c r="O53">
        <v>3.9079000000000003E-2</v>
      </c>
      <c r="P53">
        <v>4.0417736</v>
      </c>
    </row>
    <row r="54" spans="1:16" x14ac:dyDescent="0.25">
      <c r="A54">
        <v>-7.4869999999999997E-3</v>
      </c>
      <c r="B54">
        <v>-1.1289E-2</v>
      </c>
      <c r="C54">
        <v>-1.2888999999999999E-2</v>
      </c>
      <c r="D54" t="s">
        <v>0</v>
      </c>
      <c r="E54">
        <v>1.8697999999999999E-2</v>
      </c>
      <c r="F54">
        <v>54</v>
      </c>
      <c r="H54">
        <v>54</v>
      </c>
      <c r="I54">
        <v>0.22921630000000001</v>
      </c>
      <c r="J54">
        <v>4.0969147000000001</v>
      </c>
      <c r="K54">
        <v>1.5063492000000001</v>
      </c>
      <c r="L54" t="s">
        <v>1</v>
      </c>
      <c r="M54">
        <v>7.7487284000000001</v>
      </c>
      <c r="O54">
        <v>1.8697999999999999E-2</v>
      </c>
      <c r="P54">
        <v>7.7487284000000001</v>
      </c>
    </row>
    <row r="55" spans="1:16" x14ac:dyDescent="0.25">
      <c r="A55">
        <v>1.6337000000000001E-2</v>
      </c>
      <c r="B55">
        <v>-9.1819999999999992E-3</v>
      </c>
      <c r="C55">
        <v>1.4226000000000001E-2</v>
      </c>
      <c r="D55" t="s">
        <v>0</v>
      </c>
      <c r="E55">
        <v>2.3528E-2</v>
      </c>
      <c r="F55">
        <v>55</v>
      </c>
      <c r="H55">
        <v>55</v>
      </c>
      <c r="I55">
        <v>3.1641640999999998</v>
      </c>
      <c r="J55">
        <v>2.1129327999999998</v>
      </c>
      <c r="K55">
        <v>7.1034687999999999</v>
      </c>
      <c r="L55" t="s">
        <v>1</v>
      </c>
      <c r="M55">
        <v>4.0688757999999998</v>
      </c>
      <c r="O55">
        <v>2.3528E-2</v>
      </c>
      <c r="P55">
        <v>4.0688757999999998</v>
      </c>
    </row>
    <row r="56" spans="1:16" x14ac:dyDescent="0.25">
      <c r="A56">
        <v>1.854E-3</v>
      </c>
      <c r="B56">
        <v>6.7233000000000001E-2</v>
      </c>
      <c r="C56">
        <v>1.9727000000000001E-2</v>
      </c>
      <c r="D56" t="s">
        <v>0</v>
      </c>
      <c r="E56">
        <v>7.0092000000000002E-2</v>
      </c>
      <c r="F56">
        <v>56</v>
      </c>
      <c r="H56">
        <v>56</v>
      </c>
      <c r="I56">
        <v>5.8015696999999999</v>
      </c>
      <c r="J56">
        <v>4.0447452000000004</v>
      </c>
      <c r="K56">
        <v>3.1271724999999999</v>
      </c>
      <c r="L56" t="s">
        <v>1</v>
      </c>
      <c r="M56">
        <v>4.2721676000000004</v>
      </c>
      <c r="O56">
        <v>7.0092000000000002E-2</v>
      </c>
      <c r="P56">
        <v>4.2721676000000004</v>
      </c>
    </row>
    <row r="57" spans="1:16" x14ac:dyDescent="0.25">
      <c r="A57">
        <v>1.4723999999999999E-2</v>
      </c>
      <c r="B57">
        <v>3.2379999999999999E-2</v>
      </c>
      <c r="C57">
        <v>-0.124282</v>
      </c>
      <c r="D57" t="s">
        <v>0</v>
      </c>
      <c r="E57">
        <v>0.129272</v>
      </c>
      <c r="F57">
        <v>57</v>
      </c>
      <c r="H57">
        <v>57</v>
      </c>
      <c r="I57">
        <v>-1.3121700000000001</v>
      </c>
      <c r="J57">
        <v>8.8787787999999992</v>
      </c>
      <c r="K57">
        <v>2.6659101000000001</v>
      </c>
      <c r="L57" t="s">
        <v>1</v>
      </c>
      <c r="M57">
        <v>3.7648445000000001</v>
      </c>
      <c r="O57">
        <v>0.129272</v>
      </c>
      <c r="P57">
        <v>3.7648445000000001</v>
      </c>
    </row>
    <row r="58" spans="1:16" x14ac:dyDescent="0.25">
      <c r="A58">
        <v>1.1785E-2</v>
      </c>
      <c r="B58">
        <v>-5.8690000000000001E-3</v>
      </c>
      <c r="C58">
        <v>2.6003999999999999E-2</v>
      </c>
      <c r="D58" t="s">
        <v>0</v>
      </c>
      <c r="E58">
        <v>2.9145999999999998E-2</v>
      </c>
      <c r="F58">
        <v>58</v>
      </c>
      <c r="H58">
        <v>58</v>
      </c>
      <c r="I58">
        <v>-2.2870856000000002</v>
      </c>
      <c r="J58">
        <v>1.1190293</v>
      </c>
      <c r="K58">
        <v>3.1214032999999999</v>
      </c>
      <c r="L58" t="s">
        <v>1</v>
      </c>
      <c r="M58">
        <v>3.7734727000000001</v>
      </c>
      <c r="O58">
        <v>2.9145999999999998E-2</v>
      </c>
      <c r="P58">
        <v>3.7734727000000001</v>
      </c>
    </row>
    <row r="59" spans="1:16" x14ac:dyDescent="0.25">
      <c r="A59">
        <v>-2.6293E-2</v>
      </c>
      <c r="B59">
        <v>-1.2272999999999999E-2</v>
      </c>
      <c r="C59">
        <v>-2.7289999999999998E-2</v>
      </c>
      <c r="D59" t="s">
        <v>0</v>
      </c>
      <c r="E59">
        <v>3.9834000000000001E-2</v>
      </c>
      <c r="F59">
        <v>59</v>
      </c>
      <c r="H59">
        <v>59</v>
      </c>
      <c r="I59">
        <v>2.4066559999999999</v>
      </c>
      <c r="J59">
        <v>-2.0106061999999998</v>
      </c>
      <c r="K59">
        <v>6.7428143</v>
      </c>
      <c r="L59" t="s">
        <v>1</v>
      </c>
      <c r="M59">
        <v>4.3612418999999996</v>
      </c>
      <c r="O59">
        <v>3.9834000000000001E-2</v>
      </c>
      <c r="P59">
        <v>4.3612418999999996</v>
      </c>
    </row>
    <row r="60" spans="1:16" x14ac:dyDescent="0.25">
      <c r="A60">
        <v>2.7688000000000001E-2</v>
      </c>
      <c r="B60">
        <v>-6.7052E-2</v>
      </c>
      <c r="C60">
        <v>2.2650000000000001E-3</v>
      </c>
      <c r="D60" t="s">
        <v>0</v>
      </c>
      <c r="E60">
        <v>7.2579000000000005E-2</v>
      </c>
      <c r="F60">
        <v>60</v>
      </c>
      <c r="H60">
        <v>60</v>
      </c>
      <c r="I60">
        <v>3.2843933999999999</v>
      </c>
      <c r="J60">
        <v>1.1916777000000001</v>
      </c>
      <c r="K60">
        <v>1.4726697</v>
      </c>
      <c r="L60" t="s">
        <v>1</v>
      </c>
      <c r="M60">
        <v>4.0537032999999996</v>
      </c>
      <c r="O60">
        <v>7.2579000000000005E-2</v>
      </c>
      <c r="P60">
        <v>4.0537032999999996</v>
      </c>
    </row>
    <row r="61" spans="1:16" x14ac:dyDescent="0.25">
      <c r="A61">
        <v>1.6976999999999999E-2</v>
      </c>
      <c r="B61">
        <v>-4.2440000000000004E-3</v>
      </c>
      <c r="C61">
        <v>0.105367</v>
      </c>
      <c r="D61" t="s">
        <v>0</v>
      </c>
      <c r="E61">
        <v>0.106811</v>
      </c>
      <c r="F61">
        <v>61</v>
      </c>
      <c r="H61">
        <v>61</v>
      </c>
      <c r="I61">
        <v>6.3046151999999998</v>
      </c>
      <c r="J61">
        <v>6.6859542999999997</v>
      </c>
      <c r="K61">
        <v>2.0280821000000002</v>
      </c>
      <c r="L61" t="s">
        <v>1</v>
      </c>
      <c r="M61">
        <v>6.6017834000000004</v>
      </c>
      <c r="O61">
        <v>0.106811</v>
      </c>
      <c r="P61">
        <v>6.6017834000000004</v>
      </c>
    </row>
    <row r="62" spans="1:16" x14ac:dyDescent="0.25">
      <c r="A62">
        <v>-1.7853000000000001E-2</v>
      </c>
      <c r="B62">
        <v>-1.4120000000000001E-3</v>
      </c>
      <c r="C62">
        <v>-1.2940999999999999E-2</v>
      </c>
      <c r="D62" t="s">
        <v>0</v>
      </c>
      <c r="E62">
        <v>2.2095E-2</v>
      </c>
      <c r="F62">
        <v>62</v>
      </c>
      <c r="H62">
        <v>62</v>
      </c>
      <c r="I62">
        <v>-2.3126660000000001</v>
      </c>
      <c r="J62">
        <v>4.0063367999999997</v>
      </c>
      <c r="K62">
        <v>3.1963707000000001</v>
      </c>
      <c r="L62" t="s">
        <v>1</v>
      </c>
      <c r="M62">
        <v>5.3534481999999999</v>
      </c>
      <c r="O62">
        <v>2.2095E-2</v>
      </c>
      <c r="P62">
        <v>5.3534481999999999</v>
      </c>
    </row>
    <row r="63" spans="1:16" x14ac:dyDescent="0.25">
      <c r="A63">
        <v>-0.19340299999999999</v>
      </c>
      <c r="B63">
        <v>6.5279999999999999E-3</v>
      </c>
      <c r="C63">
        <v>-6.5612000000000004E-2</v>
      </c>
      <c r="D63" t="s">
        <v>0</v>
      </c>
      <c r="E63">
        <v>0.20433399999999999</v>
      </c>
      <c r="F63">
        <v>63</v>
      </c>
      <c r="H63">
        <v>63</v>
      </c>
      <c r="I63">
        <v>3.9265433000000001</v>
      </c>
      <c r="J63">
        <v>-9.5310900000000004E-2</v>
      </c>
      <c r="K63">
        <v>5.1110962000000004</v>
      </c>
      <c r="L63" t="s">
        <v>1</v>
      </c>
      <c r="M63">
        <v>1.7580100999999999</v>
      </c>
      <c r="O63">
        <v>0.20433399999999999</v>
      </c>
      <c r="P63">
        <v>1.7580100999999999</v>
      </c>
    </row>
    <row r="64" spans="1:16" x14ac:dyDescent="0.25">
      <c r="A64">
        <v>-1.2652E-2</v>
      </c>
      <c r="B64">
        <v>-5.6639999999999998E-3</v>
      </c>
      <c r="C64">
        <v>1.103E-3</v>
      </c>
      <c r="D64" t="s">
        <v>0</v>
      </c>
      <c r="E64">
        <v>1.3906E-2</v>
      </c>
      <c r="F64">
        <v>64</v>
      </c>
      <c r="H64">
        <v>64</v>
      </c>
      <c r="I64">
        <v>-1.0046443</v>
      </c>
      <c r="J64">
        <v>-0.65696969999999999</v>
      </c>
      <c r="K64">
        <v>7.7733812000000002</v>
      </c>
      <c r="L64" t="s">
        <v>1</v>
      </c>
      <c r="M64">
        <v>7.3645114999999999</v>
      </c>
      <c r="O64">
        <v>1.3906E-2</v>
      </c>
      <c r="P64">
        <v>7.3645114999999999</v>
      </c>
    </row>
    <row r="65" spans="1:16" x14ac:dyDescent="0.25">
      <c r="A65">
        <v>-3.7564E-2</v>
      </c>
      <c r="B65">
        <v>1.0753E-2</v>
      </c>
      <c r="C65">
        <v>5.9290000000000002E-3</v>
      </c>
      <c r="D65" t="s">
        <v>0</v>
      </c>
      <c r="E65">
        <v>3.952E-2</v>
      </c>
      <c r="F65">
        <v>65</v>
      </c>
      <c r="H65">
        <v>65</v>
      </c>
      <c r="I65">
        <v>1.7186318</v>
      </c>
      <c r="J65">
        <v>5.0953276000000001</v>
      </c>
      <c r="K65">
        <v>8.8040842999999995</v>
      </c>
      <c r="L65" t="s">
        <v>1</v>
      </c>
      <c r="M65">
        <v>6.7381177000000001</v>
      </c>
      <c r="O65">
        <v>3.952E-2</v>
      </c>
      <c r="P65">
        <v>6.7381177000000001</v>
      </c>
    </row>
    <row r="66" spans="1:16" x14ac:dyDescent="0.25">
      <c r="A66">
        <v>3.6727000000000003E-2</v>
      </c>
      <c r="B66">
        <v>-1.2374E-2</v>
      </c>
      <c r="C66">
        <v>2.3451E-2</v>
      </c>
      <c r="D66" t="s">
        <v>0</v>
      </c>
      <c r="E66">
        <v>4.5297999999999998E-2</v>
      </c>
      <c r="F66">
        <v>66</v>
      </c>
      <c r="H66">
        <v>66</v>
      </c>
      <c r="I66">
        <v>0.24022160000000001</v>
      </c>
      <c r="J66">
        <v>1.2062368999999999</v>
      </c>
      <c r="K66">
        <v>1.4339865000000001</v>
      </c>
      <c r="L66" t="s">
        <v>1</v>
      </c>
      <c r="M66">
        <v>6.7296829000000002</v>
      </c>
      <c r="O66">
        <v>4.5297999999999998E-2</v>
      </c>
      <c r="P66">
        <v>6.7296829000000002</v>
      </c>
    </row>
    <row r="67" spans="1:16" x14ac:dyDescent="0.25">
      <c r="A67">
        <v>3.2710999999999997E-2</v>
      </c>
      <c r="B67">
        <v>1.5637000000000002E-2</v>
      </c>
      <c r="C67">
        <v>3.6776999999999997E-2</v>
      </c>
      <c r="D67" t="s">
        <v>0</v>
      </c>
      <c r="E67">
        <v>5.1644000000000002E-2</v>
      </c>
      <c r="F67">
        <v>67</v>
      </c>
      <c r="H67">
        <v>67</v>
      </c>
      <c r="I67">
        <v>1.7950132000000001</v>
      </c>
      <c r="J67">
        <v>0.15401719999999999</v>
      </c>
      <c r="K67">
        <v>8.7509577000000007</v>
      </c>
      <c r="L67" t="s">
        <v>1</v>
      </c>
      <c r="M67">
        <v>5.6386871000000003</v>
      </c>
      <c r="O67">
        <v>5.1644000000000002E-2</v>
      </c>
      <c r="P67">
        <v>5.6386871000000003</v>
      </c>
    </row>
    <row r="68" spans="1:16" x14ac:dyDescent="0.25">
      <c r="A68">
        <v>-7.2900000000000005E-4</v>
      </c>
      <c r="B68">
        <v>8.8272000000000003E-2</v>
      </c>
      <c r="C68">
        <v>0.13269800000000001</v>
      </c>
      <c r="D68" t="s">
        <v>0</v>
      </c>
      <c r="E68">
        <v>0.15937799999999999</v>
      </c>
      <c r="F68">
        <v>68</v>
      </c>
      <c r="H68">
        <v>68</v>
      </c>
      <c r="I68">
        <v>6.5788888999999999</v>
      </c>
      <c r="J68">
        <v>0.65523319999999996</v>
      </c>
      <c r="K68">
        <v>5.9260362999999998</v>
      </c>
      <c r="L68" t="s">
        <v>1</v>
      </c>
      <c r="M68">
        <v>1.7657631</v>
      </c>
      <c r="O68">
        <v>0.15937799999999999</v>
      </c>
      <c r="P68">
        <v>1.7657631</v>
      </c>
    </row>
    <row r="69" spans="1:16" x14ac:dyDescent="0.25">
      <c r="A69">
        <v>3.7984999999999998E-2</v>
      </c>
      <c r="B69">
        <v>-1.8619999999999999E-3</v>
      </c>
      <c r="C69">
        <v>3.0800000000000001E-4</v>
      </c>
      <c r="D69" t="s">
        <v>0</v>
      </c>
      <c r="E69">
        <v>3.8032000000000003E-2</v>
      </c>
      <c r="F69">
        <v>69</v>
      </c>
      <c r="H69">
        <v>69</v>
      </c>
      <c r="I69">
        <v>-0.2495482</v>
      </c>
      <c r="J69">
        <v>5.3329176</v>
      </c>
      <c r="K69">
        <v>5.0761411000000001</v>
      </c>
      <c r="L69" t="s">
        <v>1</v>
      </c>
      <c r="M69">
        <v>5.3743755000000002</v>
      </c>
      <c r="O69">
        <v>3.8032000000000003E-2</v>
      </c>
      <c r="P69">
        <v>5.3743755000000002</v>
      </c>
    </row>
    <row r="70" spans="1:16" x14ac:dyDescent="0.25">
      <c r="A70">
        <v>-3.725E-3</v>
      </c>
      <c r="B70">
        <v>-0.14224000000000001</v>
      </c>
      <c r="C70">
        <v>3.6091999999999999E-2</v>
      </c>
      <c r="D70" t="s">
        <v>0</v>
      </c>
      <c r="E70">
        <v>0.14679500000000001</v>
      </c>
      <c r="F70">
        <v>70</v>
      </c>
      <c r="H70">
        <v>70</v>
      </c>
      <c r="I70">
        <v>6.1404474000000002</v>
      </c>
      <c r="J70">
        <v>-1.5746514</v>
      </c>
      <c r="K70">
        <v>4.1216783000000001</v>
      </c>
      <c r="L70" t="s">
        <v>1</v>
      </c>
      <c r="M70">
        <v>1.7631334000000001</v>
      </c>
      <c r="O70">
        <v>0.14679500000000001</v>
      </c>
      <c r="P70">
        <v>1.7631334000000001</v>
      </c>
    </row>
    <row r="71" spans="1:16" x14ac:dyDescent="0.25">
      <c r="A71">
        <v>-2.5019E-2</v>
      </c>
      <c r="B71">
        <v>7.6080000000000002E-3</v>
      </c>
      <c r="C71">
        <v>-2.9374000000000001E-2</v>
      </c>
      <c r="D71" t="s">
        <v>0</v>
      </c>
      <c r="E71">
        <v>3.9328000000000002E-2</v>
      </c>
      <c r="F71">
        <v>71</v>
      </c>
      <c r="H71">
        <v>71</v>
      </c>
      <c r="I71">
        <v>-3.0350336000000002</v>
      </c>
      <c r="J71">
        <v>4.5002405999999997</v>
      </c>
      <c r="K71">
        <v>6.1214738999999998</v>
      </c>
      <c r="L71" t="s">
        <v>1</v>
      </c>
      <c r="M71">
        <v>8.9601468999999998</v>
      </c>
      <c r="O71">
        <v>3.9328000000000002E-2</v>
      </c>
      <c r="P71">
        <v>8.9601468999999998</v>
      </c>
    </row>
    <row r="72" spans="1:16" x14ac:dyDescent="0.25">
      <c r="A72">
        <v>6.5224000000000004E-2</v>
      </c>
      <c r="B72">
        <v>0.12253799999999999</v>
      </c>
      <c r="C72">
        <v>4.4422000000000003E-2</v>
      </c>
      <c r="D72" t="s">
        <v>0</v>
      </c>
      <c r="E72">
        <v>0.14574999999999999</v>
      </c>
      <c r="F72">
        <v>72</v>
      </c>
      <c r="H72">
        <v>72</v>
      </c>
      <c r="I72">
        <v>-3.5980058000000001</v>
      </c>
      <c r="J72">
        <v>8.4811948000000008</v>
      </c>
      <c r="K72">
        <v>0.4382006</v>
      </c>
      <c r="L72" t="s">
        <v>1</v>
      </c>
      <c r="M72">
        <v>7.6232154000000003</v>
      </c>
      <c r="O72">
        <v>0.14574999999999999</v>
      </c>
      <c r="P72">
        <v>7.6232154000000003</v>
      </c>
    </row>
    <row r="73" spans="1:16" x14ac:dyDescent="0.25">
      <c r="A73">
        <v>1.3343000000000001E-2</v>
      </c>
      <c r="B73">
        <v>-2.997E-2</v>
      </c>
      <c r="C73">
        <v>-3.3676999999999999E-2</v>
      </c>
      <c r="D73" t="s">
        <v>0</v>
      </c>
      <c r="E73">
        <v>4.7015000000000001E-2</v>
      </c>
      <c r="F73">
        <v>73</v>
      </c>
      <c r="H73">
        <v>73</v>
      </c>
      <c r="I73">
        <v>3.2435982999999999</v>
      </c>
      <c r="J73">
        <v>4.0461527999999998</v>
      </c>
      <c r="K73">
        <v>1.4985849</v>
      </c>
      <c r="L73" t="s">
        <v>1</v>
      </c>
      <c r="M73">
        <v>5.586074</v>
      </c>
      <c r="O73">
        <v>4.7015000000000001E-2</v>
      </c>
      <c r="P73">
        <v>5.586074</v>
      </c>
    </row>
    <row r="74" spans="1:16" x14ac:dyDescent="0.25">
      <c r="A74">
        <v>7.0369000000000001E-2</v>
      </c>
      <c r="B74">
        <v>2.3010000000000001E-3</v>
      </c>
      <c r="C74">
        <v>9.9700000000000006E-4</v>
      </c>
      <c r="D74" t="s">
        <v>0</v>
      </c>
      <c r="E74">
        <v>7.0413000000000003E-2</v>
      </c>
      <c r="F74">
        <v>74</v>
      </c>
      <c r="H74">
        <v>74</v>
      </c>
      <c r="I74">
        <v>2.9084137999999999</v>
      </c>
      <c r="J74">
        <v>6.9511943</v>
      </c>
      <c r="K74">
        <v>0.46306760000000002</v>
      </c>
      <c r="L74" t="s">
        <v>1</v>
      </c>
      <c r="M74">
        <v>8.4918236</v>
      </c>
      <c r="O74">
        <v>7.0413000000000003E-2</v>
      </c>
      <c r="P74">
        <v>8.4918236</v>
      </c>
    </row>
    <row r="75" spans="1:16" x14ac:dyDescent="0.25">
      <c r="A75">
        <v>2.8663999999999999E-2</v>
      </c>
      <c r="B75">
        <v>6.3999999999999997E-5</v>
      </c>
      <c r="C75">
        <v>2.8199999999999999E-2</v>
      </c>
      <c r="D75" t="s">
        <v>0</v>
      </c>
      <c r="E75">
        <v>4.0210999999999997E-2</v>
      </c>
      <c r="F75">
        <v>75</v>
      </c>
      <c r="H75">
        <v>75</v>
      </c>
      <c r="I75">
        <v>-6.6681819000000004</v>
      </c>
      <c r="J75">
        <v>5.8914068000000004</v>
      </c>
      <c r="K75">
        <v>7.7851942000000003</v>
      </c>
      <c r="L75" t="s">
        <v>1</v>
      </c>
      <c r="M75">
        <v>6.2137459000000002</v>
      </c>
      <c r="O75">
        <v>4.0210999999999997E-2</v>
      </c>
      <c r="P75">
        <v>6.2137459000000002</v>
      </c>
    </row>
    <row r="76" spans="1:16" x14ac:dyDescent="0.25">
      <c r="A76">
        <v>-3.9572000000000003E-2</v>
      </c>
      <c r="B76">
        <v>-0.121877</v>
      </c>
      <c r="C76">
        <v>-7.9547999999999994E-2</v>
      </c>
      <c r="D76" t="s">
        <v>0</v>
      </c>
      <c r="E76">
        <v>0.15082400000000001</v>
      </c>
      <c r="F76">
        <v>76</v>
      </c>
      <c r="H76">
        <v>76</v>
      </c>
      <c r="I76">
        <v>-2.5725763000000001</v>
      </c>
      <c r="J76">
        <v>7.0731951000000004</v>
      </c>
      <c r="K76">
        <v>4.2910367999999997</v>
      </c>
      <c r="L76" t="s">
        <v>1</v>
      </c>
      <c r="M76">
        <v>7.8187775000000004</v>
      </c>
      <c r="O76">
        <v>0.15082400000000001</v>
      </c>
      <c r="P76">
        <v>7.8187775000000004</v>
      </c>
    </row>
    <row r="77" spans="1:16" x14ac:dyDescent="0.25">
      <c r="A77">
        <v>5.3199999999999997E-2</v>
      </c>
      <c r="B77">
        <v>3.7886000000000003E-2</v>
      </c>
      <c r="C77">
        <v>-0.109</v>
      </c>
      <c r="D77" t="s">
        <v>0</v>
      </c>
      <c r="E77">
        <v>0.12706899999999999</v>
      </c>
      <c r="F77">
        <v>77</v>
      </c>
      <c r="H77">
        <v>77</v>
      </c>
      <c r="I77">
        <v>5.8053635000000003</v>
      </c>
      <c r="J77">
        <v>1.1825349999999999</v>
      </c>
      <c r="K77">
        <v>3.2659262</v>
      </c>
      <c r="L77" t="s">
        <v>1</v>
      </c>
      <c r="M77">
        <v>1.7646090999999999</v>
      </c>
      <c r="O77">
        <v>0.12706899999999999</v>
      </c>
      <c r="P77">
        <v>1.7646090999999999</v>
      </c>
    </row>
    <row r="78" spans="1:16" x14ac:dyDescent="0.25">
      <c r="A78">
        <v>-5.1250000000000002E-3</v>
      </c>
      <c r="B78">
        <v>6.1529999999999996E-3</v>
      </c>
      <c r="C78">
        <v>1.753E-2</v>
      </c>
      <c r="D78" t="s">
        <v>0</v>
      </c>
      <c r="E78">
        <v>1.9272999999999998E-2</v>
      </c>
      <c r="F78">
        <v>78</v>
      </c>
      <c r="H78">
        <v>78</v>
      </c>
      <c r="I78">
        <v>8.8231634999999997</v>
      </c>
      <c r="J78">
        <v>2.7048953999999998</v>
      </c>
      <c r="K78">
        <v>0.64757160000000002</v>
      </c>
      <c r="L78" t="s">
        <v>1</v>
      </c>
      <c r="M78">
        <v>5.7499403999999998</v>
      </c>
      <c r="O78">
        <v>1.9272999999999998E-2</v>
      </c>
      <c r="P78">
        <v>5.7499403999999998</v>
      </c>
    </row>
    <row r="79" spans="1:16" x14ac:dyDescent="0.25">
      <c r="A79">
        <v>-7.1437E-2</v>
      </c>
      <c r="B79">
        <v>2.5500000000000002E-3</v>
      </c>
      <c r="C79">
        <v>3.9855000000000002E-2</v>
      </c>
      <c r="D79" t="s">
        <v>0</v>
      </c>
      <c r="E79">
        <v>8.1842999999999999E-2</v>
      </c>
      <c r="F79">
        <v>79</v>
      </c>
      <c r="H79">
        <v>79</v>
      </c>
      <c r="I79">
        <v>1.1182048</v>
      </c>
      <c r="J79">
        <v>0.39019140000000002</v>
      </c>
      <c r="K79">
        <v>5.7365380999999998</v>
      </c>
      <c r="L79" t="s">
        <v>1</v>
      </c>
      <c r="M79">
        <v>4.6400760999999999</v>
      </c>
      <c r="O79">
        <v>8.1842999999999999E-2</v>
      </c>
      <c r="P79">
        <v>4.6400760999999999</v>
      </c>
    </row>
    <row r="80" spans="1:16" x14ac:dyDescent="0.25">
      <c r="A80">
        <v>-9.6080000000000002E-3</v>
      </c>
      <c r="B80">
        <v>1.4885000000000001E-2</v>
      </c>
      <c r="C80">
        <v>-2.2263000000000002E-2</v>
      </c>
      <c r="D80" t="s">
        <v>0</v>
      </c>
      <c r="E80">
        <v>2.8452000000000002E-2</v>
      </c>
      <c r="F80">
        <v>80</v>
      </c>
      <c r="H80">
        <v>80</v>
      </c>
      <c r="I80">
        <v>-2.2256923</v>
      </c>
      <c r="J80">
        <v>-1.1995231</v>
      </c>
      <c r="K80">
        <v>5.3031240000000004</v>
      </c>
      <c r="L80" t="s">
        <v>1</v>
      </c>
      <c r="M80">
        <v>3.6174556999999998</v>
      </c>
      <c r="O80">
        <v>2.8452000000000002E-2</v>
      </c>
      <c r="P80">
        <v>3.6174556999999998</v>
      </c>
    </row>
    <row r="81" spans="1:16" x14ac:dyDescent="0.25">
      <c r="A81">
        <v>-2.8537E-2</v>
      </c>
      <c r="B81">
        <v>1.4799E-2</v>
      </c>
      <c r="C81">
        <v>7.868E-3</v>
      </c>
      <c r="D81" t="s">
        <v>0</v>
      </c>
      <c r="E81">
        <v>3.3094999999999999E-2</v>
      </c>
      <c r="F81">
        <v>81</v>
      </c>
      <c r="H81">
        <v>81</v>
      </c>
      <c r="I81">
        <v>-0.97429089999999996</v>
      </c>
      <c r="J81">
        <v>5.5663229999999997</v>
      </c>
      <c r="K81">
        <v>8.0847356999999995</v>
      </c>
      <c r="L81" t="s">
        <v>1</v>
      </c>
      <c r="M81">
        <v>6.4260964999999999</v>
      </c>
      <c r="O81">
        <v>3.3094999999999999E-2</v>
      </c>
      <c r="P81">
        <v>6.4260964999999999</v>
      </c>
    </row>
    <row r="82" spans="1:16" x14ac:dyDescent="0.25">
      <c r="A82">
        <v>4.0150999999999999E-2</v>
      </c>
      <c r="B82">
        <v>8.4849999999999995E-3</v>
      </c>
      <c r="C82">
        <v>-6.5799999999999995E-4</v>
      </c>
      <c r="D82" t="s">
        <v>0</v>
      </c>
      <c r="E82">
        <v>4.1042000000000002E-2</v>
      </c>
      <c r="F82">
        <v>82</v>
      </c>
      <c r="H82">
        <v>82</v>
      </c>
      <c r="I82">
        <v>0.25731619999999999</v>
      </c>
      <c r="J82">
        <v>2.5170705999999998</v>
      </c>
      <c r="K82">
        <v>3.9573904</v>
      </c>
      <c r="L82" t="s">
        <v>1</v>
      </c>
      <c r="M82">
        <v>5.9254464000000002</v>
      </c>
      <c r="O82">
        <v>4.1042000000000002E-2</v>
      </c>
      <c r="P82">
        <v>5.9254464000000002</v>
      </c>
    </row>
    <row r="83" spans="1:16" x14ac:dyDescent="0.25">
      <c r="A83">
        <v>-8.5679999999999992E-3</v>
      </c>
      <c r="B83">
        <v>-4.6630999999999999E-2</v>
      </c>
      <c r="C83">
        <v>-4.4926000000000001E-2</v>
      </c>
      <c r="D83" t="s">
        <v>0</v>
      </c>
      <c r="E83">
        <v>6.5315999999999999E-2</v>
      </c>
      <c r="F83">
        <v>83</v>
      </c>
      <c r="H83">
        <v>83</v>
      </c>
      <c r="I83">
        <v>4.5226647</v>
      </c>
      <c r="J83">
        <v>-0.2652389</v>
      </c>
      <c r="K83">
        <v>8.1017510999999995</v>
      </c>
      <c r="L83" t="s">
        <v>1</v>
      </c>
      <c r="M83">
        <v>3.6838690999999999</v>
      </c>
      <c r="O83">
        <v>6.5315999999999999E-2</v>
      </c>
      <c r="P83">
        <v>3.6838690999999999</v>
      </c>
    </row>
    <row r="84" spans="1:16" x14ac:dyDescent="0.25">
      <c r="A84">
        <v>4.4595999999999997E-2</v>
      </c>
      <c r="B84">
        <v>5.3759000000000001E-2</v>
      </c>
      <c r="C84">
        <v>5.3751E-2</v>
      </c>
      <c r="D84" t="s">
        <v>0</v>
      </c>
      <c r="E84">
        <v>8.8136000000000006E-2</v>
      </c>
      <c r="F84">
        <v>84</v>
      </c>
      <c r="H84">
        <v>84</v>
      </c>
      <c r="I84">
        <v>-3.4175059999999999</v>
      </c>
      <c r="J84">
        <v>1.1739337000000001</v>
      </c>
      <c r="K84">
        <v>8.5176394999999996</v>
      </c>
      <c r="L84" t="s">
        <v>1</v>
      </c>
      <c r="M84">
        <v>4.6114591000000003</v>
      </c>
      <c r="O84">
        <v>8.8136000000000006E-2</v>
      </c>
      <c r="P84">
        <v>4.6114591000000003</v>
      </c>
    </row>
    <row r="85" spans="1:16" x14ac:dyDescent="0.25">
      <c r="A85">
        <v>1.2907999999999999E-2</v>
      </c>
      <c r="B85">
        <v>-2.5558999999999998E-2</v>
      </c>
      <c r="C85">
        <v>4.8399999999999997E-3</v>
      </c>
      <c r="D85" t="s">
        <v>0</v>
      </c>
      <c r="E85">
        <v>2.904E-2</v>
      </c>
      <c r="F85">
        <v>85</v>
      </c>
      <c r="H85">
        <v>85</v>
      </c>
      <c r="I85">
        <v>2.4594247</v>
      </c>
      <c r="J85">
        <v>4.8815723000000002</v>
      </c>
      <c r="K85">
        <v>5.7890183000000004</v>
      </c>
      <c r="L85" t="s">
        <v>1</v>
      </c>
      <c r="M85">
        <v>5.7082914000000002</v>
      </c>
      <c r="O85">
        <v>2.904E-2</v>
      </c>
      <c r="P85">
        <v>5.7082914000000002</v>
      </c>
    </row>
    <row r="86" spans="1:16" x14ac:dyDescent="0.25">
      <c r="A86">
        <v>-3.1891000000000003E-2</v>
      </c>
      <c r="B86">
        <v>-5.6853000000000001E-2</v>
      </c>
      <c r="C86">
        <v>1.3760000000000001E-3</v>
      </c>
      <c r="D86" t="s">
        <v>0</v>
      </c>
      <c r="E86">
        <v>6.5201999999999996E-2</v>
      </c>
      <c r="F86">
        <v>86</v>
      </c>
      <c r="H86">
        <v>86</v>
      </c>
      <c r="I86">
        <v>3.5165765000000002</v>
      </c>
      <c r="J86">
        <v>6.3833269000000001</v>
      </c>
      <c r="K86">
        <v>3.4726998999999998</v>
      </c>
      <c r="L86" t="s">
        <v>1</v>
      </c>
      <c r="M86">
        <v>4.6346239000000002</v>
      </c>
      <c r="O86">
        <v>6.5201999999999996E-2</v>
      </c>
      <c r="P86">
        <v>4.6346239000000002</v>
      </c>
    </row>
    <row r="87" spans="1:16" x14ac:dyDescent="0.25">
      <c r="A87">
        <v>-3.2154000000000002E-2</v>
      </c>
      <c r="B87">
        <v>1.4376999999999999E-2</v>
      </c>
      <c r="C87">
        <v>7.6509999999999998E-3</v>
      </c>
      <c r="D87" t="s">
        <v>0</v>
      </c>
      <c r="E87">
        <v>3.6042999999999999E-2</v>
      </c>
      <c r="F87">
        <v>87</v>
      </c>
      <c r="H87">
        <v>87</v>
      </c>
      <c r="I87">
        <v>-4.2544316000000002</v>
      </c>
      <c r="J87">
        <v>3.9937900000000002</v>
      </c>
      <c r="K87">
        <v>8.5777163000000005</v>
      </c>
      <c r="L87" t="s">
        <v>1</v>
      </c>
      <c r="M87">
        <v>9.2191717999999998</v>
      </c>
      <c r="O87">
        <v>3.6042999999999999E-2</v>
      </c>
      <c r="P87">
        <v>9.2191717999999998</v>
      </c>
    </row>
    <row r="88" spans="1:16" x14ac:dyDescent="0.25">
      <c r="A88">
        <v>-4.0096E-2</v>
      </c>
      <c r="B88">
        <v>-2.2567E-2</v>
      </c>
      <c r="C88">
        <v>-7.2216000000000002E-2</v>
      </c>
      <c r="D88" t="s">
        <v>0</v>
      </c>
      <c r="E88">
        <v>8.5626999999999995E-2</v>
      </c>
      <c r="F88">
        <v>88</v>
      </c>
      <c r="H88">
        <v>88</v>
      </c>
      <c r="I88">
        <v>-2.0558415999999999</v>
      </c>
      <c r="J88">
        <v>6.3198835999999998</v>
      </c>
      <c r="K88">
        <v>1.2662195000000001</v>
      </c>
      <c r="L88" t="s">
        <v>1</v>
      </c>
      <c r="M88">
        <v>7.9674602999999999</v>
      </c>
      <c r="O88">
        <v>8.5626999999999995E-2</v>
      </c>
      <c r="P88">
        <v>7.9674602999999999</v>
      </c>
    </row>
    <row r="89" spans="1:16" x14ac:dyDescent="0.25">
      <c r="A89">
        <v>6.9004999999999997E-2</v>
      </c>
      <c r="B89">
        <v>7.7656000000000003E-2</v>
      </c>
      <c r="C89">
        <v>2.8666000000000001E-2</v>
      </c>
      <c r="D89" t="s">
        <v>0</v>
      </c>
      <c r="E89">
        <v>0.107767</v>
      </c>
      <c r="F89">
        <v>89</v>
      </c>
      <c r="H89">
        <v>89</v>
      </c>
      <c r="I89">
        <v>3.1588897999999999</v>
      </c>
      <c r="J89">
        <v>2.6291568000000001</v>
      </c>
      <c r="K89">
        <v>3.9238377</v>
      </c>
      <c r="L89" t="s">
        <v>1</v>
      </c>
      <c r="M89">
        <v>3.6238028999999998</v>
      </c>
      <c r="O89">
        <v>0.107767</v>
      </c>
      <c r="P89">
        <v>3.6238028999999998</v>
      </c>
    </row>
    <row r="90" spans="1:16" x14ac:dyDescent="0.25">
      <c r="A90">
        <v>2.8319E-2</v>
      </c>
      <c r="B90">
        <v>-2.4157999999999999E-2</v>
      </c>
      <c r="C90">
        <v>-9.9400000000000009E-4</v>
      </c>
      <c r="D90" t="s">
        <v>0</v>
      </c>
      <c r="E90">
        <v>3.7236999999999999E-2</v>
      </c>
      <c r="F90">
        <v>90</v>
      </c>
      <c r="H90">
        <v>90</v>
      </c>
      <c r="I90">
        <v>1.5111413</v>
      </c>
      <c r="J90">
        <v>9.2905534999999997</v>
      </c>
      <c r="K90">
        <v>1.2019964000000001</v>
      </c>
      <c r="L90" t="s">
        <v>1</v>
      </c>
      <c r="M90">
        <v>3.6156065000000002</v>
      </c>
      <c r="O90">
        <v>3.7236999999999999E-2</v>
      </c>
      <c r="P90">
        <v>3.6156065000000002</v>
      </c>
    </row>
    <row r="91" spans="1:16" x14ac:dyDescent="0.25">
      <c r="A91">
        <v>2.1850999999999999E-2</v>
      </c>
      <c r="B91">
        <v>-3.179E-3</v>
      </c>
      <c r="C91">
        <v>-3.1663999999999998E-2</v>
      </c>
      <c r="D91" t="s">
        <v>0</v>
      </c>
      <c r="E91">
        <v>3.8602999999999998E-2</v>
      </c>
      <c r="F91">
        <v>91</v>
      </c>
      <c r="H91">
        <v>91</v>
      </c>
      <c r="I91">
        <v>-5.4348352000000002</v>
      </c>
      <c r="J91">
        <v>6.3943310000000002</v>
      </c>
      <c r="K91">
        <v>5.3517909000000001</v>
      </c>
      <c r="L91" t="s">
        <v>1</v>
      </c>
      <c r="M91">
        <v>5.8315440000000001</v>
      </c>
      <c r="O91">
        <v>3.8602999999999998E-2</v>
      </c>
      <c r="P91">
        <v>5.8315440000000001</v>
      </c>
    </row>
    <row r="92" spans="1:16" x14ac:dyDescent="0.25">
      <c r="A92">
        <v>4.5633E-2</v>
      </c>
      <c r="B92">
        <v>-4.725E-3</v>
      </c>
      <c r="C92">
        <v>5.5932999999999997E-2</v>
      </c>
      <c r="D92" t="s">
        <v>0</v>
      </c>
      <c r="E92">
        <v>7.2341000000000003E-2</v>
      </c>
      <c r="F92">
        <v>92</v>
      </c>
      <c r="H92">
        <v>92</v>
      </c>
      <c r="I92">
        <v>-3.2664999999999999E-3</v>
      </c>
      <c r="J92">
        <v>-1.0938043</v>
      </c>
      <c r="K92">
        <v>3.3909299000000002</v>
      </c>
      <c r="L92" t="s">
        <v>1</v>
      </c>
      <c r="M92">
        <v>5.8008313999999999</v>
      </c>
      <c r="O92">
        <v>7.2341000000000003E-2</v>
      </c>
      <c r="P92">
        <v>5.8008313999999999</v>
      </c>
    </row>
    <row r="93" spans="1:16" x14ac:dyDescent="0.25">
      <c r="A93">
        <v>-6.9849999999999999E-3</v>
      </c>
      <c r="B93">
        <v>-1.0902E-2</v>
      </c>
      <c r="C93">
        <v>-6.1495000000000001E-2</v>
      </c>
      <c r="D93" t="s">
        <v>0</v>
      </c>
      <c r="E93">
        <v>6.2842999999999996E-2</v>
      </c>
      <c r="F93">
        <v>93</v>
      </c>
      <c r="H93">
        <v>93</v>
      </c>
      <c r="I93">
        <v>5.8945949000000004</v>
      </c>
      <c r="J93">
        <v>2.5406936999999998</v>
      </c>
      <c r="K93">
        <v>0.73082550000000002</v>
      </c>
      <c r="L93" t="s">
        <v>1</v>
      </c>
      <c r="M93">
        <v>4.6115877000000003</v>
      </c>
      <c r="O93">
        <v>6.2842999999999996E-2</v>
      </c>
      <c r="P93">
        <v>4.6115877000000003</v>
      </c>
    </row>
    <row r="94" spans="1:16" x14ac:dyDescent="0.25">
      <c r="A94">
        <v>-2.4396000000000001E-2</v>
      </c>
      <c r="B94">
        <v>2.9169999999999999E-3</v>
      </c>
      <c r="C94">
        <v>1.2515999999999999E-2</v>
      </c>
      <c r="D94" t="s">
        <v>0</v>
      </c>
      <c r="E94">
        <v>2.7574000000000001E-2</v>
      </c>
      <c r="F94">
        <v>94</v>
      </c>
      <c r="H94">
        <v>94</v>
      </c>
      <c r="I94">
        <v>5.6010422999999996</v>
      </c>
      <c r="J94">
        <v>3.6645799999999999E-2</v>
      </c>
      <c r="K94">
        <v>4.5922128000000004</v>
      </c>
      <c r="L94" t="s">
        <v>1</v>
      </c>
      <c r="M94">
        <v>0</v>
      </c>
      <c r="O94">
        <v>2.7574000000000001E-2</v>
      </c>
      <c r="P94">
        <v>0</v>
      </c>
    </row>
    <row r="95" spans="1:16" x14ac:dyDescent="0.25">
      <c r="A95" t="s">
        <v>6</v>
      </c>
      <c r="B95" t="s">
        <v>7</v>
      </c>
      <c r="C95" t="s">
        <v>8</v>
      </c>
      <c r="D95" t="s">
        <v>9</v>
      </c>
      <c r="E95" t="s">
        <v>8</v>
      </c>
      <c r="F95" t="s">
        <v>10</v>
      </c>
      <c r="O95" t="s">
        <v>8</v>
      </c>
    </row>
    <row r="96" spans="1:16" x14ac:dyDescent="0.25">
      <c r="A96" t="s">
        <v>11</v>
      </c>
      <c r="B96" t="s">
        <v>12</v>
      </c>
      <c r="C96" t="s">
        <v>23</v>
      </c>
      <c r="D96" t="s">
        <v>14</v>
      </c>
      <c r="E96" t="s">
        <v>22</v>
      </c>
      <c r="F96">
        <v>46</v>
      </c>
      <c r="O96" t="s">
        <v>22</v>
      </c>
    </row>
    <row r="97" spans="1:15" x14ac:dyDescent="0.25">
      <c r="B97" t="s">
        <v>16</v>
      </c>
      <c r="C97" t="s">
        <v>17</v>
      </c>
      <c r="D97">
        <v>0</v>
      </c>
      <c r="E97" t="s">
        <v>18</v>
      </c>
      <c r="F97">
        <v>0</v>
      </c>
      <c r="O97" t="s">
        <v>18</v>
      </c>
    </row>
    <row r="98" spans="1:15" x14ac:dyDescent="0.25">
      <c r="A98" t="s">
        <v>6</v>
      </c>
      <c r="B98" t="s">
        <v>7</v>
      </c>
      <c r="C98" t="s">
        <v>8</v>
      </c>
      <c r="D98" t="s">
        <v>9</v>
      </c>
      <c r="E98" t="s">
        <v>8</v>
      </c>
      <c r="F98" t="s">
        <v>10</v>
      </c>
      <c r="O98" t="s">
        <v>8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99"/>
  <sheetViews>
    <sheetView topLeftCell="O1" workbookViewId="0">
      <selection activeCell="V19" sqref="V19"/>
    </sheetView>
  </sheetViews>
  <sheetFormatPr defaultRowHeight="15" x14ac:dyDescent="0.25"/>
  <sheetData>
    <row r="1" spans="1:16" x14ac:dyDescent="0.25">
      <c r="A1">
        <v>5.5599999999999996E-4</v>
      </c>
      <c r="B1">
        <v>1.208E-2</v>
      </c>
      <c r="C1">
        <v>-2.954E-3</v>
      </c>
      <c r="D1" t="s">
        <v>0</v>
      </c>
      <c r="E1">
        <v>1.2449E-2</v>
      </c>
      <c r="F1">
        <v>1</v>
      </c>
      <c r="H1">
        <v>1</v>
      </c>
      <c r="I1">
        <v>-5.5630000000000002E-4</v>
      </c>
      <c r="J1">
        <v>-1.2080499999999999E-2</v>
      </c>
      <c r="K1">
        <v>2.9539000000000002E-3</v>
      </c>
      <c r="L1" t="s">
        <v>1</v>
      </c>
      <c r="M1">
        <v>7.2355385999999999</v>
      </c>
      <c r="O1">
        <v>1.2449E-2</v>
      </c>
      <c r="P1">
        <v>7.2355385999999999</v>
      </c>
    </row>
    <row r="2" spans="1:16" x14ac:dyDescent="0.25">
      <c r="A2">
        <v>1.1598000000000001E-2</v>
      </c>
      <c r="B2">
        <v>3.137E-3</v>
      </c>
      <c r="C2">
        <v>-2.0271000000000001E-2</v>
      </c>
      <c r="D2" t="s">
        <v>0</v>
      </c>
      <c r="E2">
        <v>2.3564000000000002E-2</v>
      </c>
      <c r="F2">
        <v>2</v>
      </c>
      <c r="H2">
        <v>2</v>
      </c>
      <c r="I2">
        <v>3.5277569</v>
      </c>
      <c r="J2">
        <v>5.2013045</v>
      </c>
      <c r="K2">
        <v>3.3767999999999999E-2</v>
      </c>
      <c r="L2" t="s">
        <v>1</v>
      </c>
      <c r="M2">
        <v>7.2117392999999996</v>
      </c>
      <c r="O2">
        <v>2.3564000000000002E-2</v>
      </c>
      <c r="P2">
        <v>7.2117392999999996</v>
      </c>
    </row>
    <row r="3" spans="1:16" x14ac:dyDescent="0.25">
      <c r="A3">
        <v>0.16361800000000001</v>
      </c>
      <c r="B3">
        <v>-8.9631000000000002E-2</v>
      </c>
      <c r="C3">
        <v>4.3624999999999997E-2</v>
      </c>
      <c r="D3" t="s">
        <v>0</v>
      </c>
      <c r="E3">
        <v>0.19159300000000001</v>
      </c>
      <c r="F3">
        <v>3</v>
      </c>
      <c r="H3">
        <v>3</v>
      </c>
      <c r="I3">
        <v>-2.2140247</v>
      </c>
      <c r="J3">
        <v>5.2902467</v>
      </c>
      <c r="K3">
        <v>4.5872187000000002</v>
      </c>
      <c r="L3" t="s">
        <v>1</v>
      </c>
      <c r="M3">
        <v>9.0173003999999999</v>
      </c>
      <c r="O3">
        <v>0.19159300000000001</v>
      </c>
      <c r="P3">
        <v>9.0173003999999999</v>
      </c>
    </row>
    <row r="4" spans="1:16" x14ac:dyDescent="0.25">
      <c r="A4">
        <v>8.9591000000000004E-2</v>
      </c>
      <c r="B4">
        <v>4.7523999999999997E-2</v>
      </c>
      <c r="C4">
        <v>-3.3687000000000002E-2</v>
      </c>
      <c r="D4" t="s">
        <v>0</v>
      </c>
      <c r="E4">
        <v>0.106864</v>
      </c>
      <c r="F4">
        <v>4</v>
      </c>
      <c r="H4">
        <v>4</v>
      </c>
      <c r="I4">
        <v>1.6761265999999999</v>
      </c>
      <c r="J4">
        <v>2.5727286999999999</v>
      </c>
      <c r="K4">
        <v>5.9234985</v>
      </c>
      <c r="L4" t="s">
        <v>1</v>
      </c>
      <c r="M4">
        <v>4.8577307000000003</v>
      </c>
      <c r="O4">
        <v>0.106864</v>
      </c>
      <c r="P4">
        <v>4.8577307000000003</v>
      </c>
    </row>
    <row r="5" spans="1:16" x14ac:dyDescent="0.25">
      <c r="A5">
        <v>-2.9564E-2</v>
      </c>
      <c r="B5">
        <v>-5.391E-3</v>
      </c>
      <c r="C5">
        <v>-5.7076000000000002E-2</v>
      </c>
      <c r="D5" t="s">
        <v>0</v>
      </c>
      <c r="E5">
        <v>6.4504000000000006E-2</v>
      </c>
      <c r="F5">
        <v>5</v>
      </c>
      <c r="H5">
        <v>5</v>
      </c>
      <c r="I5">
        <v>-0.96747280000000002</v>
      </c>
      <c r="J5">
        <v>4.4807926</v>
      </c>
      <c r="K5">
        <v>7.1430400000000005E-2</v>
      </c>
      <c r="L5" t="s">
        <v>1</v>
      </c>
      <c r="M5">
        <v>7.8758058999999996</v>
      </c>
      <c r="O5">
        <v>6.4504000000000006E-2</v>
      </c>
      <c r="P5">
        <v>7.8758058999999996</v>
      </c>
    </row>
    <row r="6" spans="1:16" x14ac:dyDescent="0.25">
      <c r="A6">
        <v>3.4960999999999999E-2</v>
      </c>
      <c r="B6">
        <v>8.9287000000000005E-2</v>
      </c>
      <c r="C6">
        <v>-3.2522000000000002E-2</v>
      </c>
      <c r="D6" t="s">
        <v>0</v>
      </c>
      <c r="E6">
        <v>0.101253</v>
      </c>
      <c r="F6">
        <v>6</v>
      </c>
      <c r="H6">
        <v>6</v>
      </c>
      <c r="I6">
        <v>-0.31343910000000003</v>
      </c>
      <c r="J6">
        <v>7.7032996999999996</v>
      </c>
      <c r="K6">
        <v>1.3259726999999999</v>
      </c>
      <c r="L6" t="s">
        <v>1</v>
      </c>
      <c r="M6">
        <v>4.6490793999999998</v>
      </c>
      <c r="O6">
        <v>0.101253</v>
      </c>
      <c r="P6">
        <v>4.6490793999999998</v>
      </c>
    </row>
    <row r="7" spans="1:16" x14ac:dyDescent="0.25">
      <c r="A7">
        <v>-0.355439</v>
      </c>
      <c r="B7">
        <v>-0.34018900000000002</v>
      </c>
      <c r="C7">
        <v>7.9508999999999996E-2</v>
      </c>
      <c r="D7" t="s">
        <v>0</v>
      </c>
      <c r="E7">
        <v>0.49838399999999999</v>
      </c>
      <c r="F7">
        <v>7</v>
      </c>
      <c r="H7">
        <v>7</v>
      </c>
      <c r="I7">
        <v>4.9419535999999997</v>
      </c>
      <c r="J7">
        <v>4.8476977999999997</v>
      </c>
      <c r="K7">
        <v>4.5447034999999998</v>
      </c>
      <c r="L7" t="s">
        <v>1</v>
      </c>
      <c r="M7">
        <v>4.8643618000000002</v>
      </c>
      <c r="O7">
        <v>0.49838399999999999</v>
      </c>
      <c r="P7">
        <v>4.8643618000000002</v>
      </c>
    </row>
    <row r="8" spans="1:16" x14ac:dyDescent="0.25">
      <c r="A8">
        <v>3.5435000000000001E-2</v>
      </c>
      <c r="B8">
        <v>2.2534999999999999E-2</v>
      </c>
      <c r="C8">
        <v>-4.4070999999999999E-2</v>
      </c>
      <c r="D8" t="s">
        <v>0</v>
      </c>
      <c r="E8">
        <v>6.0874999999999999E-2</v>
      </c>
      <c r="F8">
        <v>8</v>
      </c>
      <c r="H8">
        <v>8</v>
      </c>
      <c r="I8">
        <v>3.7761876999999999</v>
      </c>
      <c r="J8">
        <v>-2.5823980999999998</v>
      </c>
      <c r="K8">
        <v>7.9913230000000004</v>
      </c>
      <c r="L8" t="s">
        <v>1</v>
      </c>
      <c r="M8">
        <v>4.6444248999999997</v>
      </c>
      <c r="O8">
        <v>6.0874999999999999E-2</v>
      </c>
      <c r="P8">
        <v>4.6444248999999997</v>
      </c>
    </row>
    <row r="9" spans="1:16" x14ac:dyDescent="0.25">
      <c r="A9">
        <v>-7.27E-4</v>
      </c>
      <c r="B9">
        <v>-7.8160999999999994E-2</v>
      </c>
      <c r="C9">
        <v>-2.6969E-2</v>
      </c>
      <c r="D9" t="s">
        <v>0</v>
      </c>
      <c r="E9">
        <v>8.2685999999999996E-2</v>
      </c>
      <c r="F9">
        <v>9</v>
      </c>
      <c r="H9">
        <v>9</v>
      </c>
      <c r="I9">
        <v>-1.0526428999999999</v>
      </c>
      <c r="J9">
        <v>0.80337530000000001</v>
      </c>
      <c r="K9">
        <v>4.6434582000000004</v>
      </c>
      <c r="L9" t="s">
        <v>1</v>
      </c>
      <c r="M9">
        <v>4.5919990999999998</v>
      </c>
      <c r="O9">
        <v>8.2685999999999996E-2</v>
      </c>
      <c r="P9">
        <v>4.5919990999999998</v>
      </c>
    </row>
    <row r="10" spans="1:16" x14ac:dyDescent="0.25">
      <c r="A10">
        <v>-3.6499999999999998E-2</v>
      </c>
      <c r="B10">
        <v>0.27275899999999997</v>
      </c>
      <c r="C10">
        <v>-8.1440000000000002E-3</v>
      </c>
      <c r="D10" t="s">
        <v>0</v>
      </c>
      <c r="E10">
        <v>0.27531</v>
      </c>
      <c r="F10">
        <v>10</v>
      </c>
      <c r="H10">
        <v>10</v>
      </c>
      <c r="I10">
        <v>5.3432817999999997</v>
      </c>
      <c r="J10">
        <v>7.5441532000000002</v>
      </c>
      <c r="K10">
        <v>3.3725318999999998</v>
      </c>
      <c r="L10" t="s">
        <v>1</v>
      </c>
      <c r="M10">
        <v>4.9506655999999998</v>
      </c>
      <c r="O10">
        <v>0.27531</v>
      </c>
      <c r="P10">
        <v>4.9506655999999998</v>
      </c>
    </row>
    <row r="11" spans="1:16" x14ac:dyDescent="0.25">
      <c r="A11">
        <v>2.1537000000000001E-2</v>
      </c>
      <c r="B11">
        <v>-3.4229000000000002E-2</v>
      </c>
      <c r="C11">
        <v>4.7557000000000002E-2</v>
      </c>
      <c r="D11" t="s">
        <v>0</v>
      </c>
      <c r="E11">
        <v>6.2427000000000003E-2</v>
      </c>
      <c r="F11">
        <v>11</v>
      </c>
      <c r="H11">
        <v>11</v>
      </c>
      <c r="I11">
        <v>4.5148548000000002</v>
      </c>
      <c r="J11">
        <v>0.76326819999999995</v>
      </c>
      <c r="K11">
        <v>-4.8413299999999999E-2</v>
      </c>
      <c r="L11" t="s">
        <v>1</v>
      </c>
      <c r="M11">
        <v>7.8686974000000003</v>
      </c>
      <c r="O11">
        <v>6.2427000000000003E-2</v>
      </c>
      <c r="P11">
        <v>7.8686974000000003</v>
      </c>
    </row>
    <row r="12" spans="1:16" x14ac:dyDescent="0.25">
      <c r="A12">
        <v>-1.069E-2</v>
      </c>
      <c r="B12">
        <v>1.8308000000000001E-2</v>
      </c>
      <c r="C12">
        <v>-1.8556E-2</v>
      </c>
      <c r="D12" t="s">
        <v>0</v>
      </c>
      <c r="E12">
        <v>2.8174000000000001E-2</v>
      </c>
      <c r="F12">
        <v>12</v>
      </c>
      <c r="H12">
        <v>12</v>
      </c>
      <c r="I12">
        <v>1.2051833000000001</v>
      </c>
      <c r="J12">
        <v>5.7245939999999997</v>
      </c>
      <c r="K12">
        <v>0.79145489999999996</v>
      </c>
      <c r="L12" t="s">
        <v>1</v>
      </c>
      <c r="M12">
        <v>8.1460480000000004</v>
      </c>
      <c r="O12">
        <v>2.8174000000000001E-2</v>
      </c>
      <c r="P12">
        <v>8.1460480000000004</v>
      </c>
    </row>
    <row r="13" spans="1:16" x14ac:dyDescent="0.25">
      <c r="A13">
        <v>-1.4463999999999999E-2</v>
      </c>
      <c r="B13">
        <v>-9.4500000000000001E-2</v>
      </c>
      <c r="C13">
        <v>-1.4493000000000001E-2</v>
      </c>
      <c r="D13" t="s">
        <v>0</v>
      </c>
      <c r="E13">
        <v>9.6693000000000001E-2</v>
      </c>
      <c r="F13">
        <v>13</v>
      </c>
      <c r="H13">
        <v>13</v>
      </c>
      <c r="I13">
        <v>3.6852778000000002</v>
      </c>
      <c r="J13">
        <v>4.1770908999999996</v>
      </c>
      <c r="K13">
        <v>7.0095644000000004</v>
      </c>
      <c r="L13" t="s">
        <v>1</v>
      </c>
      <c r="M13">
        <v>7.0056627000000002</v>
      </c>
      <c r="O13">
        <v>9.6693000000000001E-2</v>
      </c>
      <c r="P13">
        <v>7.0056627000000002</v>
      </c>
    </row>
    <row r="14" spans="1:16" x14ac:dyDescent="0.25">
      <c r="A14">
        <v>4.9551999999999999E-2</v>
      </c>
      <c r="B14">
        <v>-0.10084</v>
      </c>
      <c r="C14">
        <v>4.3138000000000003E-2</v>
      </c>
      <c r="D14" t="s">
        <v>0</v>
      </c>
      <c r="E14">
        <v>0.120354</v>
      </c>
      <c r="F14">
        <v>14</v>
      </c>
      <c r="H14">
        <v>14</v>
      </c>
      <c r="I14">
        <v>-0.73500790000000005</v>
      </c>
      <c r="J14">
        <v>3.3282180000000001</v>
      </c>
      <c r="K14">
        <v>5.3369099000000002</v>
      </c>
      <c r="L14" t="s">
        <v>1</v>
      </c>
      <c r="M14">
        <v>7.1803115000000002</v>
      </c>
      <c r="O14">
        <v>0.120354</v>
      </c>
      <c r="P14">
        <v>7.1803115000000002</v>
      </c>
    </row>
    <row r="15" spans="1:16" x14ac:dyDescent="0.25">
      <c r="A15">
        <v>1.1114000000000001E-2</v>
      </c>
      <c r="B15">
        <v>0.15179100000000001</v>
      </c>
      <c r="C15">
        <v>-0.23341000000000001</v>
      </c>
      <c r="D15" t="s">
        <v>0</v>
      </c>
      <c r="E15">
        <v>0.27864699999999998</v>
      </c>
      <c r="F15">
        <v>15</v>
      </c>
      <c r="H15">
        <v>15</v>
      </c>
      <c r="I15">
        <v>5.7070806999999997</v>
      </c>
      <c r="J15">
        <v>-1.2560830999999999</v>
      </c>
      <c r="K15">
        <v>7.0817268999999996</v>
      </c>
      <c r="L15" t="s">
        <v>1</v>
      </c>
      <c r="M15">
        <v>2.7864325999999999</v>
      </c>
      <c r="O15">
        <v>0.27864699999999998</v>
      </c>
      <c r="P15">
        <v>2.7864325999999999</v>
      </c>
    </row>
    <row r="16" spans="1:16" x14ac:dyDescent="0.25">
      <c r="A16">
        <v>-0.28486899999999998</v>
      </c>
      <c r="B16">
        <v>5.5240999999999998E-2</v>
      </c>
      <c r="C16">
        <v>0.108607</v>
      </c>
      <c r="D16" t="s">
        <v>0</v>
      </c>
      <c r="E16">
        <v>0.309834</v>
      </c>
      <c r="F16">
        <v>16</v>
      </c>
      <c r="H16">
        <v>16</v>
      </c>
      <c r="I16">
        <v>8.2132825</v>
      </c>
      <c r="J16">
        <v>-0.56159389999999998</v>
      </c>
      <c r="K16">
        <v>3.7418496999999999</v>
      </c>
      <c r="L16" t="s">
        <v>1</v>
      </c>
      <c r="M16">
        <v>2.8158919999999998</v>
      </c>
      <c r="O16">
        <v>0.309834</v>
      </c>
      <c r="P16">
        <v>2.8158919999999998</v>
      </c>
    </row>
    <row r="17" spans="1:19" x14ac:dyDescent="0.25">
      <c r="A17">
        <v>-1.5370999999999999E-2</v>
      </c>
      <c r="B17">
        <v>-5.1590000000000004E-3</v>
      </c>
      <c r="C17">
        <v>3.4600000000000001E-4</v>
      </c>
      <c r="D17" t="s">
        <v>0</v>
      </c>
      <c r="E17">
        <v>1.6218E-2</v>
      </c>
      <c r="F17">
        <v>17</v>
      </c>
      <c r="H17">
        <v>17</v>
      </c>
      <c r="I17">
        <v>-2.1727036000000002</v>
      </c>
      <c r="J17">
        <v>6.3559082</v>
      </c>
      <c r="K17">
        <v>6.8761285000000001</v>
      </c>
      <c r="L17" t="s">
        <v>1</v>
      </c>
      <c r="M17">
        <v>5.9056050999999998</v>
      </c>
      <c r="O17">
        <v>1.6218E-2</v>
      </c>
      <c r="P17">
        <v>5.9056050999999998</v>
      </c>
    </row>
    <row r="18" spans="1:19" x14ac:dyDescent="0.25">
      <c r="A18">
        <v>-8.3580000000000008E-3</v>
      </c>
      <c r="B18">
        <v>0.106098</v>
      </c>
      <c r="C18">
        <v>-5.6239999999999998E-2</v>
      </c>
      <c r="D18" t="s">
        <v>0</v>
      </c>
      <c r="E18">
        <v>0.12037200000000001</v>
      </c>
      <c r="F18">
        <v>18</v>
      </c>
      <c r="H18">
        <v>18</v>
      </c>
      <c r="I18">
        <v>6.2711550999999996</v>
      </c>
      <c r="J18">
        <v>-3.2730863000000001</v>
      </c>
      <c r="K18">
        <v>8.5132559000000008</v>
      </c>
      <c r="L18" t="s">
        <v>1</v>
      </c>
      <c r="M18">
        <v>5.1550927</v>
      </c>
      <c r="O18">
        <v>0.12037200000000001</v>
      </c>
      <c r="P18">
        <v>5.1550927</v>
      </c>
    </row>
    <row r="19" spans="1:19" x14ac:dyDescent="0.25">
      <c r="A19">
        <v>5.4980000000000003E-3</v>
      </c>
      <c r="B19">
        <v>1.56E-3</v>
      </c>
      <c r="C19">
        <v>-1.3004E-2</v>
      </c>
      <c r="D19" t="s">
        <v>0</v>
      </c>
      <c r="E19">
        <v>1.4204E-2</v>
      </c>
      <c r="F19">
        <v>19</v>
      </c>
      <c r="H19">
        <v>19</v>
      </c>
      <c r="I19">
        <v>-0.14635229999999999</v>
      </c>
      <c r="J19">
        <v>1.1631206000000001</v>
      </c>
      <c r="K19">
        <v>7.0017506999999997</v>
      </c>
      <c r="L19" t="s">
        <v>1</v>
      </c>
      <c r="M19">
        <v>6.3270251000000002</v>
      </c>
      <c r="O19">
        <v>1.4204E-2</v>
      </c>
      <c r="P19">
        <v>6.3270251000000002</v>
      </c>
    </row>
    <row r="20" spans="1:19" x14ac:dyDescent="0.25">
      <c r="A20">
        <v>-3.2412000000000003E-2</v>
      </c>
      <c r="B20">
        <v>1.7368000000000001E-2</v>
      </c>
      <c r="C20">
        <v>6.1383E-2</v>
      </c>
      <c r="D20" t="s">
        <v>0</v>
      </c>
      <c r="E20">
        <v>7.1554999999999994E-2</v>
      </c>
      <c r="F20">
        <v>20</v>
      </c>
      <c r="H20">
        <v>20</v>
      </c>
      <c r="I20">
        <v>-1.0841499999999999</v>
      </c>
      <c r="J20">
        <v>-0.30664859999999999</v>
      </c>
      <c r="K20">
        <v>2.1805150000000002</v>
      </c>
      <c r="L20" t="s">
        <v>1</v>
      </c>
      <c r="M20">
        <v>5.1166577999999996</v>
      </c>
      <c r="O20">
        <v>7.1554999999999994E-2</v>
      </c>
      <c r="P20">
        <v>5.1166577999999996</v>
      </c>
      <c r="R20" t="s">
        <v>2</v>
      </c>
      <c r="S20">
        <v>2.556</v>
      </c>
    </row>
    <row r="21" spans="1:19" x14ac:dyDescent="0.25">
      <c r="A21">
        <v>1.3450999999999999E-2</v>
      </c>
      <c r="B21">
        <v>-1.6407000000000001E-2</v>
      </c>
      <c r="C21">
        <v>2.3868E-2</v>
      </c>
      <c r="D21" t="s">
        <v>0</v>
      </c>
      <c r="E21">
        <v>3.1933999999999997E-2</v>
      </c>
      <c r="F21">
        <v>21</v>
      </c>
      <c r="H21">
        <v>21</v>
      </c>
      <c r="I21">
        <v>1.3463073999999999</v>
      </c>
      <c r="J21">
        <v>-1.9331847</v>
      </c>
      <c r="K21">
        <v>8.4402021999999999</v>
      </c>
      <c r="L21" t="s">
        <v>1</v>
      </c>
      <c r="M21">
        <v>6.0505838000000001</v>
      </c>
      <c r="O21">
        <v>3.1933999999999997E-2</v>
      </c>
      <c r="P21">
        <v>6.0505838000000001</v>
      </c>
      <c r="R21" t="s">
        <v>3</v>
      </c>
      <c r="S21">
        <v>2.556</v>
      </c>
    </row>
    <row r="22" spans="1:19" x14ac:dyDescent="0.25">
      <c r="A22">
        <v>0.17197699999999999</v>
      </c>
      <c r="B22">
        <v>7.9713999999999993E-2</v>
      </c>
      <c r="C22">
        <v>0.23780599999999999</v>
      </c>
      <c r="D22" t="s">
        <v>0</v>
      </c>
      <c r="E22">
        <v>0.30410900000000002</v>
      </c>
      <c r="F22">
        <v>22</v>
      </c>
      <c r="H22">
        <v>22</v>
      </c>
      <c r="I22">
        <v>4.2980368999999996</v>
      </c>
      <c r="J22">
        <v>-0.3506206</v>
      </c>
      <c r="K22">
        <v>2.1298613999999998</v>
      </c>
      <c r="L22" t="s">
        <v>1</v>
      </c>
      <c r="M22">
        <v>2.8283038999999999</v>
      </c>
      <c r="O22">
        <v>0.30410900000000002</v>
      </c>
      <c r="P22">
        <v>2.8283038999999999</v>
      </c>
      <c r="R22" t="s">
        <v>4</v>
      </c>
      <c r="S22">
        <v>11.692</v>
      </c>
    </row>
    <row r="23" spans="1:19" x14ac:dyDescent="0.25">
      <c r="A23">
        <v>-3.3987000000000003E-2</v>
      </c>
      <c r="B23">
        <v>4.0675000000000003E-2</v>
      </c>
      <c r="C23">
        <v>-4.5108000000000002E-2</v>
      </c>
      <c r="D23" t="s">
        <v>0</v>
      </c>
      <c r="E23">
        <v>6.9600999999999996E-2</v>
      </c>
      <c r="F23">
        <v>23</v>
      </c>
      <c r="H23">
        <v>23</v>
      </c>
      <c r="I23">
        <v>-0.89985769999999998</v>
      </c>
      <c r="J23">
        <v>5.4492216999999998</v>
      </c>
      <c r="K23">
        <v>2.4340538999999999</v>
      </c>
      <c r="L23" t="s">
        <v>1</v>
      </c>
      <c r="M23">
        <v>7.5086839000000003</v>
      </c>
      <c r="O23">
        <v>6.9600999999999996E-2</v>
      </c>
      <c r="P23">
        <v>7.5086839000000003</v>
      </c>
      <c r="R23" t="s">
        <v>5</v>
      </c>
      <c r="S23">
        <v>13.044</v>
      </c>
    </row>
    <row r="24" spans="1:19" x14ac:dyDescent="0.25">
      <c r="A24">
        <v>9.6801999999999999E-2</v>
      </c>
      <c r="B24">
        <v>-0.30777300000000002</v>
      </c>
      <c r="C24">
        <v>-6.7050999999999999E-2</v>
      </c>
      <c r="D24" t="s">
        <v>0</v>
      </c>
      <c r="E24">
        <v>0.32953100000000002</v>
      </c>
      <c r="F24">
        <v>24</v>
      </c>
      <c r="H24">
        <v>24</v>
      </c>
      <c r="I24">
        <v>4.1207805000000004</v>
      </c>
      <c r="J24">
        <v>2.3177533000000001</v>
      </c>
      <c r="K24">
        <v>5.4400449999999996</v>
      </c>
      <c r="L24" t="s">
        <v>1</v>
      </c>
      <c r="M24">
        <v>2.8490962999999998</v>
      </c>
      <c r="O24">
        <v>0.32953100000000002</v>
      </c>
      <c r="P24">
        <v>2.8490962999999998</v>
      </c>
    </row>
    <row r="25" spans="1:19" x14ac:dyDescent="0.25">
      <c r="A25">
        <v>-9.6273999999999998E-2</v>
      </c>
      <c r="B25">
        <v>9.9659999999999992E-3</v>
      </c>
      <c r="C25">
        <v>1.531E-3</v>
      </c>
      <c r="D25" t="s">
        <v>0</v>
      </c>
      <c r="E25">
        <v>9.6799999999999997E-2</v>
      </c>
      <c r="F25">
        <v>25</v>
      </c>
      <c r="H25">
        <v>25</v>
      </c>
      <c r="I25">
        <v>4.7491659000000004</v>
      </c>
      <c r="J25">
        <v>5.4974894000000001</v>
      </c>
      <c r="K25">
        <v>2.2541584000000001</v>
      </c>
      <c r="L25" t="s">
        <v>1</v>
      </c>
      <c r="M25">
        <v>6.0158510999999999</v>
      </c>
      <c r="O25">
        <v>9.6799999999999997E-2</v>
      </c>
      <c r="P25">
        <v>6.0158510999999999</v>
      </c>
    </row>
    <row r="26" spans="1:19" x14ac:dyDescent="0.25">
      <c r="A26">
        <v>0.10861</v>
      </c>
      <c r="B26">
        <v>3.5841999999999999E-2</v>
      </c>
      <c r="C26">
        <v>7.0514999999999994E-2</v>
      </c>
      <c r="D26" t="s">
        <v>0</v>
      </c>
      <c r="E26">
        <v>0.13436200000000001</v>
      </c>
      <c r="F26">
        <v>26</v>
      </c>
      <c r="H26">
        <v>26</v>
      </c>
      <c r="I26">
        <v>-1.8593679999999999</v>
      </c>
      <c r="J26">
        <v>9.8032824000000005</v>
      </c>
      <c r="K26">
        <v>0.7169044</v>
      </c>
      <c r="L26" t="s">
        <v>1</v>
      </c>
      <c r="M26">
        <v>8.7619679999999995</v>
      </c>
      <c r="O26">
        <v>0.13436200000000001</v>
      </c>
      <c r="P26">
        <v>8.7619679999999995</v>
      </c>
    </row>
    <row r="27" spans="1:19" x14ac:dyDescent="0.25">
      <c r="A27">
        <v>-1.4760000000000001E-2</v>
      </c>
      <c r="B27">
        <v>1.2049999999999999E-3</v>
      </c>
      <c r="C27">
        <v>5.1780000000000003E-3</v>
      </c>
      <c r="D27" t="s">
        <v>0</v>
      </c>
      <c r="E27">
        <v>1.5688000000000001E-2</v>
      </c>
      <c r="F27">
        <v>27</v>
      </c>
      <c r="H27">
        <v>27</v>
      </c>
      <c r="I27">
        <v>5.3237927000000003</v>
      </c>
      <c r="J27">
        <v>7.8054569000000003</v>
      </c>
      <c r="K27">
        <v>1.50677E-2</v>
      </c>
      <c r="L27" t="s">
        <v>1</v>
      </c>
      <c r="M27">
        <v>6.5342187999999997</v>
      </c>
      <c r="O27">
        <v>1.5688000000000001E-2</v>
      </c>
      <c r="P27">
        <v>6.5342187999999997</v>
      </c>
    </row>
    <row r="28" spans="1:19" x14ac:dyDescent="0.25">
      <c r="A28">
        <v>1.0123999999999999E-2</v>
      </c>
      <c r="B28">
        <v>9.6469999999999993E-3</v>
      </c>
      <c r="C28">
        <v>-2.3240000000000001E-3</v>
      </c>
      <c r="D28" t="s">
        <v>0</v>
      </c>
      <c r="E28">
        <v>1.4177E-2</v>
      </c>
      <c r="F28">
        <v>28</v>
      </c>
      <c r="H28">
        <v>28</v>
      </c>
      <c r="I28">
        <v>1.7595533000000001</v>
      </c>
      <c r="J28">
        <v>2.5925734</v>
      </c>
      <c r="K28">
        <v>9.0731000000000006E-3</v>
      </c>
      <c r="L28" t="s">
        <v>1</v>
      </c>
      <c r="M28">
        <v>9.0425749999999994</v>
      </c>
      <c r="O28">
        <v>1.4177E-2</v>
      </c>
      <c r="P28">
        <v>9.0425749999999994</v>
      </c>
    </row>
    <row r="29" spans="1:19" x14ac:dyDescent="0.25">
      <c r="A29">
        <v>2.7779000000000002E-2</v>
      </c>
      <c r="B29">
        <v>5.4462999999999998E-2</v>
      </c>
      <c r="C29">
        <v>-1.4043E-2</v>
      </c>
      <c r="D29" t="s">
        <v>0</v>
      </c>
      <c r="E29">
        <v>6.2730999999999995E-2</v>
      </c>
      <c r="F29">
        <v>29</v>
      </c>
      <c r="H29">
        <v>29</v>
      </c>
      <c r="I29">
        <v>3.7860944999999999</v>
      </c>
      <c r="J29">
        <v>-2.6245769000000001</v>
      </c>
      <c r="K29">
        <v>4.6171527000000001</v>
      </c>
      <c r="L29" t="s">
        <v>1</v>
      </c>
      <c r="M29">
        <v>3.2144875000000002</v>
      </c>
      <c r="O29">
        <v>6.2730999999999995E-2</v>
      </c>
      <c r="P29">
        <v>3.2144875000000002</v>
      </c>
    </row>
    <row r="30" spans="1:19" x14ac:dyDescent="0.25">
      <c r="A30">
        <v>-1.5810000000000001E-2</v>
      </c>
      <c r="B30">
        <v>-0.109252</v>
      </c>
      <c r="C30">
        <v>7.7970000000000001E-3</v>
      </c>
      <c r="D30" t="s">
        <v>0</v>
      </c>
      <c r="E30">
        <v>0.110665</v>
      </c>
      <c r="F30">
        <v>30</v>
      </c>
      <c r="H30">
        <v>30</v>
      </c>
      <c r="I30">
        <v>-3.8042737999999998</v>
      </c>
      <c r="J30">
        <v>2.7076479</v>
      </c>
      <c r="K30">
        <v>4.6162982000000001</v>
      </c>
      <c r="L30" t="s">
        <v>1</v>
      </c>
      <c r="M30">
        <v>3.2399695999999998</v>
      </c>
      <c r="O30">
        <v>0.110665</v>
      </c>
      <c r="P30">
        <v>3.2399695999999998</v>
      </c>
    </row>
    <row r="31" spans="1:19" x14ac:dyDescent="0.25">
      <c r="A31">
        <v>1.1186E-2</v>
      </c>
      <c r="B31">
        <v>1.0584E-2</v>
      </c>
      <c r="C31">
        <v>-1.5280000000000001E-3</v>
      </c>
      <c r="D31" t="s">
        <v>0</v>
      </c>
      <c r="E31">
        <v>1.5474999999999999E-2</v>
      </c>
      <c r="F31">
        <v>31</v>
      </c>
      <c r="H31">
        <v>31</v>
      </c>
      <c r="I31">
        <v>7.3957002999999997</v>
      </c>
      <c r="J31">
        <v>0.67814649999999999</v>
      </c>
      <c r="K31">
        <v>1.1301175000000001</v>
      </c>
      <c r="L31" t="s">
        <v>1</v>
      </c>
      <c r="M31">
        <v>3.9702334000000001</v>
      </c>
      <c r="O31">
        <v>1.5474999999999999E-2</v>
      </c>
      <c r="P31">
        <v>3.9702334000000001</v>
      </c>
    </row>
    <row r="32" spans="1:19" x14ac:dyDescent="0.25">
      <c r="A32">
        <v>-1.9480000000000001E-3</v>
      </c>
      <c r="B32">
        <v>3.8159999999999999E-3</v>
      </c>
      <c r="C32">
        <v>2.7649E-2</v>
      </c>
      <c r="D32" t="s">
        <v>0</v>
      </c>
      <c r="E32">
        <v>2.7979E-2</v>
      </c>
      <c r="F32">
        <v>32</v>
      </c>
      <c r="H32">
        <v>32</v>
      </c>
      <c r="I32">
        <v>4.9395000000000001E-2</v>
      </c>
      <c r="J32">
        <v>-1.9211313000000001</v>
      </c>
      <c r="K32">
        <v>5.7115375000000004</v>
      </c>
      <c r="L32" t="s">
        <v>1</v>
      </c>
      <c r="M32">
        <v>6.0383553000000001</v>
      </c>
      <c r="O32">
        <v>2.7979E-2</v>
      </c>
      <c r="P32">
        <v>6.0383553000000001</v>
      </c>
    </row>
    <row r="33" spans="1:16" x14ac:dyDescent="0.25">
      <c r="A33">
        <v>-1.812E-3</v>
      </c>
      <c r="B33">
        <v>-9.5879999999999993E-3</v>
      </c>
      <c r="C33">
        <v>-2.6492000000000002E-2</v>
      </c>
      <c r="D33" t="s">
        <v>0</v>
      </c>
      <c r="E33">
        <v>2.8232E-2</v>
      </c>
      <c r="F33">
        <v>33</v>
      </c>
      <c r="H33">
        <v>33</v>
      </c>
      <c r="I33">
        <v>3.4859871</v>
      </c>
      <c r="J33">
        <v>7.166563</v>
      </c>
      <c r="K33">
        <v>5.7910718000000001</v>
      </c>
      <c r="L33" t="s">
        <v>1</v>
      </c>
      <c r="M33">
        <v>3.9618280000000001</v>
      </c>
      <c r="O33">
        <v>2.8232E-2</v>
      </c>
      <c r="P33">
        <v>3.9618280000000001</v>
      </c>
    </row>
    <row r="34" spans="1:16" x14ac:dyDescent="0.25">
      <c r="A34">
        <v>9.7070000000000004E-3</v>
      </c>
      <c r="B34">
        <v>2.5999999999999998E-4</v>
      </c>
      <c r="C34">
        <v>-1.4660000000000001E-3</v>
      </c>
      <c r="D34" t="s">
        <v>0</v>
      </c>
      <c r="E34">
        <v>9.8209999999999999E-3</v>
      </c>
      <c r="F34">
        <v>34</v>
      </c>
      <c r="H34">
        <v>34</v>
      </c>
      <c r="I34">
        <v>-2.0111439</v>
      </c>
      <c r="J34">
        <v>3.2761040000000001</v>
      </c>
      <c r="K34">
        <v>8.1084318999999994</v>
      </c>
      <c r="L34" t="s">
        <v>1</v>
      </c>
      <c r="M34">
        <v>8.6679694999999999</v>
      </c>
      <c r="O34">
        <v>9.8209999999999999E-3</v>
      </c>
      <c r="P34">
        <v>8.6679694999999999</v>
      </c>
    </row>
    <row r="35" spans="1:16" x14ac:dyDescent="0.25">
      <c r="A35">
        <v>-5.1227000000000002E-2</v>
      </c>
      <c r="B35">
        <v>2.2585000000000001E-2</v>
      </c>
      <c r="C35">
        <v>-1.6063000000000001E-2</v>
      </c>
      <c r="D35" t="s">
        <v>0</v>
      </c>
      <c r="E35">
        <v>5.8243000000000003E-2</v>
      </c>
      <c r="F35">
        <v>35</v>
      </c>
      <c r="H35">
        <v>35</v>
      </c>
      <c r="I35">
        <v>1.7672471999999999</v>
      </c>
      <c r="J35">
        <v>4.5252327000000001</v>
      </c>
      <c r="K35">
        <v>3.5108299000000001</v>
      </c>
      <c r="L35" t="s">
        <v>1</v>
      </c>
      <c r="M35">
        <v>6.0106012</v>
      </c>
      <c r="O35">
        <v>5.8243000000000003E-2</v>
      </c>
      <c r="P35">
        <v>6.0106012</v>
      </c>
    </row>
    <row r="36" spans="1:16" x14ac:dyDescent="0.25">
      <c r="A36">
        <v>1.4451E-2</v>
      </c>
      <c r="B36">
        <v>-2.9461999999999999E-2</v>
      </c>
      <c r="C36">
        <v>-2.8555000000000001E-2</v>
      </c>
      <c r="D36" t="s">
        <v>0</v>
      </c>
      <c r="E36">
        <v>4.3499999999999997E-2</v>
      </c>
      <c r="F36">
        <v>36</v>
      </c>
      <c r="H36">
        <v>36</v>
      </c>
      <c r="I36">
        <v>-5.6578692000000004</v>
      </c>
      <c r="J36">
        <v>1.9712343999999999</v>
      </c>
      <c r="K36">
        <v>8.1339193999999999</v>
      </c>
      <c r="L36" t="s">
        <v>1</v>
      </c>
      <c r="M36">
        <v>4.0345053000000002</v>
      </c>
      <c r="O36">
        <v>4.3499999999999997E-2</v>
      </c>
      <c r="P36">
        <v>4.0345053000000002</v>
      </c>
    </row>
    <row r="37" spans="1:16" x14ac:dyDescent="0.25">
      <c r="A37">
        <v>1.07E-3</v>
      </c>
      <c r="B37">
        <v>-1.3424E-2</v>
      </c>
      <c r="C37">
        <v>-6.2042E-2</v>
      </c>
      <c r="D37" t="s">
        <v>0</v>
      </c>
      <c r="E37">
        <v>6.3487000000000002E-2</v>
      </c>
      <c r="F37">
        <v>37</v>
      </c>
      <c r="H37">
        <v>37</v>
      </c>
      <c r="I37">
        <v>7.3031892000000003</v>
      </c>
      <c r="J37">
        <v>4.5720033000000004</v>
      </c>
      <c r="K37">
        <v>1.2025269999999999</v>
      </c>
      <c r="L37" t="s">
        <v>1</v>
      </c>
      <c r="M37">
        <v>5.9296436000000003</v>
      </c>
      <c r="O37">
        <v>6.3487000000000002E-2</v>
      </c>
      <c r="P37">
        <v>5.9296436000000003</v>
      </c>
    </row>
    <row r="38" spans="1:16" x14ac:dyDescent="0.25">
      <c r="A38">
        <v>2.2387000000000001E-2</v>
      </c>
      <c r="B38">
        <v>2.6681E-2</v>
      </c>
      <c r="C38">
        <v>2.2447000000000002E-2</v>
      </c>
      <c r="D38" t="s">
        <v>0</v>
      </c>
      <c r="E38">
        <v>4.1436000000000001E-2</v>
      </c>
      <c r="F38">
        <v>38</v>
      </c>
      <c r="H38">
        <v>38</v>
      </c>
      <c r="I38">
        <v>1.7962605</v>
      </c>
      <c r="J38">
        <v>0.65128759999999997</v>
      </c>
      <c r="K38">
        <v>3.4604248000000002</v>
      </c>
      <c r="L38" t="s">
        <v>1</v>
      </c>
      <c r="M38">
        <v>4.0233670999999998</v>
      </c>
      <c r="O38">
        <v>4.1436000000000001E-2</v>
      </c>
      <c r="P38">
        <v>4.0233670999999998</v>
      </c>
    </row>
    <row r="39" spans="1:16" x14ac:dyDescent="0.25">
      <c r="A39">
        <v>-3.3444000000000002E-2</v>
      </c>
      <c r="B39">
        <v>2.9522E-2</v>
      </c>
      <c r="C39">
        <v>2.0133999999999999E-2</v>
      </c>
      <c r="D39" t="s">
        <v>0</v>
      </c>
      <c r="E39">
        <v>4.8944000000000001E-2</v>
      </c>
      <c r="F39">
        <v>39</v>
      </c>
      <c r="H39">
        <v>39</v>
      </c>
      <c r="I39">
        <v>2.5475962000000001</v>
      </c>
      <c r="J39">
        <v>7.7752268000000004</v>
      </c>
      <c r="K39">
        <v>2.3087849999999999</v>
      </c>
      <c r="L39" t="s">
        <v>1</v>
      </c>
      <c r="M39">
        <v>3.6666359000000002</v>
      </c>
      <c r="O39">
        <v>4.8944000000000001E-2</v>
      </c>
      <c r="P39">
        <v>3.6666359000000002</v>
      </c>
    </row>
    <row r="40" spans="1:16" x14ac:dyDescent="0.25">
      <c r="A40">
        <v>-1.5362000000000001E-2</v>
      </c>
      <c r="B40">
        <v>-3.2532999999999999E-2</v>
      </c>
      <c r="C40">
        <v>2.2051000000000001E-2</v>
      </c>
      <c r="D40" t="s">
        <v>0</v>
      </c>
      <c r="E40">
        <v>4.2197999999999999E-2</v>
      </c>
      <c r="F40">
        <v>40</v>
      </c>
      <c r="H40">
        <v>40</v>
      </c>
      <c r="I40">
        <v>-4.8299254999999999</v>
      </c>
      <c r="J40">
        <v>5.2312365999999999</v>
      </c>
      <c r="K40">
        <v>6.9174658000000004</v>
      </c>
      <c r="L40" t="s">
        <v>1</v>
      </c>
      <c r="M40">
        <v>7.4085112999999998</v>
      </c>
      <c r="O40">
        <v>4.2197999999999999E-2</v>
      </c>
      <c r="P40">
        <v>7.4085112999999998</v>
      </c>
    </row>
    <row r="41" spans="1:16" x14ac:dyDescent="0.25">
      <c r="A41">
        <v>1.7281999999999999E-2</v>
      </c>
      <c r="B41">
        <v>1.7539999999999999E-3</v>
      </c>
      <c r="C41">
        <v>-1.142E-3</v>
      </c>
      <c r="D41" t="s">
        <v>0</v>
      </c>
      <c r="E41">
        <v>1.7408E-2</v>
      </c>
      <c r="F41">
        <v>41</v>
      </c>
      <c r="H41">
        <v>41</v>
      </c>
      <c r="I41">
        <v>0.7240875</v>
      </c>
      <c r="J41">
        <v>5.2149155</v>
      </c>
      <c r="K41">
        <v>6.9369151999999996</v>
      </c>
      <c r="L41" t="s">
        <v>1</v>
      </c>
      <c r="M41">
        <v>5.7238144999999996</v>
      </c>
      <c r="O41">
        <v>1.7408E-2</v>
      </c>
      <c r="P41">
        <v>5.7238144999999996</v>
      </c>
    </row>
    <row r="42" spans="1:16" x14ac:dyDescent="0.25">
      <c r="A42">
        <v>-1.0462000000000001E-2</v>
      </c>
      <c r="B42">
        <v>-1.1011999999999999E-2</v>
      </c>
      <c r="C42">
        <v>-2.7451E-2</v>
      </c>
      <c r="D42" t="s">
        <v>0</v>
      </c>
      <c r="E42">
        <v>3.1372999999999998E-2</v>
      </c>
      <c r="F42">
        <v>42</v>
      </c>
      <c r="H42">
        <v>42</v>
      </c>
      <c r="I42">
        <v>-2.7875241000000002</v>
      </c>
      <c r="J42">
        <v>2.3240899999999998E-2</v>
      </c>
      <c r="K42">
        <v>6.9497264000000003</v>
      </c>
      <c r="L42" t="s">
        <v>1</v>
      </c>
      <c r="M42">
        <v>3.6317320999999998</v>
      </c>
      <c r="O42">
        <v>3.1372999999999998E-2</v>
      </c>
      <c r="P42">
        <v>3.6317320999999998</v>
      </c>
    </row>
    <row r="43" spans="1:16" x14ac:dyDescent="0.25">
      <c r="A43">
        <v>-2.758E-3</v>
      </c>
      <c r="B43">
        <v>1.7052999999999999E-2</v>
      </c>
      <c r="C43">
        <v>-7.182E-3</v>
      </c>
      <c r="D43" t="s">
        <v>0</v>
      </c>
      <c r="E43">
        <v>1.8707999999999999E-2</v>
      </c>
      <c r="F43">
        <v>43</v>
      </c>
      <c r="H43">
        <v>43</v>
      </c>
      <c r="I43">
        <v>-1.0224453</v>
      </c>
      <c r="J43">
        <v>2.5832546000000001</v>
      </c>
      <c r="K43">
        <v>2.3226038</v>
      </c>
      <c r="L43" t="s">
        <v>1</v>
      </c>
      <c r="M43">
        <v>5.7172124000000002</v>
      </c>
      <c r="O43">
        <v>1.8707999999999999E-2</v>
      </c>
      <c r="P43">
        <v>5.7172124000000002</v>
      </c>
    </row>
    <row r="44" spans="1:16" x14ac:dyDescent="0.25">
      <c r="A44">
        <v>4.1050000000000001E-3</v>
      </c>
      <c r="B44">
        <v>-4.0280000000000003E-3</v>
      </c>
      <c r="C44">
        <v>-2.2720000000000001E-2</v>
      </c>
      <c r="D44" t="s">
        <v>0</v>
      </c>
      <c r="E44">
        <v>2.3436999999999999E-2</v>
      </c>
      <c r="F44">
        <v>44</v>
      </c>
      <c r="H44">
        <v>44</v>
      </c>
      <c r="I44">
        <v>2.7845650000000002</v>
      </c>
      <c r="J44">
        <v>3.4222700000000002E-2</v>
      </c>
      <c r="K44">
        <v>6.9412522000000001</v>
      </c>
      <c r="L44" t="s">
        <v>1</v>
      </c>
      <c r="M44">
        <v>3.6550923000000002</v>
      </c>
      <c r="O44">
        <v>2.3436999999999999E-2</v>
      </c>
      <c r="P44">
        <v>3.6550923000000002</v>
      </c>
    </row>
    <row r="45" spans="1:16" x14ac:dyDescent="0.25">
      <c r="A45">
        <v>2.9987E-2</v>
      </c>
      <c r="B45">
        <v>1.2670000000000001E-2</v>
      </c>
      <c r="C45">
        <v>3.4986000000000003E-2</v>
      </c>
      <c r="D45" t="s">
        <v>0</v>
      </c>
      <c r="E45">
        <v>4.7788999999999998E-2</v>
      </c>
      <c r="F45">
        <v>45</v>
      </c>
      <c r="H45">
        <v>45</v>
      </c>
      <c r="I45">
        <v>4.5314662999999999</v>
      </c>
      <c r="J45">
        <v>2.6056040999999999</v>
      </c>
      <c r="K45">
        <v>2.2766923000000001</v>
      </c>
      <c r="L45" t="s">
        <v>1</v>
      </c>
      <c r="M45">
        <v>3.6380401</v>
      </c>
      <c r="O45">
        <v>4.7788999999999998E-2</v>
      </c>
      <c r="P45">
        <v>3.6380401</v>
      </c>
    </row>
    <row r="46" spans="1:16" x14ac:dyDescent="0.25">
      <c r="A46">
        <v>2.2688E-2</v>
      </c>
      <c r="B46">
        <v>3.8485999999999999E-2</v>
      </c>
      <c r="C46">
        <v>-2.5975000000000002E-2</v>
      </c>
      <c r="D46" t="s">
        <v>0</v>
      </c>
      <c r="E46">
        <v>5.1678000000000002E-2</v>
      </c>
      <c r="F46">
        <v>46</v>
      </c>
      <c r="H46">
        <v>46</v>
      </c>
      <c r="I46">
        <v>-3.0951919999999999</v>
      </c>
      <c r="J46">
        <v>7.7482965999999998</v>
      </c>
      <c r="K46">
        <v>2.3586379000000002</v>
      </c>
      <c r="L46" t="s">
        <v>1</v>
      </c>
      <c r="M46">
        <v>7.4367837999999997</v>
      </c>
      <c r="O46">
        <v>5.1678000000000002E-2</v>
      </c>
      <c r="P46">
        <v>7.4367837999999997</v>
      </c>
    </row>
    <row r="47" spans="1:16" x14ac:dyDescent="0.25">
      <c r="A47">
        <v>-2.7962000000000001E-2</v>
      </c>
      <c r="B47">
        <v>4.4144000000000003E-2</v>
      </c>
      <c r="C47">
        <v>2.7196000000000001E-2</v>
      </c>
      <c r="D47" t="s">
        <v>0</v>
      </c>
      <c r="E47">
        <v>5.8909000000000003E-2</v>
      </c>
      <c r="F47">
        <v>47</v>
      </c>
      <c r="H47">
        <v>47</v>
      </c>
      <c r="I47">
        <v>4.3180820000000004</v>
      </c>
      <c r="J47">
        <v>8.8942244000000006</v>
      </c>
      <c r="K47">
        <v>2.1114380000000001</v>
      </c>
      <c r="L47" t="s">
        <v>1</v>
      </c>
      <c r="M47">
        <v>4.0745499000000001</v>
      </c>
      <c r="O47">
        <v>5.8909000000000003E-2</v>
      </c>
      <c r="P47">
        <v>4.0745499000000001</v>
      </c>
    </row>
    <row r="48" spans="1:16" x14ac:dyDescent="0.25">
      <c r="A48">
        <v>6.8609999999999999E-3</v>
      </c>
      <c r="B48">
        <v>-1.4334E-2</v>
      </c>
      <c r="C48">
        <v>3.3119999999999997E-2</v>
      </c>
      <c r="D48" t="s">
        <v>0</v>
      </c>
      <c r="E48">
        <v>3.6734999999999997E-2</v>
      </c>
      <c r="F48">
        <v>48</v>
      </c>
      <c r="H48">
        <v>48</v>
      </c>
      <c r="I48">
        <v>0.1706231</v>
      </c>
      <c r="J48">
        <v>-3.4496261000000001</v>
      </c>
      <c r="K48">
        <v>7.7078636999999999</v>
      </c>
      <c r="L48" t="s">
        <v>1</v>
      </c>
      <c r="M48">
        <v>7.1535840000000004</v>
      </c>
      <c r="O48">
        <v>3.6734999999999997E-2</v>
      </c>
      <c r="P48">
        <v>7.1535840000000004</v>
      </c>
    </row>
    <row r="49" spans="1:16" x14ac:dyDescent="0.25">
      <c r="A49">
        <v>1.0096000000000001E-2</v>
      </c>
      <c r="B49">
        <v>8.0850000000000002E-3</v>
      </c>
      <c r="C49">
        <v>-3.8495000000000001E-2</v>
      </c>
      <c r="D49" t="s">
        <v>0</v>
      </c>
      <c r="E49">
        <v>4.061E-2</v>
      </c>
      <c r="F49">
        <v>49</v>
      </c>
      <c r="H49">
        <v>49</v>
      </c>
      <c r="I49">
        <v>5.2262190000000004</v>
      </c>
      <c r="J49">
        <v>-3.0993914999999999</v>
      </c>
      <c r="K49">
        <v>6.7532819000000002</v>
      </c>
      <c r="L49" t="s">
        <v>1</v>
      </c>
      <c r="M49">
        <v>3.8095238</v>
      </c>
      <c r="O49">
        <v>4.061E-2</v>
      </c>
      <c r="P49">
        <v>3.8095238</v>
      </c>
    </row>
    <row r="50" spans="1:16" x14ac:dyDescent="0.25">
      <c r="A50">
        <v>2.9774999999999999E-2</v>
      </c>
      <c r="B50">
        <v>-1.6136999999999999E-2</v>
      </c>
      <c r="C50">
        <v>-1.4198000000000001E-2</v>
      </c>
      <c r="D50" t="s">
        <v>0</v>
      </c>
      <c r="E50">
        <v>3.6721999999999998E-2</v>
      </c>
      <c r="F50">
        <v>50</v>
      </c>
      <c r="H50">
        <v>50</v>
      </c>
      <c r="I50">
        <v>-1.8984728</v>
      </c>
      <c r="J50">
        <v>1.733555</v>
      </c>
      <c r="K50">
        <v>6.1096995999999999</v>
      </c>
      <c r="L50" t="s">
        <v>1</v>
      </c>
      <c r="M50">
        <v>4.3302611000000004</v>
      </c>
      <c r="O50">
        <v>3.6721999999999998E-2</v>
      </c>
      <c r="P50">
        <v>4.3302611000000004</v>
      </c>
    </row>
    <row r="51" spans="1:16" x14ac:dyDescent="0.25">
      <c r="A51">
        <v>-4.0689999999999997E-2</v>
      </c>
      <c r="B51">
        <v>2.0163E-2</v>
      </c>
      <c r="C51">
        <v>-2.5078E-2</v>
      </c>
      <c r="D51" t="s">
        <v>0</v>
      </c>
      <c r="E51">
        <v>5.1875999999999999E-2</v>
      </c>
      <c r="F51">
        <v>51</v>
      </c>
      <c r="H51">
        <v>51</v>
      </c>
      <c r="I51">
        <v>0.77887430000000002</v>
      </c>
      <c r="J51">
        <v>6.6509666000000003</v>
      </c>
      <c r="K51">
        <v>2.5442830000000001</v>
      </c>
      <c r="L51" t="s">
        <v>1</v>
      </c>
      <c r="M51">
        <v>4.3603888</v>
      </c>
      <c r="O51">
        <v>5.1875999999999999E-2</v>
      </c>
      <c r="P51">
        <v>4.3603888</v>
      </c>
    </row>
    <row r="52" spans="1:16" x14ac:dyDescent="0.25">
      <c r="A52">
        <v>-8.3900000000000001E-4</v>
      </c>
      <c r="B52">
        <v>-6.7483000000000001E-2</v>
      </c>
      <c r="C52">
        <v>3.8747999999999998E-2</v>
      </c>
      <c r="D52" t="s">
        <v>0</v>
      </c>
      <c r="E52">
        <v>7.7821000000000001E-2</v>
      </c>
      <c r="F52">
        <v>52</v>
      </c>
      <c r="H52">
        <v>52</v>
      </c>
      <c r="I52">
        <v>5.4006962999999999</v>
      </c>
      <c r="J52">
        <v>3.5918329999999998</v>
      </c>
      <c r="K52">
        <v>6.0573328000000002</v>
      </c>
      <c r="L52" t="s">
        <v>1</v>
      </c>
      <c r="M52">
        <v>3.8506037000000002</v>
      </c>
      <c r="O52">
        <v>7.7821000000000001E-2</v>
      </c>
      <c r="P52">
        <v>3.8506037000000002</v>
      </c>
    </row>
    <row r="53" spans="1:16" x14ac:dyDescent="0.25">
      <c r="A53">
        <v>2.2846000000000002E-2</v>
      </c>
      <c r="B53">
        <v>-1.4205000000000001E-2</v>
      </c>
      <c r="C53">
        <v>-5.3090000000000004E-3</v>
      </c>
      <c r="D53" t="s">
        <v>0</v>
      </c>
      <c r="E53">
        <v>2.7421000000000001E-2</v>
      </c>
      <c r="F53">
        <v>53</v>
      </c>
      <c r="H53">
        <v>53</v>
      </c>
      <c r="I53">
        <v>0.3181793</v>
      </c>
      <c r="J53">
        <v>3.1659003000000001</v>
      </c>
      <c r="K53">
        <v>7.1275858999999997</v>
      </c>
      <c r="L53" t="s">
        <v>1</v>
      </c>
      <c r="M53">
        <v>6.6393006999999997</v>
      </c>
      <c r="O53">
        <v>2.7421000000000001E-2</v>
      </c>
      <c r="P53">
        <v>6.6393006999999997</v>
      </c>
    </row>
    <row r="54" spans="1:16" x14ac:dyDescent="0.25">
      <c r="A54">
        <v>-3.3379999999999998E-3</v>
      </c>
      <c r="B54">
        <v>3.248E-3</v>
      </c>
      <c r="C54">
        <v>-3.2716000000000002E-2</v>
      </c>
      <c r="D54" t="s">
        <v>0</v>
      </c>
      <c r="E54">
        <v>3.3045999999999999E-2</v>
      </c>
      <c r="F54">
        <v>54</v>
      </c>
      <c r="H54">
        <v>54</v>
      </c>
      <c r="I54">
        <v>-3.7239360000000001</v>
      </c>
      <c r="J54">
        <v>-1.6962093</v>
      </c>
      <c r="K54">
        <v>7.7817663000000001</v>
      </c>
      <c r="L54" t="s">
        <v>1</v>
      </c>
      <c r="M54">
        <v>4.0339945000000004</v>
      </c>
      <c r="O54">
        <v>3.3045999999999999E-2</v>
      </c>
      <c r="P54">
        <v>4.0339945000000004</v>
      </c>
    </row>
    <row r="55" spans="1:16" x14ac:dyDescent="0.25">
      <c r="A55">
        <v>-7.2690000000000003E-3</v>
      </c>
      <c r="B55">
        <v>1.9671999999999999E-2</v>
      </c>
      <c r="C55">
        <v>-2.9648999999999998E-2</v>
      </c>
      <c r="D55" t="s">
        <v>0</v>
      </c>
      <c r="E55">
        <v>3.6316000000000001E-2</v>
      </c>
      <c r="F55">
        <v>55</v>
      </c>
      <c r="H55">
        <v>55</v>
      </c>
      <c r="I55">
        <v>0.22994890000000001</v>
      </c>
      <c r="J55">
        <v>4.0701236999999999</v>
      </c>
      <c r="K55">
        <v>1.5174198999999999</v>
      </c>
      <c r="L55" t="s">
        <v>1</v>
      </c>
      <c r="M55">
        <v>7.7403122</v>
      </c>
      <c r="O55">
        <v>3.6316000000000001E-2</v>
      </c>
      <c r="P55">
        <v>7.7403122</v>
      </c>
    </row>
    <row r="56" spans="1:16" x14ac:dyDescent="0.25">
      <c r="A56">
        <v>7.9039999999999996E-3</v>
      </c>
      <c r="B56">
        <v>-2.1847999999999999E-2</v>
      </c>
      <c r="C56">
        <v>-5.6360000000000004E-3</v>
      </c>
      <c r="D56" t="s">
        <v>0</v>
      </c>
      <c r="E56">
        <v>2.3907999999999999E-2</v>
      </c>
      <c r="F56">
        <v>56</v>
      </c>
      <c r="H56">
        <v>56</v>
      </c>
      <c r="I56">
        <v>3.1808507000000001</v>
      </c>
      <c r="J56">
        <v>2.1181972999999998</v>
      </c>
      <c r="K56">
        <v>7.1227521999999999</v>
      </c>
      <c r="L56" t="s">
        <v>1</v>
      </c>
      <c r="M56">
        <v>4.0656553999999998</v>
      </c>
      <c r="O56">
        <v>2.3907999999999999E-2</v>
      </c>
      <c r="P56">
        <v>4.0656553999999998</v>
      </c>
    </row>
    <row r="57" spans="1:16" x14ac:dyDescent="0.25">
      <c r="A57">
        <v>2.0069E-2</v>
      </c>
      <c r="B57">
        <v>7.5787999999999994E-2</v>
      </c>
      <c r="C57">
        <v>8.0495999999999998E-2</v>
      </c>
      <c r="D57" t="s">
        <v>0</v>
      </c>
      <c r="E57">
        <v>0.11236599999999999</v>
      </c>
      <c r="F57">
        <v>57</v>
      </c>
      <c r="H57">
        <v>57</v>
      </c>
      <c r="I57">
        <v>5.7881479999999996</v>
      </c>
      <c r="J57">
        <v>4.0370698000000003</v>
      </c>
      <c r="K57">
        <v>3.0662557000000001</v>
      </c>
      <c r="L57" t="s">
        <v>1</v>
      </c>
      <c r="M57">
        <v>4.3000207000000001</v>
      </c>
      <c r="O57">
        <v>0.11236599999999999</v>
      </c>
      <c r="P57">
        <v>4.3000207000000001</v>
      </c>
    </row>
    <row r="58" spans="1:16" x14ac:dyDescent="0.25">
      <c r="A58">
        <v>2.7314999999999999E-2</v>
      </c>
      <c r="B58">
        <v>9.1690000000000001E-3</v>
      </c>
      <c r="C58">
        <v>4.6310999999999998E-2</v>
      </c>
      <c r="D58" t="s">
        <v>0</v>
      </c>
      <c r="E58">
        <v>5.4543000000000001E-2</v>
      </c>
      <c r="F58">
        <v>58</v>
      </c>
      <c r="H58">
        <v>58</v>
      </c>
      <c r="I58">
        <v>-1.324111</v>
      </c>
      <c r="J58">
        <v>8.9124134999999995</v>
      </c>
      <c r="K58">
        <v>2.4811548000000001</v>
      </c>
      <c r="L58" t="s">
        <v>1</v>
      </c>
      <c r="M58">
        <v>3.8619607</v>
      </c>
      <c r="O58">
        <v>5.4543000000000001E-2</v>
      </c>
      <c r="P58">
        <v>3.8619607</v>
      </c>
    </row>
    <row r="59" spans="1:16" x14ac:dyDescent="0.25">
      <c r="A59">
        <v>-1.1521999999999999E-2</v>
      </c>
      <c r="B59">
        <v>1.7148E-2</v>
      </c>
      <c r="C59">
        <v>1.0370000000000001E-2</v>
      </c>
      <c r="D59" t="s">
        <v>0</v>
      </c>
      <c r="E59">
        <v>2.3116000000000001E-2</v>
      </c>
      <c r="F59">
        <v>59</v>
      </c>
      <c r="H59">
        <v>59</v>
      </c>
      <c r="I59">
        <v>-2.2615642</v>
      </c>
      <c r="J59">
        <v>1.0936728</v>
      </c>
      <c r="K59">
        <v>3.1327028000000001</v>
      </c>
      <c r="L59" t="s">
        <v>1</v>
      </c>
      <c r="M59">
        <v>3.7924798000000002</v>
      </c>
      <c r="O59">
        <v>2.3116000000000001E-2</v>
      </c>
      <c r="P59">
        <v>3.7924798000000002</v>
      </c>
    </row>
    <row r="60" spans="1:16" x14ac:dyDescent="0.25">
      <c r="A60">
        <v>-1.7569000000000001E-2</v>
      </c>
      <c r="B60">
        <v>-1.5502999999999999E-2</v>
      </c>
      <c r="C60">
        <v>-2.6558999999999999E-2</v>
      </c>
      <c r="D60" t="s">
        <v>0</v>
      </c>
      <c r="E60">
        <v>3.5416999999999997E-2</v>
      </c>
      <c r="F60">
        <v>60</v>
      </c>
      <c r="H60">
        <v>60</v>
      </c>
      <c r="I60">
        <v>2.4061547000000001</v>
      </c>
      <c r="J60">
        <v>-2.0204569000000001</v>
      </c>
      <c r="K60">
        <v>6.7465066</v>
      </c>
      <c r="L60" t="s">
        <v>1</v>
      </c>
      <c r="M60">
        <v>4.3547137999999999</v>
      </c>
      <c r="O60">
        <v>3.5416999999999997E-2</v>
      </c>
      <c r="P60">
        <v>4.3547137999999999</v>
      </c>
    </row>
    <row r="61" spans="1:16" x14ac:dyDescent="0.25">
      <c r="A61">
        <v>3.8136999999999997E-2</v>
      </c>
      <c r="B61">
        <v>6.7520000000000002E-3</v>
      </c>
      <c r="C61">
        <v>6.5851000000000007E-2</v>
      </c>
      <c r="D61" t="s">
        <v>0</v>
      </c>
      <c r="E61">
        <v>7.6396000000000006E-2</v>
      </c>
      <c r="F61">
        <v>61</v>
      </c>
      <c r="H61">
        <v>61</v>
      </c>
      <c r="I61">
        <v>3.2765523000000001</v>
      </c>
      <c r="J61">
        <v>1.1169384</v>
      </c>
      <c r="K61">
        <v>1.4107542</v>
      </c>
      <c r="L61" t="s">
        <v>1</v>
      </c>
      <c r="M61">
        <v>4.1025688000000002</v>
      </c>
      <c r="O61">
        <v>7.6396000000000006E-2</v>
      </c>
      <c r="P61">
        <v>4.1025688000000002</v>
      </c>
    </row>
    <row r="62" spans="1:16" x14ac:dyDescent="0.25">
      <c r="A62">
        <v>-6.0219999999999996E-3</v>
      </c>
      <c r="B62">
        <v>8.7699999999999996E-4</v>
      </c>
      <c r="C62">
        <v>0.140791</v>
      </c>
      <c r="D62" t="s">
        <v>0</v>
      </c>
      <c r="E62">
        <v>0.14092299999999999</v>
      </c>
      <c r="F62">
        <v>62</v>
      </c>
      <c r="H62">
        <v>62</v>
      </c>
      <c r="I62">
        <v>6.3311226999999999</v>
      </c>
      <c r="J62">
        <v>6.6870392000000001</v>
      </c>
      <c r="K62">
        <v>1.9895818000000001</v>
      </c>
      <c r="L62" t="s">
        <v>1</v>
      </c>
      <c r="M62">
        <v>7.1931700000000003</v>
      </c>
      <c r="O62">
        <v>0.14092299999999999</v>
      </c>
      <c r="P62">
        <v>7.1931700000000003</v>
      </c>
    </row>
    <row r="63" spans="1:16" x14ac:dyDescent="0.25">
      <c r="A63">
        <v>-2.9359E-2</v>
      </c>
      <c r="B63">
        <v>2.2853999999999999E-2</v>
      </c>
      <c r="C63">
        <v>-3.1698999999999998E-2</v>
      </c>
      <c r="D63" t="s">
        <v>0</v>
      </c>
      <c r="E63">
        <v>4.8877999999999998E-2</v>
      </c>
      <c r="F63">
        <v>63</v>
      </c>
      <c r="H63">
        <v>63</v>
      </c>
      <c r="I63">
        <v>-2.2994151999999999</v>
      </c>
      <c r="J63">
        <v>3.9841677</v>
      </c>
      <c r="K63">
        <v>3.2066816</v>
      </c>
      <c r="L63" t="s">
        <v>1</v>
      </c>
      <c r="M63">
        <v>5.3515375000000001</v>
      </c>
      <c r="O63">
        <v>4.8877999999999998E-2</v>
      </c>
      <c r="P63">
        <v>5.3515375000000001</v>
      </c>
    </row>
    <row r="64" spans="1:16" x14ac:dyDescent="0.25">
      <c r="A64">
        <v>-2.6059999999999998E-3</v>
      </c>
      <c r="B64">
        <v>4.8434999999999999E-2</v>
      </c>
      <c r="C64">
        <v>2.2950000000000002E-3</v>
      </c>
      <c r="D64" t="s">
        <v>0</v>
      </c>
      <c r="E64">
        <v>4.8559999999999999E-2</v>
      </c>
      <c r="F64">
        <v>64</v>
      </c>
      <c r="H64">
        <v>64</v>
      </c>
      <c r="I64">
        <v>3.7424263</v>
      </c>
      <c r="J64">
        <v>-0.1451731</v>
      </c>
      <c r="K64">
        <v>5.0465273000000002</v>
      </c>
      <c r="L64" t="s">
        <v>1</v>
      </c>
      <c r="M64">
        <v>1.9165897000000001</v>
      </c>
      <c r="O64">
        <v>4.8559999999999999E-2</v>
      </c>
      <c r="P64">
        <v>1.9165897000000001</v>
      </c>
    </row>
    <row r="65" spans="1:16" x14ac:dyDescent="0.25">
      <c r="A65">
        <v>2.0638E-2</v>
      </c>
      <c r="B65">
        <v>-2.5552999999999999E-2</v>
      </c>
      <c r="C65">
        <v>-2.4423E-2</v>
      </c>
      <c r="D65" t="s">
        <v>0</v>
      </c>
      <c r="E65">
        <v>4.0931000000000002E-2</v>
      </c>
      <c r="F65">
        <v>65</v>
      </c>
      <c r="H65">
        <v>65</v>
      </c>
      <c r="I65">
        <v>-1.0301365</v>
      </c>
      <c r="J65">
        <v>-0.64895829999999999</v>
      </c>
      <c r="K65">
        <v>7.7977594999999997</v>
      </c>
      <c r="L65" t="s">
        <v>1</v>
      </c>
      <c r="M65">
        <v>7.3879675000000002</v>
      </c>
      <c r="O65">
        <v>4.0931000000000002E-2</v>
      </c>
      <c r="P65">
        <v>7.3879675000000002</v>
      </c>
    </row>
    <row r="66" spans="1:16" x14ac:dyDescent="0.25">
      <c r="A66">
        <v>-8.5470000000000008E-3</v>
      </c>
      <c r="B66">
        <v>-3.8530000000000001E-3</v>
      </c>
      <c r="C66">
        <v>1.4159999999999999E-3</v>
      </c>
      <c r="D66" t="s">
        <v>0</v>
      </c>
      <c r="E66">
        <v>9.4809999999999998E-3</v>
      </c>
      <c r="F66">
        <v>66</v>
      </c>
      <c r="H66">
        <v>66</v>
      </c>
      <c r="I66">
        <v>1.6985504</v>
      </c>
      <c r="J66">
        <v>5.1050453999999998</v>
      </c>
      <c r="K66">
        <v>8.8020341000000002</v>
      </c>
      <c r="L66" t="s">
        <v>1</v>
      </c>
      <c r="M66">
        <v>6.7352600000000002</v>
      </c>
      <c r="O66">
        <v>9.4809999999999998E-3</v>
      </c>
      <c r="P66">
        <v>6.7352600000000002</v>
      </c>
    </row>
    <row r="67" spans="1:16" x14ac:dyDescent="0.25">
      <c r="A67">
        <v>1.43E-2</v>
      </c>
      <c r="B67">
        <v>2.4249E-2</v>
      </c>
      <c r="C67">
        <v>7.4100000000000001E-4</v>
      </c>
      <c r="D67" t="s">
        <v>0</v>
      </c>
      <c r="E67">
        <v>2.8160999999999999E-2</v>
      </c>
      <c r="F67">
        <v>67</v>
      </c>
      <c r="H67">
        <v>67</v>
      </c>
      <c r="I67">
        <v>0.26406800000000002</v>
      </c>
      <c r="J67">
        <v>1.1693456</v>
      </c>
      <c r="K67">
        <v>1.4551208</v>
      </c>
      <c r="L67" t="s">
        <v>1</v>
      </c>
      <c r="M67">
        <v>6.7423263999999996</v>
      </c>
      <c r="O67">
        <v>2.8160999999999999E-2</v>
      </c>
      <c r="P67">
        <v>6.7423263999999996</v>
      </c>
    </row>
    <row r="68" spans="1:16" x14ac:dyDescent="0.25">
      <c r="A68">
        <v>3.2945000000000002E-2</v>
      </c>
      <c r="B68">
        <v>1.1592999999999999E-2</v>
      </c>
      <c r="C68">
        <v>3.2725999999999998E-2</v>
      </c>
      <c r="D68" t="s">
        <v>0</v>
      </c>
      <c r="E68">
        <v>4.7862000000000002E-2</v>
      </c>
      <c r="F68">
        <v>68</v>
      </c>
      <c r="H68">
        <v>68</v>
      </c>
      <c r="I68">
        <v>1.8045753</v>
      </c>
      <c r="J68">
        <v>0.14553430000000001</v>
      </c>
      <c r="K68">
        <v>8.7555154999999996</v>
      </c>
      <c r="L68" t="s">
        <v>1</v>
      </c>
      <c r="M68">
        <v>5.6213008999999996</v>
      </c>
      <c r="O68">
        <v>4.7862000000000002E-2</v>
      </c>
      <c r="P68">
        <v>5.6213008999999996</v>
      </c>
    </row>
    <row r="69" spans="1:16" x14ac:dyDescent="0.25">
      <c r="A69">
        <v>1.1452E-2</v>
      </c>
      <c r="B69">
        <v>-6.1816000000000003E-2</v>
      </c>
      <c r="C69">
        <v>-1.6788000000000001E-2</v>
      </c>
      <c r="D69" t="s">
        <v>0</v>
      </c>
      <c r="E69">
        <v>6.5071000000000004E-2</v>
      </c>
      <c r="F69">
        <v>69</v>
      </c>
      <c r="H69">
        <v>69</v>
      </c>
      <c r="I69">
        <v>6.5753877000000003</v>
      </c>
      <c r="J69">
        <v>0.7967166</v>
      </c>
      <c r="K69">
        <v>6.0805148999999998</v>
      </c>
      <c r="L69" t="s">
        <v>1</v>
      </c>
      <c r="M69">
        <v>1.9229935</v>
      </c>
      <c r="O69">
        <v>6.5071000000000004E-2</v>
      </c>
      <c r="P69">
        <v>1.9229935</v>
      </c>
    </row>
    <row r="70" spans="1:16" x14ac:dyDescent="0.25">
      <c r="A70">
        <v>5.3851000000000003E-2</v>
      </c>
      <c r="B70">
        <v>-1.9432000000000001E-2</v>
      </c>
      <c r="C70">
        <v>-1.9872000000000001E-2</v>
      </c>
      <c r="D70" t="s">
        <v>0</v>
      </c>
      <c r="E70">
        <v>6.0601000000000002E-2</v>
      </c>
      <c r="F70">
        <v>70</v>
      </c>
      <c r="H70">
        <v>70</v>
      </c>
      <c r="I70">
        <v>-0.26111649999999997</v>
      </c>
      <c r="J70">
        <v>5.3515785999999999</v>
      </c>
      <c r="K70">
        <v>5.0879678999999998</v>
      </c>
      <c r="L70" t="s">
        <v>1</v>
      </c>
      <c r="M70">
        <v>5.3685726999999996</v>
      </c>
      <c r="O70">
        <v>6.0601000000000002E-2</v>
      </c>
      <c r="P70">
        <v>5.3685726999999996</v>
      </c>
    </row>
    <row r="71" spans="1:16" x14ac:dyDescent="0.25">
      <c r="A71">
        <v>-4.3596000000000003E-2</v>
      </c>
      <c r="B71">
        <v>2.1127E-2</v>
      </c>
      <c r="C71">
        <v>-5.2750000000000002E-3</v>
      </c>
      <c r="D71" t="s">
        <v>0</v>
      </c>
      <c r="E71">
        <v>4.8731999999999998E-2</v>
      </c>
      <c r="F71">
        <v>71</v>
      </c>
      <c r="H71">
        <v>71</v>
      </c>
      <c r="I71">
        <v>6.1872676999999996</v>
      </c>
      <c r="J71">
        <v>-1.7476586999999999</v>
      </c>
      <c r="K71">
        <v>4.1712750999999999</v>
      </c>
      <c r="L71" t="s">
        <v>1</v>
      </c>
      <c r="M71">
        <v>1.9216660000000001</v>
      </c>
      <c r="O71">
        <v>4.8731999999999998E-2</v>
      </c>
      <c r="P71">
        <v>1.9216660000000001</v>
      </c>
    </row>
    <row r="72" spans="1:16" x14ac:dyDescent="0.25">
      <c r="A72">
        <v>-1.5325999999999999E-2</v>
      </c>
      <c r="B72">
        <v>-1.279E-3</v>
      </c>
      <c r="C72">
        <v>-1.5351999999999999E-2</v>
      </c>
      <c r="D72" t="s">
        <v>0</v>
      </c>
      <c r="E72">
        <v>2.1729999999999999E-2</v>
      </c>
      <c r="F72">
        <v>72</v>
      </c>
      <c r="H72">
        <v>72</v>
      </c>
      <c r="I72">
        <v>-3.0403237999999999</v>
      </c>
      <c r="J72">
        <v>4.5080057</v>
      </c>
      <c r="K72">
        <v>6.0971618000000003</v>
      </c>
      <c r="L72" t="s">
        <v>1</v>
      </c>
      <c r="M72">
        <v>8.9615846999999995</v>
      </c>
      <c r="O72">
        <v>2.1729999999999999E-2</v>
      </c>
      <c r="P72">
        <v>8.9615846999999995</v>
      </c>
    </row>
    <row r="73" spans="1:16" x14ac:dyDescent="0.25">
      <c r="A73">
        <v>-3.2308999999999997E-2</v>
      </c>
      <c r="B73">
        <v>-3.7910000000000001E-3</v>
      </c>
      <c r="C73">
        <v>-1.3519999999999999E-3</v>
      </c>
      <c r="D73" t="s">
        <v>0</v>
      </c>
      <c r="E73">
        <v>3.2558999999999998E-2</v>
      </c>
      <c r="F73">
        <v>73</v>
      </c>
      <c r="H73">
        <v>73</v>
      </c>
      <c r="I73">
        <v>-3.5027629</v>
      </c>
      <c r="J73">
        <v>8.6207878000000004</v>
      </c>
      <c r="K73">
        <v>0.46819149999999998</v>
      </c>
      <c r="L73" t="s">
        <v>1</v>
      </c>
      <c r="M73">
        <v>7.6523762</v>
      </c>
      <c r="O73">
        <v>3.2558999999999998E-2</v>
      </c>
      <c r="P73">
        <v>7.6523762</v>
      </c>
    </row>
    <row r="74" spans="1:16" x14ac:dyDescent="0.25">
      <c r="A74">
        <v>3.3378999999999999E-2</v>
      </c>
      <c r="B74">
        <v>1.1754000000000001E-2</v>
      </c>
      <c r="C74">
        <v>-4.1850000000000004E-3</v>
      </c>
      <c r="D74" t="s">
        <v>0</v>
      </c>
      <c r="E74">
        <v>3.5635E-2</v>
      </c>
      <c r="F74">
        <v>74</v>
      </c>
      <c r="H74">
        <v>74</v>
      </c>
      <c r="I74">
        <v>3.2256526999999999</v>
      </c>
      <c r="J74">
        <v>4.0079963000000003</v>
      </c>
      <c r="K74">
        <v>1.4666555999999999</v>
      </c>
      <c r="L74" t="s">
        <v>1</v>
      </c>
      <c r="M74">
        <v>5.6005795999999997</v>
      </c>
      <c r="O74">
        <v>3.5635E-2</v>
      </c>
      <c r="P74">
        <v>5.6005795999999997</v>
      </c>
    </row>
    <row r="75" spans="1:16" x14ac:dyDescent="0.25">
      <c r="A75">
        <v>1.0718999999999999E-2</v>
      </c>
      <c r="B75">
        <v>9.2010000000000008E-3</v>
      </c>
      <c r="C75">
        <v>1.846E-3</v>
      </c>
      <c r="D75" t="s">
        <v>0</v>
      </c>
      <c r="E75">
        <v>1.4246E-2</v>
      </c>
      <c r="F75">
        <v>75</v>
      </c>
      <c r="H75">
        <v>75</v>
      </c>
      <c r="I75">
        <v>2.9685166000000001</v>
      </c>
      <c r="J75">
        <v>6.9538795000000002</v>
      </c>
      <c r="K75">
        <v>0.45550990000000002</v>
      </c>
      <c r="L75" t="s">
        <v>1</v>
      </c>
      <c r="M75">
        <v>8.4946967000000004</v>
      </c>
      <c r="O75">
        <v>1.4246E-2</v>
      </c>
      <c r="P75">
        <v>8.4946967000000004</v>
      </c>
    </row>
    <row r="76" spans="1:16" x14ac:dyDescent="0.25">
      <c r="A76">
        <v>1.034E-2</v>
      </c>
      <c r="B76">
        <v>1.0933E-2</v>
      </c>
      <c r="C76">
        <v>-4.3829999999999997E-3</v>
      </c>
      <c r="D76" t="s">
        <v>0</v>
      </c>
      <c r="E76">
        <v>1.5672999999999999E-2</v>
      </c>
      <c r="F76">
        <v>76</v>
      </c>
      <c r="H76">
        <v>76</v>
      </c>
      <c r="I76">
        <v>-6.6452647000000002</v>
      </c>
      <c r="J76">
        <v>5.8797477999999996</v>
      </c>
      <c r="K76">
        <v>7.8016066999999998</v>
      </c>
      <c r="L76" t="s">
        <v>1</v>
      </c>
      <c r="M76">
        <v>6.2582583999999999</v>
      </c>
      <c r="O76">
        <v>1.5672999999999999E-2</v>
      </c>
      <c r="P76">
        <v>6.2582583999999999</v>
      </c>
    </row>
    <row r="77" spans="1:16" x14ac:dyDescent="0.25">
      <c r="A77">
        <v>-8.4641999999999995E-2</v>
      </c>
      <c r="B77">
        <v>-0.140848</v>
      </c>
      <c r="C77">
        <v>-6.7391000000000006E-2</v>
      </c>
      <c r="D77" t="s">
        <v>0</v>
      </c>
      <c r="E77">
        <v>0.17760600000000001</v>
      </c>
      <c r="F77">
        <v>77</v>
      </c>
      <c r="H77">
        <v>77</v>
      </c>
      <c r="I77">
        <v>-2.5252949999999998</v>
      </c>
      <c r="J77">
        <v>7.0974174000000003</v>
      </c>
      <c r="K77">
        <v>4.2658775000000002</v>
      </c>
      <c r="L77" t="s">
        <v>1</v>
      </c>
      <c r="M77">
        <v>5.2264093000000003</v>
      </c>
      <c r="O77">
        <v>0.17760600000000001</v>
      </c>
      <c r="P77">
        <v>5.2264093000000003</v>
      </c>
    </row>
    <row r="78" spans="1:16" x14ac:dyDescent="0.25">
      <c r="A78">
        <v>-1.2472E-2</v>
      </c>
      <c r="B78">
        <v>7.8879999999999992E-3</v>
      </c>
      <c r="C78">
        <v>2.7153E-2</v>
      </c>
      <c r="D78" t="s">
        <v>0</v>
      </c>
      <c r="E78">
        <v>3.0904000000000001E-2</v>
      </c>
      <c r="F78">
        <v>78</v>
      </c>
      <c r="H78">
        <v>78</v>
      </c>
      <c r="I78">
        <v>5.8763468000000003</v>
      </c>
      <c r="J78">
        <v>1.2089102</v>
      </c>
      <c r="K78">
        <v>3.1337321</v>
      </c>
      <c r="L78" t="s">
        <v>1</v>
      </c>
      <c r="M78">
        <v>1.9111517</v>
      </c>
      <c r="O78">
        <v>3.0904000000000001E-2</v>
      </c>
      <c r="P78">
        <v>1.9111517</v>
      </c>
    </row>
    <row r="79" spans="1:16" x14ac:dyDescent="0.25">
      <c r="A79">
        <v>-8.9739999999999993E-3</v>
      </c>
      <c r="B79">
        <v>4.9789999999999999E-3</v>
      </c>
      <c r="C79">
        <v>-2.078E-3</v>
      </c>
      <c r="D79" t="s">
        <v>0</v>
      </c>
      <c r="E79">
        <v>1.0470999999999999E-2</v>
      </c>
      <c r="F79">
        <v>79</v>
      </c>
      <c r="H79">
        <v>79</v>
      </c>
      <c r="I79">
        <v>8.8306149000000005</v>
      </c>
      <c r="J79">
        <v>2.7077692999999998</v>
      </c>
      <c r="K79">
        <v>0.67244890000000002</v>
      </c>
      <c r="L79" t="s">
        <v>1</v>
      </c>
      <c r="M79">
        <v>5.7553926000000004</v>
      </c>
      <c r="O79">
        <v>1.0470999999999999E-2</v>
      </c>
      <c r="P79">
        <v>5.7553926000000004</v>
      </c>
    </row>
    <row r="80" spans="1:16" x14ac:dyDescent="0.25">
      <c r="A80">
        <v>-1.2156E-2</v>
      </c>
      <c r="B80">
        <v>-1.6707E-2</v>
      </c>
      <c r="C80">
        <v>-4.2119999999999996E-3</v>
      </c>
      <c r="D80" t="s">
        <v>0</v>
      </c>
      <c r="E80">
        <v>2.1086000000000001E-2</v>
      </c>
      <c r="F80">
        <v>80</v>
      </c>
      <c r="H80">
        <v>80</v>
      </c>
      <c r="I80">
        <v>1.0652566000000001</v>
      </c>
      <c r="J80">
        <v>0.40167619999999998</v>
      </c>
      <c r="K80">
        <v>5.7803842000000003</v>
      </c>
      <c r="L80" t="s">
        <v>1</v>
      </c>
      <c r="M80">
        <v>4.6986565999999996</v>
      </c>
      <c r="O80">
        <v>2.1086000000000001E-2</v>
      </c>
      <c r="P80">
        <v>4.6986565999999996</v>
      </c>
    </row>
    <row r="81" spans="1:16" x14ac:dyDescent="0.25">
      <c r="A81">
        <v>1.5269E-2</v>
      </c>
      <c r="B81">
        <v>-2.6088E-2</v>
      </c>
      <c r="C81">
        <v>-5.1374999999999997E-2</v>
      </c>
      <c r="D81" t="s">
        <v>0</v>
      </c>
      <c r="E81">
        <v>5.9608000000000001E-2</v>
      </c>
      <c r="F81">
        <v>81</v>
      </c>
      <c r="H81">
        <v>81</v>
      </c>
      <c r="I81">
        <v>-2.2457392</v>
      </c>
      <c r="J81">
        <v>-1.1674834000000001</v>
      </c>
      <c r="K81">
        <v>5.3308818999999996</v>
      </c>
      <c r="L81" t="s">
        <v>1</v>
      </c>
      <c r="M81">
        <v>3.5944318000000002</v>
      </c>
      <c r="O81">
        <v>5.9608000000000001E-2</v>
      </c>
      <c r="P81">
        <v>3.5944318000000002</v>
      </c>
    </row>
    <row r="82" spans="1:16" x14ac:dyDescent="0.25">
      <c r="A82">
        <v>8.4700000000000001E-3</v>
      </c>
      <c r="B82">
        <v>1.401E-2</v>
      </c>
      <c r="C82">
        <v>-5.7390000000000002E-3</v>
      </c>
      <c r="D82" t="s">
        <v>0</v>
      </c>
      <c r="E82">
        <v>1.7347999999999999E-2</v>
      </c>
      <c r="F82">
        <v>82</v>
      </c>
      <c r="H82">
        <v>82</v>
      </c>
      <c r="I82">
        <v>-1.0042118</v>
      </c>
      <c r="J82">
        <v>5.5644514999999997</v>
      </c>
      <c r="K82">
        <v>8.0884230000000006</v>
      </c>
      <c r="L82" t="s">
        <v>1</v>
      </c>
      <c r="M82">
        <v>6.4460271999999996</v>
      </c>
      <c r="O82">
        <v>1.7347999999999999E-2</v>
      </c>
      <c r="P82">
        <v>6.4460271999999996</v>
      </c>
    </row>
    <row r="83" spans="1:16" x14ac:dyDescent="0.25">
      <c r="A83">
        <v>2.4989000000000001E-2</v>
      </c>
      <c r="B83">
        <v>3.1289999999999998E-3</v>
      </c>
      <c r="C83">
        <v>-1.9321000000000001E-2</v>
      </c>
      <c r="D83" t="s">
        <v>0</v>
      </c>
      <c r="E83">
        <v>3.1741999999999999E-2</v>
      </c>
      <c r="F83">
        <v>83</v>
      </c>
      <c r="H83">
        <v>83</v>
      </c>
      <c r="I83">
        <v>0.27627689999999999</v>
      </c>
      <c r="J83">
        <v>2.5206716999999998</v>
      </c>
      <c r="K83">
        <v>3.9723055999999999</v>
      </c>
      <c r="L83" t="s">
        <v>1</v>
      </c>
      <c r="M83">
        <v>5.9135391999999998</v>
      </c>
      <c r="O83">
        <v>3.1741999999999999E-2</v>
      </c>
      <c r="P83">
        <v>5.9135391999999998</v>
      </c>
    </row>
    <row r="84" spans="1:16" x14ac:dyDescent="0.25">
      <c r="A84">
        <v>1.0602E-2</v>
      </c>
      <c r="B84">
        <v>-3.4081E-2</v>
      </c>
      <c r="C84">
        <v>-2.2946000000000001E-2</v>
      </c>
      <c r="D84" t="s">
        <v>0</v>
      </c>
      <c r="E84">
        <v>4.2431000000000003E-2</v>
      </c>
      <c r="F84">
        <v>84</v>
      </c>
      <c r="H84">
        <v>84</v>
      </c>
      <c r="I84">
        <v>4.5136383000000002</v>
      </c>
      <c r="J84">
        <v>-0.29049979999999997</v>
      </c>
      <c r="K84">
        <v>8.0838373000000008</v>
      </c>
      <c r="L84" t="s">
        <v>1</v>
      </c>
      <c r="M84">
        <v>3.6526166999999998</v>
      </c>
      <c r="O84">
        <v>4.2431000000000003E-2</v>
      </c>
      <c r="P84">
        <v>3.6526166999999998</v>
      </c>
    </row>
    <row r="85" spans="1:16" x14ac:dyDescent="0.25">
      <c r="A85">
        <v>1.1802E-2</v>
      </c>
      <c r="B85">
        <v>1.7930000000000001E-2</v>
      </c>
      <c r="C85">
        <v>-3.0862000000000001E-2</v>
      </c>
      <c r="D85" t="s">
        <v>0</v>
      </c>
      <c r="E85">
        <v>3.7592E-2</v>
      </c>
      <c r="F85">
        <v>85</v>
      </c>
      <c r="H85">
        <v>85</v>
      </c>
      <c r="I85">
        <v>-3.3773032000000001</v>
      </c>
      <c r="J85">
        <v>1.2000982</v>
      </c>
      <c r="K85">
        <v>8.5959061999999999</v>
      </c>
      <c r="L85" t="s">
        <v>1</v>
      </c>
      <c r="M85">
        <v>4.7003221999999996</v>
      </c>
      <c r="O85">
        <v>3.7592E-2</v>
      </c>
      <c r="P85">
        <v>4.7003221999999996</v>
      </c>
    </row>
    <row r="86" spans="1:16" x14ac:dyDescent="0.25">
      <c r="A86">
        <v>3.0225999999999999E-2</v>
      </c>
      <c r="B86">
        <v>-8.6829999999999997E-3</v>
      </c>
      <c r="C86">
        <v>-1.0911000000000001E-2</v>
      </c>
      <c r="D86" t="s">
        <v>0</v>
      </c>
      <c r="E86">
        <v>3.3286999999999997E-2</v>
      </c>
      <c r="F86">
        <v>86</v>
      </c>
      <c r="H86">
        <v>86</v>
      </c>
      <c r="I86">
        <v>2.4482541000000002</v>
      </c>
      <c r="J86">
        <v>4.8635605999999996</v>
      </c>
      <c r="K86">
        <v>5.7997734000000003</v>
      </c>
      <c r="L86" t="s">
        <v>1</v>
      </c>
      <c r="M86">
        <v>5.7348451999999996</v>
      </c>
      <c r="O86">
        <v>3.3286999999999997E-2</v>
      </c>
      <c r="P86">
        <v>5.7348451999999996</v>
      </c>
    </row>
    <row r="87" spans="1:16" x14ac:dyDescent="0.25">
      <c r="A87">
        <v>-8.7853000000000001E-2</v>
      </c>
      <c r="B87">
        <v>8.5920000000000007E-3</v>
      </c>
      <c r="C87">
        <v>1.4666E-2</v>
      </c>
      <c r="D87" t="s">
        <v>0</v>
      </c>
      <c r="E87">
        <v>8.9482000000000006E-2</v>
      </c>
      <c r="F87">
        <v>87</v>
      </c>
      <c r="H87">
        <v>87</v>
      </c>
      <c r="I87">
        <v>3.5764151000000002</v>
      </c>
      <c r="J87">
        <v>6.3221356000000002</v>
      </c>
      <c r="K87">
        <v>3.4537100000000001</v>
      </c>
      <c r="L87" t="s">
        <v>1</v>
      </c>
      <c r="M87">
        <v>4.7274444000000004</v>
      </c>
      <c r="O87">
        <v>8.9482000000000006E-2</v>
      </c>
      <c r="P87">
        <v>4.7274444000000004</v>
      </c>
    </row>
    <row r="88" spans="1:16" x14ac:dyDescent="0.25">
      <c r="A88">
        <v>7.4349999999999998E-3</v>
      </c>
      <c r="B88">
        <v>-1.2498E-2</v>
      </c>
      <c r="C88">
        <v>9.2879999999999994E-3</v>
      </c>
      <c r="D88" t="s">
        <v>0</v>
      </c>
      <c r="E88">
        <v>1.7255E-2</v>
      </c>
      <c r="F88">
        <v>88</v>
      </c>
      <c r="H88">
        <v>88</v>
      </c>
      <c r="I88">
        <v>-4.2874122999999997</v>
      </c>
      <c r="J88">
        <v>4.0154474000000002</v>
      </c>
      <c r="K88">
        <v>8.5648885000000003</v>
      </c>
      <c r="L88" t="s">
        <v>1</v>
      </c>
      <c r="M88">
        <v>9.1959464999999998</v>
      </c>
      <c r="O88">
        <v>1.7255E-2</v>
      </c>
      <c r="P88">
        <v>9.1959464999999998</v>
      </c>
    </row>
    <row r="89" spans="1:16" x14ac:dyDescent="0.25">
      <c r="A89">
        <v>-2.8285000000000001E-2</v>
      </c>
      <c r="B89">
        <v>1.8145000000000001E-2</v>
      </c>
      <c r="C89">
        <v>-5.4224000000000001E-2</v>
      </c>
      <c r="D89" t="s">
        <v>0</v>
      </c>
      <c r="E89">
        <v>6.3793000000000002E-2</v>
      </c>
      <c r="F89">
        <v>89</v>
      </c>
      <c r="H89">
        <v>89</v>
      </c>
      <c r="I89">
        <v>-2.0682684</v>
      </c>
      <c r="J89">
        <v>6.2875999</v>
      </c>
      <c r="K89">
        <v>1.2370737000000001</v>
      </c>
      <c r="L89" t="s">
        <v>1</v>
      </c>
      <c r="M89">
        <v>7.9587591</v>
      </c>
      <c r="O89">
        <v>6.3793000000000002E-2</v>
      </c>
      <c r="P89">
        <v>7.9587591</v>
      </c>
    </row>
    <row r="90" spans="1:16" x14ac:dyDescent="0.25">
      <c r="A90">
        <v>4.5089999999999998E-2</v>
      </c>
      <c r="B90">
        <v>0.10388799999999999</v>
      </c>
      <c r="C90">
        <v>6.0077999999999999E-2</v>
      </c>
      <c r="D90" t="s">
        <v>0</v>
      </c>
      <c r="E90">
        <v>0.12820000000000001</v>
      </c>
      <c r="F90">
        <v>90</v>
      </c>
      <c r="H90">
        <v>90</v>
      </c>
      <c r="I90">
        <v>3.1876875999999998</v>
      </c>
      <c r="J90">
        <v>2.6009392</v>
      </c>
      <c r="K90">
        <v>3.8914661000000002</v>
      </c>
      <c r="L90" t="s">
        <v>1</v>
      </c>
      <c r="M90">
        <v>3.5997933999999998</v>
      </c>
      <c r="O90">
        <v>0.12820000000000001</v>
      </c>
      <c r="P90">
        <v>3.5997933999999998</v>
      </c>
    </row>
    <row r="91" spans="1:16" x14ac:dyDescent="0.25">
      <c r="A91">
        <v>-1.6539999999999999E-2</v>
      </c>
      <c r="B91">
        <v>2.0239E-2</v>
      </c>
      <c r="C91">
        <v>-1.7559000000000002E-2</v>
      </c>
      <c r="D91" t="s">
        <v>0</v>
      </c>
      <c r="E91">
        <v>3.1489000000000003E-2</v>
      </c>
      <c r="F91">
        <v>91</v>
      </c>
      <c r="H91">
        <v>91</v>
      </c>
      <c r="I91">
        <v>1.5562819000000001</v>
      </c>
      <c r="J91">
        <v>9.2585317000000007</v>
      </c>
      <c r="K91">
        <v>1.2070217999999999</v>
      </c>
      <c r="L91" t="s">
        <v>1</v>
      </c>
      <c r="M91">
        <v>3.6242157000000002</v>
      </c>
      <c r="O91">
        <v>3.1489000000000003E-2</v>
      </c>
      <c r="P91">
        <v>3.6242157000000002</v>
      </c>
    </row>
    <row r="92" spans="1:16" x14ac:dyDescent="0.25">
      <c r="A92">
        <v>2.9843000000000001E-2</v>
      </c>
      <c r="B92">
        <v>-2.2374000000000002E-2</v>
      </c>
      <c r="C92">
        <v>-4.0899999999999999E-3</v>
      </c>
      <c r="D92" t="s">
        <v>0</v>
      </c>
      <c r="E92">
        <v>3.7523000000000001E-2</v>
      </c>
      <c r="F92">
        <v>92</v>
      </c>
      <c r="H92">
        <v>92</v>
      </c>
      <c r="I92">
        <v>-5.4404404</v>
      </c>
      <c r="J92">
        <v>6.4168316000000001</v>
      </c>
      <c r="K92">
        <v>5.3089472999999998</v>
      </c>
      <c r="L92" t="s">
        <v>1</v>
      </c>
      <c r="M92">
        <v>5.8212684000000001</v>
      </c>
      <c r="O92">
        <v>3.7523000000000001E-2</v>
      </c>
      <c r="P92">
        <v>5.8212684000000001</v>
      </c>
    </row>
    <row r="93" spans="1:16" x14ac:dyDescent="0.25">
      <c r="A93">
        <v>2.8364E-2</v>
      </c>
      <c r="B93">
        <v>2.3775000000000001E-2</v>
      </c>
      <c r="C93">
        <v>2.2866000000000001E-2</v>
      </c>
      <c r="D93" t="s">
        <v>0</v>
      </c>
      <c r="E93">
        <v>4.3504000000000001E-2</v>
      </c>
      <c r="F93">
        <v>93</v>
      </c>
      <c r="H93">
        <v>93</v>
      </c>
      <c r="I93">
        <v>1.7783E-2</v>
      </c>
      <c r="J93">
        <v>-1.1289035000000001</v>
      </c>
      <c r="K93">
        <v>3.4251273000000002</v>
      </c>
      <c r="L93" t="s">
        <v>1</v>
      </c>
      <c r="M93">
        <v>5.8252724000000002</v>
      </c>
      <c r="O93">
        <v>4.3504000000000001E-2</v>
      </c>
      <c r="P93">
        <v>5.8252724000000002</v>
      </c>
    </row>
    <row r="94" spans="1:16" x14ac:dyDescent="0.25">
      <c r="A94">
        <v>3.3637E-2</v>
      </c>
      <c r="B94">
        <v>2.4233999999999999E-2</v>
      </c>
      <c r="C94">
        <v>2.9687999999999999E-2</v>
      </c>
      <c r="D94" t="s">
        <v>0</v>
      </c>
      <c r="E94">
        <v>5.0991000000000002E-2</v>
      </c>
      <c r="F94">
        <v>94</v>
      </c>
      <c r="H94">
        <v>94</v>
      </c>
      <c r="I94">
        <v>5.8564914000000003</v>
      </c>
      <c r="J94">
        <v>2.5074866999999998</v>
      </c>
      <c r="K94">
        <v>0.64212360000000002</v>
      </c>
      <c r="L94" t="s">
        <v>1</v>
      </c>
      <c r="M94">
        <v>4.6867213000000003</v>
      </c>
      <c r="O94">
        <v>5.0991000000000002E-2</v>
      </c>
      <c r="P94">
        <v>4.6867213000000003</v>
      </c>
    </row>
    <row r="95" spans="1:16" x14ac:dyDescent="0.25">
      <c r="A95">
        <v>-1.7312000000000001E-2</v>
      </c>
      <c r="B95">
        <v>3.4759999999999999E-3</v>
      </c>
      <c r="C95">
        <v>-1.5579999999999999E-3</v>
      </c>
      <c r="D95" t="s">
        <v>0</v>
      </c>
      <c r="E95">
        <v>1.7725999999999999E-2</v>
      </c>
      <c r="F95">
        <v>95</v>
      </c>
      <c r="H95">
        <v>95</v>
      </c>
      <c r="I95">
        <v>5.6008629000000001</v>
      </c>
      <c r="J95">
        <v>2.86311E-2</v>
      </c>
      <c r="K95">
        <v>4.6114164000000004</v>
      </c>
      <c r="L95" t="s">
        <v>1</v>
      </c>
      <c r="M95">
        <v>0</v>
      </c>
      <c r="O95">
        <v>1.7725999999999999E-2</v>
      </c>
      <c r="P95">
        <v>0</v>
      </c>
    </row>
    <row r="96" spans="1:16" x14ac:dyDescent="0.25">
      <c r="A96" t="s">
        <v>6</v>
      </c>
      <c r="B96" t="s">
        <v>7</v>
      </c>
      <c r="C96" t="s">
        <v>8</v>
      </c>
      <c r="D96" t="s">
        <v>9</v>
      </c>
      <c r="E96" t="s">
        <v>8</v>
      </c>
      <c r="F96" t="s">
        <v>10</v>
      </c>
      <c r="O96" t="s">
        <v>8</v>
      </c>
    </row>
    <row r="97" spans="1:15" x14ac:dyDescent="0.25">
      <c r="A97" t="s">
        <v>11</v>
      </c>
      <c r="B97" t="s">
        <v>12</v>
      </c>
      <c r="C97" t="s">
        <v>33</v>
      </c>
      <c r="D97" t="s">
        <v>14</v>
      </c>
      <c r="E97" t="s">
        <v>32</v>
      </c>
      <c r="F97">
        <v>78</v>
      </c>
      <c r="O97" t="s">
        <v>32</v>
      </c>
    </row>
    <row r="98" spans="1:15" x14ac:dyDescent="0.25">
      <c r="B98" t="s">
        <v>16</v>
      </c>
      <c r="C98" t="s">
        <v>17</v>
      </c>
      <c r="D98">
        <v>0</v>
      </c>
      <c r="E98" t="s">
        <v>21</v>
      </c>
      <c r="F98">
        <v>0</v>
      </c>
      <c r="O98" t="s">
        <v>21</v>
      </c>
    </row>
    <row r="99" spans="1:15" x14ac:dyDescent="0.25">
      <c r="A99" t="s">
        <v>6</v>
      </c>
      <c r="B99" t="s">
        <v>7</v>
      </c>
      <c r="C99" t="s">
        <v>8</v>
      </c>
      <c r="D99" t="s">
        <v>9</v>
      </c>
      <c r="E99" t="s">
        <v>8</v>
      </c>
      <c r="F99" t="s">
        <v>10</v>
      </c>
      <c r="O99" t="s">
        <v>8</v>
      </c>
    </row>
  </sheetData>
  <sortState xmlns:xlrd2="http://schemas.microsoft.com/office/spreadsheetml/2017/richdata2" ref="H1:M99">
    <sortCondition ref="H1:H9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705CA-3BC1-4AD0-A518-75C21D647FB1}">
  <dimension ref="A1:R100"/>
  <sheetViews>
    <sheetView topLeftCell="F1" workbookViewId="0">
      <selection activeCell="O1" sqref="O1:P96"/>
    </sheetView>
  </sheetViews>
  <sheetFormatPr defaultRowHeight="15" x14ac:dyDescent="0.25"/>
  <sheetData>
    <row r="1" spans="1:18" x14ac:dyDescent="0.25">
      <c r="A1" t="s">
        <v>139</v>
      </c>
      <c r="B1" t="s">
        <v>140</v>
      </c>
      <c r="C1">
        <v>-4.0141000000000003E-2</v>
      </c>
      <c r="D1" t="s">
        <v>0</v>
      </c>
      <c r="E1" t="s">
        <v>140</v>
      </c>
      <c r="F1">
        <v>1</v>
      </c>
      <c r="G1" t="s">
        <v>80</v>
      </c>
      <c r="H1">
        <v>-1.0000000000000001E-5</v>
      </c>
      <c r="I1">
        <v>6.0000000000000002E-6</v>
      </c>
      <c r="J1">
        <v>-2.0000000000000002E-5</v>
      </c>
      <c r="K1" t="s">
        <v>0</v>
      </c>
      <c r="L1">
        <v>2.3E-5</v>
      </c>
      <c r="M1">
        <v>1</v>
      </c>
      <c r="O1">
        <v>2.3E-5</v>
      </c>
      <c r="P1">
        <v>7.3404169000000001</v>
      </c>
      <c r="R1" s="8">
        <v>0</v>
      </c>
    </row>
    <row r="2" spans="1:18" x14ac:dyDescent="0.25">
      <c r="A2" t="s">
        <v>141</v>
      </c>
      <c r="B2" t="s">
        <v>142</v>
      </c>
      <c r="C2">
        <v>-4.6099999999999998E-4</v>
      </c>
      <c r="D2" t="s">
        <v>0</v>
      </c>
      <c r="E2" t="s">
        <v>142</v>
      </c>
      <c r="F2">
        <v>2</v>
      </c>
      <c r="G2" t="s">
        <v>80</v>
      </c>
      <c r="H2">
        <v>1.5999999999999999E-5</v>
      </c>
      <c r="I2">
        <v>-1.1E-5</v>
      </c>
      <c r="J2">
        <v>1.1E-5</v>
      </c>
      <c r="K2" t="s">
        <v>0</v>
      </c>
      <c r="L2">
        <v>2.3E-5</v>
      </c>
      <c r="M2">
        <v>2</v>
      </c>
      <c r="O2">
        <v>2.3E-5</v>
      </c>
      <c r="P2">
        <v>7.3404169000000001</v>
      </c>
      <c r="R2" s="9">
        <v>6.3508534000000001</v>
      </c>
    </row>
    <row r="3" spans="1:18" x14ac:dyDescent="0.25">
      <c r="A3" t="s">
        <v>143</v>
      </c>
      <c r="B3" t="s">
        <v>144</v>
      </c>
      <c r="C3">
        <v>1.2396000000000001E-2</v>
      </c>
      <c r="D3" t="s">
        <v>0</v>
      </c>
      <c r="E3" t="s">
        <v>144</v>
      </c>
      <c r="F3">
        <v>3</v>
      </c>
      <c r="G3" t="s">
        <v>80</v>
      </c>
      <c r="H3">
        <v>-1.5999999999999999E-5</v>
      </c>
      <c r="I3">
        <v>1.1E-5</v>
      </c>
      <c r="J3">
        <v>-1.1E-5</v>
      </c>
      <c r="K3" t="s">
        <v>0</v>
      </c>
      <c r="L3">
        <v>2.3E-5</v>
      </c>
      <c r="M3">
        <v>3</v>
      </c>
      <c r="O3">
        <v>2.3E-5</v>
      </c>
      <c r="P3">
        <v>0</v>
      </c>
      <c r="R3" s="8">
        <v>7.3404169000000001</v>
      </c>
    </row>
    <row r="4" spans="1:18" x14ac:dyDescent="0.25">
      <c r="A4" t="s">
        <v>145</v>
      </c>
      <c r="B4" t="s">
        <v>146</v>
      </c>
      <c r="C4">
        <v>-1.2817E-2</v>
      </c>
      <c r="D4" t="s">
        <v>0</v>
      </c>
      <c r="E4" t="s">
        <v>146</v>
      </c>
      <c r="F4">
        <v>4</v>
      </c>
      <c r="G4" t="s">
        <v>80</v>
      </c>
      <c r="H4">
        <v>1.0000000000000001E-5</v>
      </c>
      <c r="I4">
        <v>-6.0000000000000002E-6</v>
      </c>
      <c r="J4">
        <v>2.0000000000000002E-5</v>
      </c>
      <c r="K4" t="s">
        <v>0</v>
      </c>
      <c r="L4">
        <v>2.3E-5</v>
      </c>
      <c r="M4">
        <v>4</v>
      </c>
      <c r="O4">
        <v>2.3E-5</v>
      </c>
      <c r="P4">
        <v>6.3508534000000001</v>
      </c>
      <c r="R4" s="9">
        <v>7.3404169000000001</v>
      </c>
    </row>
    <row r="5" spans="1:18" x14ac:dyDescent="0.25">
      <c r="A5" t="s">
        <v>147</v>
      </c>
      <c r="B5" t="s">
        <v>148</v>
      </c>
      <c r="C5">
        <v>0.18051700000000001</v>
      </c>
      <c r="D5" t="s">
        <v>0</v>
      </c>
      <c r="E5" t="s">
        <v>148</v>
      </c>
      <c r="F5">
        <v>5</v>
      </c>
      <c r="G5" t="s">
        <v>80</v>
      </c>
      <c r="H5">
        <v>-1.9999999999999999E-6</v>
      </c>
      <c r="I5">
        <v>-5.0000000000000004E-6</v>
      </c>
      <c r="J5">
        <v>-5.8029999999999998E-2</v>
      </c>
      <c r="K5" t="s">
        <v>0</v>
      </c>
      <c r="L5">
        <v>5.8029999999999998E-2</v>
      </c>
      <c r="M5">
        <v>5</v>
      </c>
      <c r="O5">
        <v>5.8029999999999998E-2</v>
      </c>
      <c r="P5">
        <v>4.8535759000000001</v>
      </c>
      <c r="R5" s="8">
        <v>4.6464113999999999</v>
      </c>
    </row>
    <row r="6" spans="1:18" x14ac:dyDescent="0.25">
      <c r="A6" t="s">
        <v>149</v>
      </c>
      <c r="B6" t="s">
        <v>150</v>
      </c>
      <c r="C6">
        <v>-9.0064000000000005E-2</v>
      </c>
      <c r="D6" t="s">
        <v>0</v>
      </c>
      <c r="E6" t="s">
        <v>150</v>
      </c>
      <c r="F6">
        <v>6</v>
      </c>
      <c r="G6" t="s">
        <v>80</v>
      </c>
      <c r="H6">
        <v>-4.8021000000000001E-2</v>
      </c>
      <c r="I6">
        <v>3.2592000000000003E-2</v>
      </c>
      <c r="J6">
        <v>-9.9999999999999995E-7</v>
      </c>
      <c r="K6" t="s">
        <v>0</v>
      </c>
      <c r="L6">
        <v>5.8036999999999998E-2</v>
      </c>
      <c r="M6">
        <v>6</v>
      </c>
      <c r="O6">
        <v>5.8036999999999998E-2</v>
      </c>
      <c r="P6">
        <v>7.9931559999999999</v>
      </c>
      <c r="R6" s="9">
        <v>4.6464119999999998</v>
      </c>
    </row>
    <row r="7" spans="1:18" x14ac:dyDescent="0.25">
      <c r="A7" t="s">
        <v>151</v>
      </c>
      <c r="B7" t="s">
        <v>152</v>
      </c>
      <c r="C7">
        <v>-5.2502E-2</v>
      </c>
      <c r="D7" t="s">
        <v>0</v>
      </c>
      <c r="E7" t="s">
        <v>152</v>
      </c>
      <c r="F7">
        <v>7</v>
      </c>
      <c r="G7" t="s">
        <v>80</v>
      </c>
      <c r="H7">
        <v>-3.9999999999999998E-6</v>
      </c>
      <c r="I7">
        <v>-3.9999999999999998E-6</v>
      </c>
      <c r="J7">
        <v>-5.8036999999999998E-2</v>
      </c>
      <c r="K7" t="s">
        <v>0</v>
      </c>
      <c r="L7">
        <v>5.8036999999999998E-2</v>
      </c>
      <c r="M7">
        <v>7</v>
      </c>
      <c r="O7">
        <v>5.8036999999999998E-2</v>
      </c>
      <c r="P7">
        <v>4.6464113999999999</v>
      </c>
      <c r="R7" s="8">
        <v>4.8535757999999998</v>
      </c>
    </row>
    <row r="8" spans="1:18" x14ac:dyDescent="0.25">
      <c r="A8" t="s">
        <v>153</v>
      </c>
      <c r="B8" t="s">
        <v>154</v>
      </c>
      <c r="C8">
        <v>9.8441000000000001E-2</v>
      </c>
      <c r="D8" t="s">
        <v>0</v>
      </c>
      <c r="E8" t="s">
        <v>154</v>
      </c>
      <c r="F8">
        <v>8</v>
      </c>
      <c r="G8" t="s">
        <v>80</v>
      </c>
      <c r="H8">
        <v>-4.8016000000000003E-2</v>
      </c>
      <c r="I8">
        <v>3.2587999999999999E-2</v>
      </c>
      <c r="J8">
        <v>9.9999999999999995E-7</v>
      </c>
      <c r="K8" t="s">
        <v>0</v>
      </c>
      <c r="L8">
        <v>5.8029999999999998E-2</v>
      </c>
      <c r="M8">
        <v>8</v>
      </c>
      <c r="O8">
        <v>5.8029999999999998E-2</v>
      </c>
      <c r="P8">
        <v>4.6464119999999998</v>
      </c>
      <c r="R8" s="9">
        <v>4.8535754000000004</v>
      </c>
    </row>
    <row r="9" spans="1:18" x14ac:dyDescent="0.25">
      <c r="A9" t="s">
        <v>155</v>
      </c>
      <c r="B9" t="s">
        <v>156</v>
      </c>
      <c r="C9">
        <v>0.100372</v>
      </c>
      <c r="D9" t="s">
        <v>0</v>
      </c>
      <c r="E9" t="s">
        <v>156</v>
      </c>
      <c r="F9">
        <v>9</v>
      </c>
      <c r="G9" t="s">
        <v>80</v>
      </c>
      <c r="H9">
        <v>1.9999999999999999E-6</v>
      </c>
      <c r="I9">
        <v>5.0000000000000004E-6</v>
      </c>
      <c r="J9">
        <v>5.8029999999999998E-2</v>
      </c>
      <c r="K9" t="s">
        <v>0</v>
      </c>
      <c r="L9">
        <v>5.8029999999999998E-2</v>
      </c>
      <c r="M9">
        <v>9</v>
      </c>
      <c r="O9">
        <v>5.8029999999999998E-2</v>
      </c>
      <c r="P9">
        <v>4.6464121</v>
      </c>
      <c r="R9" s="8">
        <v>4.8535759000000001</v>
      </c>
    </row>
    <row r="10" spans="1:18" x14ac:dyDescent="0.25">
      <c r="A10" t="s">
        <v>157</v>
      </c>
      <c r="B10" t="s">
        <v>158</v>
      </c>
      <c r="C10">
        <v>-5.9902999999999998E-2</v>
      </c>
      <c r="D10" t="s">
        <v>0</v>
      </c>
      <c r="E10" t="s">
        <v>158</v>
      </c>
      <c r="F10">
        <v>10</v>
      </c>
      <c r="G10" t="s">
        <v>80</v>
      </c>
      <c r="H10">
        <v>4.8021000000000001E-2</v>
      </c>
      <c r="I10">
        <v>-3.2592000000000003E-2</v>
      </c>
      <c r="J10">
        <v>9.9999999999999995E-7</v>
      </c>
      <c r="K10" t="s">
        <v>0</v>
      </c>
      <c r="L10">
        <v>5.8036999999999998E-2</v>
      </c>
      <c r="M10">
        <v>10</v>
      </c>
      <c r="O10">
        <v>5.8036999999999998E-2</v>
      </c>
      <c r="P10">
        <v>4.6464119999999998</v>
      </c>
      <c r="R10" s="9">
        <v>7.9931559999999999</v>
      </c>
    </row>
    <row r="11" spans="1:18" x14ac:dyDescent="0.25">
      <c r="A11" t="s">
        <v>159</v>
      </c>
      <c r="B11" t="s">
        <v>160</v>
      </c>
      <c r="C11">
        <v>-2.1291999999999998E-2</v>
      </c>
      <c r="D11" t="s">
        <v>0</v>
      </c>
      <c r="E11" t="s">
        <v>160</v>
      </c>
      <c r="F11">
        <v>11</v>
      </c>
      <c r="G11" t="s">
        <v>80</v>
      </c>
      <c r="H11">
        <v>3.9999999999999998E-6</v>
      </c>
      <c r="I11">
        <v>3.9999999999999998E-6</v>
      </c>
      <c r="J11">
        <v>5.8036999999999998E-2</v>
      </c>
      <c r="K11" t="s">
        <v>0</v>
      </c>
      <c r="L11">
        <v>5.8036999999999998E-2</v>
      </c>
      <c r="M11">
        <v>11</v>
      </c>
      <c r="O11">
        <v>5.8036999999999998E-2</v>
      </c>
      <c r="P11">
        <v>4.8535759000000001</v>
      </c>
      <c r="R11" s="8">
        <v>4.6464121</v>
      </c>
    </row>
    <row r="12" spans="1:18" x14ac:dyDescent="0.25">
      <c r="A12" t="s">
        <v>161</v>
      </c>
      <c r="B12" t="s">
        <v>162</v>
      </c>
      <c r="C12">
        <v>1.546E-2</v>
      </c>
      <c r="D12" t="s">
        <v>0</v>
      </c>
      <c r="E12" t="s">
        <v>162</v>
      </c>
      <c r="F12">
        <v>12</v>
      </c>
      <c r="G12" t="s">
        <v>80</v>
      </c>
      <c r="H12">
        <v>4.8016000000000003E-2</v>
      </c>
      <c r="I12">
        <v>-3.2587999999999999E-2</v>
      </c>
      <c r="J12">
        <v>-9.9999999999999995E-7</v>
      </c>
      <c r="K12" t="s">
        <v>0</v>
      </c>
      <c r="L12">
        <v>5.8029999999999998E-2</v>
      </c>
      <c r="M12">
        <v>12</v>
      </c>
      <c r="O12">
        <v>5.8029999999999998E-2</v>
      </c>
      <c r="P12">
        <v>4.8535754000000004</v>
      </c>
      <c r="R12" s="9">
        <v>4.6464119999999998</v>
      </c>
    </row>
    <row r="13" spans="1:18" x14ac:dyDescent="0.25">
      <c r="A13" t="s">
        <v>163</v>
      </c>
      <c r="B13" t="s">
        <v>164</v>
      </c>
      <c r="C13">
        <v>-6.9446999999999995E-2</v>
      </c>
      <c r="D13" t="s">
        <v>0</v>
      </c>
      <c r="E13" t="s">
        <v>164</v>
      </c>
      <c r="F13">
        <v>13</v>
      </c>
      <c r="G13" t="s">
        <v>80</v>
      </c>
      <c r="H13">
        <v>2.0005999999999999E-2</v>
      </c>
      <c r="I13">
        <v>-1.8175E-2</v>
      </c>
      <c r="J13">
        <v>-1.34E-3</v>
      </c>
      <c r="K13" t="s">
        <v>0</v>
      </c>
      <c r="L13">
        <v>2.7061999999999999E-2</v>
      </c>
      <c r="M13">
        <v>13</v>
      </c>
      <c r="O13">
        <v>2.7061999999999999E-2</v>
      </c>
      <c r="P13">
        <v>8.3030849</v>
      </c>
      <c r="R13" s="8">
        <v>7.1804842000000004</v>
      </c>
    </row>
    <row r="14" spans="1:18" x14ac:dyDescent="0.25">
      <c r="A14" t="s">
        <v>165</v>
      </c>
      <c r="B14" t="s">
        <v>166</v>
      </c>
      <c r="C14">
        <v>1.6174000000000001E-2</v>
      </c>
      <c r="D14" t="s">
        <v>0</v>
      </c>
      <c r="E14" t="s">
        <v>166</v>
      </c>
      <c r="F14">
        <v>14</v>
      </c>
      <c r="G14" t="s">
        <v>80</v>
      </c>
      <c r="H14">
        <v>-3.2469999999999999E-3</v>
      </c>
      <c r="I14">
        <v>-2.3960000000000001E-3</v>
      </c>
      <c r="J14">
        <v>2.6757E-2</v>
      </c>
      <c r="K14" t="s">
        <v>0</v>
      </c>
      <c r="L14">
        <v>2.7059E-2</v>
      </c>
      <c r="M14">
        <v>14</v>
      </c>
      <c r="O14">
        <v>2.7059E-2</v>
      </c>
      <c r="P14">
        <v>7.2031027999999999</v>
      </c>
      <c r="R14" s="9">
        <v>2.5556428000000002</v>
      </c>
    </row>
    <row r="15" spans="1:18" x14ac:dyDescent="0.25">
      <c r="A15" t="s">
        <v>167</v>
      </c>
      <c r="B15" t="s">
        <v>168</v>
      </c>
      <c r="C15">
        <v>-4.5650000000000003E-2</v>
      </c>
      <c r="D15" t="s">
        <v>0</v>
      </c>
      <c r="E15" t="s">
        <v>168</v>
      </c>
      <c r="F15">
        <v>15</v>
      </c>
      <c r="G15" t="s">
        <v>80</v>
      </c>
      <c r="H15">
        <v>-2.4271999999999998E-2</v>
      </c>
      <c r="I15">
        <v>1.1878E-2</v>
      </c>
      <c r="J15">
        <v>-1.3450000000000001E-3</v>
      </c>
      <c r="K15" t="s">
        <v>0</v>
      </c>
      <c r="L15">
        <v>2.7056E-2</v>
      </c>
      <c r="M15">
        <v>15</v>
      </c>
      <c r="O15">
        <v>2.7056E-2</v>
      </c>
      <c r="P15">
        <v>7.1804841000000001</v>
      </c>
      <c r="R15" s="8">
        <v>8.3030849</v>
      </c>
    </row>
    <row r="16" spans="1:18" x14ac:dyDescent="0.25">
      <c r="A16" t="s">
        <v>169</v>
      </c>
      <c r="B16" t="s">
        <v>170</v>
      </c>
      <c r="C16">
        <v>9.3467999999999996E-2</v>
      </c>
      <c r="D16" t="s">
        <v>0</v>
      </c>
      <c r="E16" t="s">
        <v>170</v>
      </c>
      <c r="F16">
        <v>16</v>
      </c>
      <c r="G16" t="s">
        <v>80</v>
      </c>
      <c r="H16">
        <v>-3.2469999999999999E-3</v>
      </c>
      <c r="I16">
        <v>-2.4030000000000002E-3</v>
      </c>
      <c r="J16">
        <v>-2.6762000000000001E-2</v>
      </c>
      <c r="K16" t="s">
        <v>0</v>
      </c>
      <c r="L16">
        <v>2.7066E-2</v>
      </c>
      <c r="M16">
        <v>16</v>
      </c>
      <c r="O16">
        <v>2.7066E-2</v>
      </c>
      <c r="P16">
        <v>2.5556473999999998</v>
      </c>
      <c r="R16" s="9">
        <v>5.1354112000000001</v>
      </c>
    </row>
    <row r="17" spans="1:18" x14ac:dyDescent="0.25">
      <c r="A17" t="s">
        <v>171</v>
      </c>
      <c r="B17" t="s">
        <v>172</v>
      </c>
      <c r="C17">
        <v>0.11006299999999999</v>
      </c>
      <c r="D17" t="s">
        <v>0</v>
      </c>
      <c r="E17" t="s">
        <v>172</v>
      </c>
      <c r="F17">
        <v>17</v>
      </c>
      <c r="G17" t="s">
        <v>80</v>
      </c>
      <c r="H17">
        <v>-2.0005999999999999E-2</v>
      </c>
      <c r="I17">
        <v>1.8175E-2</v>
      </c>
      <c r="J17">
        <v>1.34E-3</v>
      </c>
      <c r="K17" t="s">
        <v>0</v>
      </c>
      <c r="L17">
        <v>2.7061999999999999E-2</v>
      </c>
      <c r="M17">
        <v>17</v>
      </c>
      <c r="O17">
        <v>2.7061999999999999E-2</v>
      </c>
      <c r="P17">
        <v>2.5556371000000002</v>
      </c>
      <c r="R17" s="8">
        <v>5.1354182000000002</v>
      </c>
    </row>
    <row r="18" spans="1:18" x14ac:dyDescent="0.25">
      <c r="A18" t="s">
        <v>173</v>
      </c>
      <c r="B18" t="s">
        <v>174</v>
      </c>
      <c r="C18">
        <v>-2.3880999999999999E-2</v>
      </c>
      <c r="D18" t="s">
        <v>0</v>
      </c>
      <c r="E18" t="s">
        <v>174</v>
      </c>
      <c r="F18">
        <v>18</v>
      </c>
      <c r="G18" t="s">
        <v>80</v>
      </c>
      <c r="H18">
        <v>3.2469999999999999E-3</v>
      </c>
      <c r="I18">
        <v>2.3960000000000001E-3</v>
      </c>
      <c r="J18">
        <v>-2.6757E-2</v>
      </c>
      <c r="K18" t="s">
        <v>0</v>
      </c>
      <c r="L18">
        <v>2.7059E-2</v>
      </c>
      <c r="M18">
        <v>18</v>
      </c>
      <c r="O18">
        <v>2.7059E-2</v>
      </c>
      <c r="P18">
        <v>5.9757493000000004</v>
      </c>
      <c r="R18" s="9">
        <v>6.1259759999999996</v>
      </c>
    </row>
    <row r="19" spans="1:18" x14ac:dyDescent="0.25">
      <c r="A19" t="s">
        <v>175</v>
      </c>
      <c r="B19" t="s">
        <v>176</v>
      </c>
      <c r="C19">
        <v>-2.0045E-2</v>
      </c>
      <c r="D19" t="s">
        <v>0</v>
      </c>
      <c r="E19" t="s">
        <v>176</v>
      </c>
      <c r="F19">
        <v>19</v>
      </c>
      <c r="G19" t="s">
        <v>80</v>
      </c>
      <c r="H19">
        <v>2.4271999999999998E-2</v>
      </c>
      <c r="I19">
        <v>-1.1878E-2</v>
      </c>
      <c r="J19">
        <v>1.3450000000000001E-3</v>
      </c>
      <c r="K19" t="s">
        <v>0</v>
      </c>
      <c r="L19">
        <v>2.7056E-2</v>
      </c>
      <c r="M19">
        <v>19</v>
      </c>
      <c r="O19">
        <v>2.7056E-2</v>
      </c>
      <c r="P19">
        <v>5.1354180999999999</v>
      </c>
      <c r="R19" s="8">
        <v>2.5556371000000002</v>
      </c>
    </row>
    <row r="20" spans="1:18" x14ac:dyDescent="0.25">
      <c r="A20" t="s">
        <v>177</v>
      </c>
      <c r="B20" t="s">
        <v>178</v>
      </c>
      <c r="C20">
        <v>0.112067</v>
      </c>
      <c r="D20" t="s">
        <v>0</v>
      </c>
      <c r="E20" t="s">
        <v>178</v>
      </c>
      <c r="F20">
        <v>20</v>
      </c>
      <c r="G20" t="s">
        <v>80</v>
      </c>
      <c r="H20">
        <v>3.2469999999999999E-3</v>
      </c>
      <c r="I20">
        <v>2.4030000000000002E-3</v>
      </c>
      <c r="J20">
        <v>2.6762000000000001E-2</v>
      </c>
      <c r="K20" t="s">
        <v>0</v>
      </c>
      <c r="L20">
        <v>2.7066E-2</v>
      </c>
      <c r="M20">
        <v>20</v>
      </c>
      <c r="O20">
        <v>2.7066E-2</v>
      </c>
      <c r="P20">
        <v>6.3819714999999997</v>
      </c>
      <c r="R20" s="9">
        <v>7.6170799999999996</v>
      </c>
    </row>
    <row r="21" spans="1:18" x14ac:dyDescent="0.25">
      <c r="A21" t="s">
        <v>179</v>
      </c>
      <c r="B21" t="s">
        <v>180</v>
      </c>
      <c r="C21">
        <v>-8.0400000000000003E-3</v>
      </c>
      <c r="D21" t="s">
        <v>0</v>
      </c>
      <c r="E21" t="s">
        <v>180</v>
      </c>
      <c r="F21">
        <v>21</v>
      </c>
      <c r="G21" t="s">
        <v>80</v>
      </c>
      <c r="H21">
        <v>-1.0280000000000001E-3</v>
      </c>
      <c r="I21">
        <v>-3.9020000000000001E-3</v>
      </c>
      <c r="J21">
        <v>-2.6759000000000002E-2</v>
      </c>
      <c r="K21" t="s">
        <v>0</v>
      </c>
      <c r="L21">
        <v>2.7061999999999999E-2</v>
      </c>
      <c r="M21">
        <v>21</v>
      </c>
      <c r="O21">
        <v>2.7061999999999999E-2</v>
      </c>
      <c r="P21">
        <v>5.1354109000000001</v>
      </c>
      <c r="R21" s="8">
        <v>2.5556477000000002</v>
      </c>
    </row>
    <row r="22" spans="1:18" x14ac:dyDescent="0.25">
      <c r="A22" t="s">
        <v>181</v>
      </c>
      <c r="B22" t="s">
        <v>182</v>
      </c>
      <c r="C22">
        <v>5.8256000000000002E-2</v>
      </c>
      <c r="D22" t="s">
        <v>0</v>
      </c>
      <c r="E22" t="s">
        <v>182</v>
      </c>
      <c r="F22">
        <v>22</v>
      </c>
      <c r="G22" t="s">
        <v>80</v>
      </c>
      <c r="H22">
        <v>-2.4278000000000001E-2</v>
      </c>
      <c r="I22">
        <v>1.1873999999999999E-2</v>
      </c>
      <c r="J22">
        <v>1.341E-3</v>
      </c>
      <c r="K22" t="s">
        <v>0</v>
      </c>
      <c r="L22">
        <v>2.7059E-2</v>
      </c>
      <c r="M22">
        <v>22</v>
      </c>
      <c r="O22">
        <v>2.7059E-2</v>
      </c>
      <c r="P22">
        <v>6.1259832000000003</v>
      </c>
      <c r="R22" s="9">
        <v>7.1804838000000002</v>
      </c>
    </row>
    <row r="23" spans="1:18" x14ac:dyDescent="0.25">
      <c r="A23" t="s">
        <v>183</v>
      </c>
      <c r="B23" t="s">
        <v>184</v>
      </c>
      <c r="C23">
        <v>-6.6817000000000001E-2</v>
      </c>
      <c r="D23" t="s">
        <v>0</v>
      </c>
      <c r="E23" t="s">
        <v>184</v>
      </c>
      <c r="F23">
        <v>23</v>
      </c>
      <c r="G23" t="s">
        <v>80</v>
      </c>
      <c r="H23">
        <v>-1.021E-3</v>
      </c>
      <c r="I23">
        <v>-3.8990000000000001E-3</v>
      </c>
      <c r="J23">
        <v>2.6754E-2</v>
      </c>
      <c r="K23" t="s">
        <v>0</v>
      </c>
      <c r="L23">
        <v>2.7056E-2</v>
      </c>
      <c r="M23">
        <v>23</v>
      </c>
      <c r="O23">
        <v>2.7056E-2</v>
      </c>
      <c r="P23">
        <v>2.5556429999999999</v>
      </c>
      <c r="R23" s="8">
        <v>7.2031025</v>
      </c>
    </row>
    <row r="24" spans="1:18" x14ac:dyDescent="0.25">
      <c r="A24" t="s">
        <v>185</v>
      </c>
      <c r="B24" t="s">
        <v>186</v>
      </c>
      <c r="C24">
        <v>-7.3762999999999995E-2</v>
      </c>
      <c r="D24" t="s">
        <v>0</v>
      </c>
      <c r="E24" t="s">
        <v>186</v>
      </c>
      <c r="F24">
        <v>24</v>
      </c>
      <c r="G24" t="s">
        <v>80</v>
      </c>
      <c r="H24">
        <v>2.0004999999999998E-2</v>
      </c>
      <c r="I24">
        <v>-1.8180999999999999E-2</v>
      </c>
      <c r="J24">
        <v>1.3370000000000001E-3</v>
      </c>
      <c r="K24" t="s">
        <v>0</v>
      </c>
      <c r="L24">
        <v>2.7066E-2</v>
      </c>
      <c r="M24">
        <v>24</v>
      </c>
      <c r="O24">
        <v>2.7066E-2</v>
      </c>
      <c r="P24">
        <v>7.1804836999999999</v>
      </c>
      <c r="R24" s="9">
        <v>6.1259832000000003</v>
      </c>
    </row>
    <row r="25" spans="1:18" x14ac:dyDescent="0.25">
      <c r="A25" t="s">
        <v>187</v>
      </c>
      <c r="B25" t="s">
        <v>188</v>
      </c>
      <c r="C25">
        <v>3.2798000000000001E-2</v>
      </c>
      <c r="D25" t="s">
        <v>0</v>
      </c>
      <c r="E25" t="s">
        <v>188</v>
      </c>
      <c r="F25">
        <v>25</v>
      </c>
      <c r="G25" t="s">
        <v>80</v>
      </c>
      <c r="H25">
        <v>1.0280000000000001E-3</v>
      </c>
      <c r="I25">
        <v>3.9020000000000001E-3</v>
      </c>
      <c r="J25">
        <v>2.6759000000000002E-2</v>
      </c>
      <c r="K25" t="s">
        <v>0</v>
      </c>
      <c r="L25">
        <v>2.7061999999999999E-2</v>
      </c>
      <c r="M25">
        <v>25</v>
      </c>
      <c r="O25">
        <v>2.7061999999999999E-2</v>
      </c>
      <c r="P25">
        <v>7.6170803999999999</v>
      </c>
      <c r="R25" s="8">
        <v>6.3819710000000001</v>
      </c>
    </row>
    <row r="26" spans="1:18" x14ac:dyDescent="0.25">
      <c r="A26" t="s">
        <v>189</v>
      </c>
      <c r="B26" t="s">
        <v>190</v>
      </c>
      <c r="C26">
        <v>-5.7660000000000003E-3</v>
      </c>
      <c r="D26" t="s">
        <v>0</v>
      </c>
      <c r="E26" t="s">
        <v>190</v>
      </c>
      <c r="F26">
        <v>26</v>
      </c>
      <c r="G26" t="s">
        <v>81</v>
      </c>
      <c r="H26">
        <v>2.4278000000000001E-2</v>
      </c>
      <c r="I26">
        <v>-1.1873999999999999E-2</v>
      </c>
      <c r="J26">
        <v>-1.341E-3</v>
      </c>
      <c r="K26" t="s">
        <v>0</v>
      </c>
      <c r="L26">
        <v>2.7059E-2</v>
      </c>
      <c r="M26">
        <v>26</v>
      </c>
      <c r="O26">
        <v>2.7059E-2</v>
      </c>
      <c r="P26">
        <v>2.5556372999999999</v>
      </c>
      <c r="R26" s="9">
        <v>8.9496578000000007</v>
      </c>
    </row>
    <row r="27" spans="1:18" x14ac:dyDescent="0.25">
      <c r="A27" t="s">
        <v>191</v>
      </c>
      <c r="B27" t="s">
        <v>192</v>
      </c>
      <c r="C27">
        <v>4.908E-3</v>
      </c>
      <c r="D27" t="s">
        <v>0</v>
      </c>
      <c r="E27" t="s">
        <v>192</v>
      </c>
      <c r="F27">
        <v>27</v>
      </c>
      <c r="G27" t="s">
        <v>81</v>
      </c>
      <c r="H27">
        <v>1.021E-3</v>
      </c>
      <c r="I27">
        <v>3.8990000000000001E-3</v>
      </c>
      <c r="J27">
        <v>-2.6754E-2</v>
      </c>
      <c r="K27" t="s">
        <v>0</v>
      </c>
      <c r="L27">
        <v>2.7056E-2</v>
      </c>
      <c r="M27">
        <v>27</v>
      </c>
      <c r="O27">
        <v>2.7056E-2</v>
      </c>
      <c r="P27">
        <v>6.1259753999999997</v>
      </c>
      <c r="R27" s="8">
        <v>5.9757498</v>
      </c>
    </row>
    <row r="28" spans="1:18" x14ac:dyDescent="0.25">
      <c r="A28" t="s">
        <v>193</v>
      </c>
      <c r="B28" t="s">
        <v>194</v>
      </c>
      <c r="C28">
        <v>-5.8575000000000002E-2</v>
      </c>
      <c r="D28" t="s">
        <v>0</v>
      </c>
      <c r="E28" t="s">
        <v>194</v>
      </c>
      <c r="F28">
        <v>28</v>
      </c>
      <c r="G28" t="s">
        <v>81</v>
      </c>
      <c r="H28">
        <v>-2.0004999999999998E-2</v>
      </c>
      <c r="I28">
        <v>1.8180999999999999E-2</v>
      </c>
      <c r="J28">
        <v>-1.3370000000000001E-3</v>
      </c>
      <c r="K28" t="s">
        <v>0</v>
      </c>
      <c r="L28">
        <v>2.7066E-2</v>
      </c>
      <c r="M28">
        <v>28</v>
      </c>
      <c r="O28">
        <v>2.7066E-2</v>
      </c>
      <c r="P28">
        <v>8.9496579999999994</v>
      </c>
      <c r="R28" s="9">
        <v>2.5556374000000002</v>
      </c>
    </row>
    <row r="29" spans="1:18" x14ac:dyDescent="0.25">
      <c r="A29" t="s">
        <v>195</v>
      </c>
      <c r="B29" t="s">
        <v>196</v>
      </c>
      <c r="C29">
        <v>2.6561000000000001E-2</v>
      </c>
      <c r="D29" t="s">
        <v>0</v>
      </c>
      <c r="E29" t="s">
        <v>196</v>
      </c>
      <c r="F29">
        <v>29</v>
      </c>
      <c r="G29" t="s">
        <v>81</v>
      </c>
      <c r="H29">
        <v>9.9999999999999995E-7</v>
      </c>
      <c r="I29">
        <v>-9.9999999999999995E-7</v>
      </c>
      <c r="J29">
        <v>-9.9999999999999995E-7</v>
      </c>
      <c r="K29" t="s">
        <v>0</v>
      </c>
      <c r="L29">
        <v>9.9999999999999995E-7</v>
      </c>
      <c r="M29">
        <v>29</v>
      </c>
      <c r="O29">
        <v>9.9999999999999995E-7</v>
      </c>
      <c r="P29">
        <v>6.6180345000000003</v>
      </c>
      <c r="R29" s="8">
        <v>3.1754267</v>
      </c>
    </row>
    <row r="30" spans="1:18" x14ac:dyDescent="0.25">
      <c r="A30" t="s">
        <v>197</v>
      </c>
      <c r="B30" t="s">
        <v>198</v>
      </c>
      <c r="C30">
        <v>3.3905999999999999E-2</v>
      </c>
      <c r="D30" t="s">
        <v>0</v>
      </c>
      <c r="E30" t="s">
        <v>198</v>
      </c>
      <c r="F30">
        <v>30</v>
      </c>
      <c r="G30" t="s">
        <v>81</v>
      </c>
      <c r="H30">
        <v>9.9999999999999995E-7</v>
      </c>
      <c r="I30">
        <v>0</v>
      </c>
      <c r="J30">
        <v>-9.9999999999999995E-7</v>
      </c>
      <c r="K30" t="s">
        <v>0</v>
      </c>
      <c r="L30">
        <v>9.9999999999999995E-7</v>
      </c>
      <c r="M30">
        <v>30</v>
      </c>
      <c r="O30">
        <v>9.9999999999999995E-7</v>
      </c>
      <c r="P30">
        <v>6.6180345000000003</v>
      </c>
      <c r="R30" s="9">
        <v>3.1754267</v>
      </c>
    </row>
    <row r="31" spans="1:18" x14ac:dyDescent="0.25">
      <c r="A31" t="s">
        <v>199</v>
      </c>
      <c r="B31" t="s">
        <v>200</v>
      </c>
      <c r="C31">
        <v>-2.5961999999999999E-2</v>
      </c>
      <c r="D31" t="s">
        <v>0</v>
      </c>
      <c r="E31" t="s">
        <v>200</v>
      </c>
      <c r="F31">
        <v>31</v>
      </c>
      <c r="G31" t="s">
        <v>81</v>
      </c>
      <c r="H31">
        <v>-9.9999999999999995E-7</v>
      </c>
      <c r="I31">
        <v>9.9999999999999995E-7</v>
      </c>
      <c r="J31">
        <v>9.9999999999999995E-7</v>
      </c>
      <c r="K31" t="s">
        <v>0</v>
      </c>
      <c r="L31">
        <v>9.9999999999999995E-7</v>
      </c>
      <c r="M31">
        <v>31</v>
      </c>
      <c r="O31">
        <v>9.9999999999999995E-7</v>
      </c>
      <c r="P31">
        <v>3.1754267</v>
      </c>
      <c r="R31" s="8">
        <v>6.6180345000000003</v>
      </c>
    </row>
    <row r="32" spans="1:18" x14ac:dyDescent="0.25">
      <c r="A32" t="s">
        <v>201</v>
      </c>
      <c r="B32" t="s">
        <v>202</v>
      </c>
      <c r="C32">
        <v>-3.8924E-2</v>
      </c>
      <c r="D32" t="s">
        <v>0</v>
      </c>
      <c r="E32" t="s">
        <v>202</v>
      </c>
      <c r="F32">
        <v>32</v>
      </c>
      <c r="G32" t="s">
        <v>81</v>
      </c>
      <c r="H32">
        <v>-9.9999999999999995E-7</v>
      </c>
      <c r="I32">
        <v>0</v>
      </c>
      <c r="J32">
        <v>9.9999999999999995E-7</v>
      </c>
      <c r="K32" t="s">
        <v>0</v>
      </c>
      <c r="L32">
        <v>9.9999999999999995E-7</v>
      </c>
      <c r="M32">
        <v>32</v>
      </c>
      <c r="O32">
        <v>9.9999999999999995E-7</v>
      </c>
      <c r="P32">
        <v>3.1754267</v>
      </c>
      <c r="R32" s="9">
        <v>6.6180345000000003</v>
      </c>
    </row>
    <row r="33" spans="1:18" x14ac:dyDescent="0.25">
      <c r="A33" t="s">
        <v>203</v>
      </c>
      <c r="B33" t="s">
        <v>204</v>
      </c>
      <c r="C33">
        <v>7.1100000000000004E-4</v>
      </c>
      <c r="D33" t="s">
        <v>0</v>
      </c>
      <c r="E33" t="s">
        <v>204</v>
      </c>
      <c r="F33">
        <v>33</v>
      </c>
      <c r="G33" t="s">
        <v>81</v>
      </c>
      <c r="H33">
        <v>6.0740000000000004E-3</v>
      </c>
      <c r="I33">
        <v>-4.1209999999999997E-3</v>
      </c>
      <c r="J33">
        <v>7.3400000000000002E-3</v>
      </c>
      <c r="K33" t="s">
        <v>0</v>
      </c>
      <c r="L33">
        <v>1.0381E-2</v>
      </c>
      <c r="M33">
        <v>33</v>
      </c>
      <c r="O33">
        <v>1.0381E-2</v>
      </c>
      <c r="P33">
        <v>4.0388878000000004</v>
      </c>
      <c r="R33" s="8">
        <v>4.0388878999999998</v>
      </c>
    </row>
    <row r="34" spans="1:18" x14ac:dyDescent="0.25">
      <c r="A34" t="s">
        <v>205</v>
      </c>
      <c r="B34" t="s">
        <v>206</v>
      </c>
      <c r="C34">
        <v>-3.7309999999999999E-3</v>
      </c>
      <c r="D34" t="s">
        <v>0</v>
      </c>
      <c r="E34" t="s">
        <v>206</v>
      </c>
      <c r="F34">
        <v>34</v>
      </c>
      <c r="G34" t="s">
        <v>81</v>
      </c>
      <c r="H34">
        <v>6.0780000000000001E-3</v>
      </c>
      <c r="I34">
        <v>-4.1240000000000001E-3</v>
      </c>
      <c r="J34">
        <v>7.345E-3</v>
      </c>
      <c r="K34" t="s">
        <v>0</v>
      </c>
      <c r="L34">
        <v>1.0388E-2</v>
      </c>
      <c r="M34">
        <v>34</v>
      </c>
      <c r="O34">
        <v>1.0388E-2</v>
      </c>
      <c r="P34">
        <v>6.1478938000000003</v>
      </c>
      <c r="R34" s="9">
        <v>6.0398085999999997</v>
      </c>
    </row>
    <row r="35" spans="1:18" x14ac:dyDescent="0.25">
      <c r="A35" t="s">
        <v>207</v>
      </c>
      <c r="B35" t="s">
        <v>208</v>
      </c>
      <c r="C35">
        <v>-4.0296999999999999E-2</v>
      </c>
      <c r="D35" t="s">
        <v>0</v>
      </c>
      <c r="E35" t="s">
        <v>208</v>
      </c>
      <c r="F35">
        <v>35</v>
      </c>
      <c r="G35" t="s">
        <v>81</v>
      </c>
      <c r="H35">
        <v>-6.0769999999999999E-3</v>
      </c>
      <c r="I35">
        <v>4.1209999999999997E-3</v>
      </c>
      <c r="J35">
        <v>7.3429999999999997E-3</v>
      </c>
      <c r="K35" t="s">
        <v>0</v>
      </c>
      <c r="L35">
        <v>1.0383999999999999E-2</v>
      </c>
      <c r="M35">
        <v>35</v>
      </c>
      <c r="O35">
        <v>1.0383999999999999E-2</v>
      </c>
      <c r="P35">
        <v>4.0388878999999998</v>
      </c>
      <c r="R35" s="8">
        <v>4.0388878000000004</v>
      </c>
    </row>
    <row r="36" spans="1:18" x14ac:dyDescent="0.25">
      <c r="A36" t="s">
        <v>209</v>
      </c>
      <c r="B36" t="s">
        <v>210</v>
      </c>
      <c r="C36">
        <v>-3.5538E-2</v>
      </c>
      <c r="D36" t="s">
        <v>0</v>
      </c>
      <c r="E36" t="s">
        <v>210</v>
      </c>
      <c r="F36">
        <v>36</v>
      </c>
      <c r="G36" t="s">
        <v>81</v>
      </c>
      <c r="H36">
        <v>6.0769999999999999E-3</v>
      </c>
      <c r="I36">
        <v>-4.1209999999999997E-3</v>
      </c>
      <c r="J36">
        <v>-7.3429999999999997E-3</v>
      </c>
      <c r="K36" t="s">
        <v>0</v>
      </c>
      <c r="L36">
        <v>1.0383999999999999E-2</v>
      </c>
      <c r="M36">
        <v>36</v>
      </c>
      <c r="O36">
        <v>1.0383999999999999E-2</v>
      </c>
      <c r="P36">
        <v>8.7642814999999992</v>
      </c>
      <c r="R36" s="9">
        <v>6.1478938999999997</v>
      </c>
    </row>
    <row r="37" spans="1:18" x14ac:dyDescent="0.25">
      <c r="A37" t="s">
        <v>211</v>
      </c>
      <c r="B37" t="s">
        <v>212</v>
      </c>
      <c r="C37">
        <v>2.3127999999999999E-2</v>
      </c>
      <c r="D37" t="s">
        <v>0</v>
      </c>
      <c r="E37" t="s">
        <v>212</v>
      </c>
      <c r="F37">
        <v>37</v>
      </c>
      <c r="G37" t="s">
        <v>81</v>
      </c>
      <c r="H37">
        <v>-6.0740000000000004E-3</v>
      </c>
      <c r="I37">
        <v>4.1209999999999997E-3</v>
      </c>
      <c r="J37">
        <v>-7.3400000000000002E-3</v>
      </c>
      <c r="K37" t="s">
        <v>0</v>
      </c>
      <c r="L37">
        <v>1.0381E-2</v>
      </c>
      <c r="M37">
        <v>37</v>
      </c>
      <c r="O37">
        <v>1.0381E-2</v>
      </c>
      <c r="P37">
        <v>6.1478938999999997</v>
      </c>
      <c r="R37" s="8">
        <v>8.7642814999999992</v>
      </c>
    </row>
    <row r="38" spans="1:18" x14ac:dyDescent="0.25">
      <c r="A38" t="s">
        <v>213</v>
      </c>
      <c r="B38" t="s">
        <v>214</v>
      </c>
      <c r="C38">
        <v>2.8146999999999998E-2</v>
      </c>
      <c r="D38" t="s">
        <v>0</v>
      </c>
      <c r="E38" t="s">
        <v>214</v>
      </c>
      <c r="F38">
        <v>38</v>
      </c>
      <c r="G38" t="s">
        <v>82</v>
      </c>
      <c r="H38">
        <v>-6.0780000000000001E-3</v>
      </c>
      <c r="I38">
        <v>4.1240000000000001E-3</v>
      </c>
      <c r="J38">
        <v>-7.345E-3</v>
      </c>
      <c r="K38" t="s">
        <v>0</v>
      </c>
      <c r="L38">
        <v>1.0388E-2</v>
      </c>
      <c r="M38">
        <v>38</v>
      </c>
      <c r="O38">
        <v>1.0388E-2</v>
      </c>
      <c r="P38">
        <v>4.0388874000000001</v>
      </c>
      <c r="R38" s="9">
        <v>4.0388878000000004</v>
      </c>
    </row>
    <row r="39" spans="1:18" x14ac:dyDescent="0.25">
      <c r="A39" t="s">
        <v>207</v>
      </c>
      <c r="B39" t="s">
        <v>215</v>
      </c>
      <c r="C39">
        <v>-2.215E-2</v>
      </c>
      <c r="D39" t="s">
        <v>0</v>
      </c>
      <c r="E39" t="s">
        <v>215</v>
      </c>
      <c r="F39">
        <v>39</v>
      </c>
      <c r="G39" t="s">
        <v>82</v>
      </c>
      <c r="H39">
        <v>-6.0769999999999999E-3</v>
      </c>
      <c r="I39">
        <v>4.1209999999999997E-3</v>
      </c>
      <c r="J39">
        <v>7.3429999999999997E-3</v>
      </c>
      <c r="K39" t="s">
        <v>0</v>
      </c>
      <c r="L39">
        <v>1.0383999999999999E-2</v>
      </c>
      <c r="M39">
        <v>39</v>
      </c>
      <c r="O39">
        <v>1.0383999999999999E-2</v>
      </c>
      <c r="P39">
        <v>6.0398085999999997</v>
      </c>
      <c r="R39" s="8">
        <v>6.1478938000000003</v>
      </c>
    </row>
    <row r="40" spans="1:18" x14ac:dyDescent="0.25">
      <c r="A40" t="s">
        <v>209</v>
      </c>
      <c r="B40" t="s">
        <v>216</v>
      </c>
      <c r="C40">
        <v>-2.0309999999999998E-3</v>
      </c>
      <c r="D40" t="s">
        <v>0</v>
      </c>
      <c r="E40" t="s">
        <v>216</v>
      </c>
      <c r="F40">
        <v>40</v>
      </c>
      <c r="G40" t="s">
        <v>82</v>
      </c>
      <c r="H40">
        <v>6.0769999999999999E-3</v>
      </c>
      <c r="I40">
        <v>-4.1209999999999997E-3</v>
      </c>
      <c r="J40">
        <v>-7.3429999999999997E-3</v>
      </c>
      <c r="K40" t="s">
        <v>0</v>
      </c>
      <c r="L40">
        <v>1.0383999999999999E-2</v>
      </c>
      <c r="M40">
        <v>40</v>
      </c>
      <c r="O40">
        <v>1.0383999999999999E-2</v>
      </c>
      <c r="P40">
        <v>4.0388878000000004</v>
      </c>
      <c r="R40" s="9">
        <v>4.0388874000000001</v>
      </c>
    </row>
    <row r="41" spans="1:18" x14ac:dyDescent="0.25">
      <c r="A41" t="s">
        <v>217</v>
      </c>
      <c r="B41" t="s">
        <v>218</v>
      </c>
      <c r="C41">
        <v>2.2242999999999999E-2</v>
      </c>
      <c r="D41" t="s">
        <v>0</v>
      </c>
      <c r="E41" t="s">
        <v>218</v>
      </c>
      <c r="F41">
        <v>41</v>
      </c>
      <c r="G41" t="s">
        <v>82</v>
      </c>
      <c r="H41">
        <v>0</v>
      </c>
      <c r="I41">
        <v>0</v>
      </c>
      <c r="J41">
        <v>0</v>
      </c>
      <c r="K41" t="s">
        <v>0</v>
      </c>
      <c r="L41">
        <v>0</v>
      </c>
      <c r="M41">
        <v>41</v>
      </c>
      <c r="O41">
        <v>0</v>
      </c>
      <c r="P41">
        <v>3.6702081</v>
      </c>
      <c r="R41" s="8">
        <v>5.7997502000000001</v>
      </c>
    </row>
    <row r="42" spans="1:18" x14ac:dyDescent="0.25">
      <c r="A42" t="s">
        <v>217</v>
      </c>
      <c r="B42" t="s">
        <v>219</v>
      </c>
      <c r="C42">
        <v>6.0359000000000003E-2</v>
      </c>
      <c r="D42" t="s">
        <v>0</v>
      </c>
      <c r="E42" t="s">
        <v>219</v>
      </c>
      <c r="F42">
        <v>42</v>
      </c>
      <c r="G42" t="s">
        <v>82</v>
      </c>
      <c r="H42">
        <v>0</v>
      </c>
      <c r="I42">
        <v>0</v>
      </c>
      <c r="J42">
        <v>0</v>
      </c>
      <c r="K42" t="s">
        <v>0</v>
      </c>
      <c r="L42">
        <v>0</v>
      </c>
      <c r="M42">
        <v>42</v>
      </c>
      <c r="O42">
        <v>0</v>
      </c>
      <c r="P42">
        <v>7.5676161999999998</v>
      </c>
      <c r="R42" s="9">
        <v>3.6702083999999999</v>
      </c>
    </row>
    <row r="43" spans="1:18" x14ac:dyDescent="0.25">
      <c r="A43" t="s">
        <v>217</v>
      </c>
      <c r="B43" t="s">
        <v>220</v>
      </c>
      <c r="C43">
        <v>-6.6280000000000006E-2</v>
      </c>
      <c r="D43" t="s">
        <v>0</v>
      </c>
      <c r="E43" t="s">
        <v>220</v>
      </c>
      <c r="F43">
        <v>43</v>
      </c>
      <c r="G43" t="s">
        <v>82</v>
      </c>
      <c r="H43">
        <v>0</v>
      </c>
      <c r="I43">
        <v>0</v>
      </c>
      <c r="J43">
        <v>0</v>
      </c>
      <c r="K43" t="s">
        <v>0</v>
      </c>
      <c r="L43">
        <v>0</v>
      </c>
      <c r="M43">
        <v>43</v>
      </c>
      <c r="O43">
        <v>0</v>
      </c>
      <c r="P43">
        <v>5.7997502000000001</v>
      </c>
      <c r="R43" s="8">
        <v>3.6702081</v>
      </c>
    </row>
    <row r="44" spans="1:18" x14ac:dyDescent="0.25">
      <c r="A44" t="s">
        <v>217</v>
      </c>
      <c r="B44" t="s">
        <v>221</v>
      </c>
      <c r="C44">
        <v>-3.1412000000000002E-2</v>
      </c>
      <c r="D44" t="s">
        <v>0</v>
      </c>
      <c r="E44" t="s">
        <v>221</v>
      </c>
      <c r="F44">
        <v>44</v>
      </c>
      <c r="G44" t="s">
        <v>82</v>
      </c>
      <c r="H44">
        <v>0</v>
      </c>
      <c r="I44">
        <v>0</v>
      </c>
      <c r="J44">
        <v>0</v>
      </c>
      <c r="K44" t="s">
        <v>0</v>
      </c>
      <c r="L44">
        <v>0</v>
      </c>
      <c r="M44">
        <v>44</v>
      </c>
      <c r="O44">
        <v>0</v>
      </c>
      <c r="P44">
        <v>3.6702081</v>
      </c>
      <c r="R44" s="9">
        <v>5.7997502000000001</v>
      </c>
    </row>
    <row r="45" spans="1:18" x14ac:dyDescent="0.25">
      <c r="A45" t="s">
        <v>217</v>
      </c>
      <c r="B45" t="s">
        <v>222</v>
      </c>
      <c r="C45">
        <v>-2.1557E-2</v>
      </c>
      <c r="D45" t="s">
        <v>0</v>
      </c>
      <c r="E45" t="s">
        <v>222</v>
      </c>
      <c r="F45">
        <v>45</v>
      </c>
      <c r="G45" t="s">
        <v>82</v>
      </c>
      <c r="H45">
        <v>0</v>
      </c>
      <c r="I45">
        <v>0</v>
      </c>
      <c r="J45">
        <v>0</v>
      </c>
      <c r="K45" t="s">
        <v>0</v>
      </c>
      <c r="L45">
        <v>0</v>
      </c>
      <c r="M45">
        <v>45</v>
      </c>
      <c r="O45">
        <v>0</v>
      </c>
      <c r="P45">
        <v>5.7997502000000001</v>
      </c>
      <c r="R45" s="8">
        <v>3.6702081</v>
      </c>
    </row>
    <row r="46" spans="1:18" x14ac:dyDescent="0.25">
      <c r="A46" t="s">
        <v>217</v>
      </c>
      <c r="B46" t="s">
        <v>223</v>
      </c>
      <c r="C46">
        <v>0.14846599999999999</v>
      </c>
      <c r="D46" t="s">
        <v>0</v>
      </c>
      <c r="E46" t="s">
        <v>223</v>
      </c>
      <c r="F46">
        <v>46</v>
      </c>
      <c r="G46" t="s">
        <v>83</v>
      </c>
      <c r="H46">
        <v>0</v>
      </c>
      <c r="I46">
        <v>0</v>
      </c>
      <c r="J46">
        <v>0</v>
      </c>
      <c r="K46" t="s">
        <v>0</v>
      </c>
      <c r="L46">
        <v>0</v>
      </c>
      <c r="M46">
        <v>46</v>
      </c>
      <c r="O46">
        <v>0</v>
      </c>
      <c r="P46">
        <v>3.6702083999999999</v>
      </c>
      <c r="R46" s="9">
        <v>7.5676161999999998</v>
      </c>
    </row>
    <row r="47" spans="1:18" x14ac:dyDescent="0.25">
      <c r="A47" t="s">
        <v>217</v>
      </c>
      <c r="B47" t="s">
        <v>224</v>
      </c>
      <c r="C47">
        <v>-5.7920000000000003E-3</v>
      </c>
      <c r="D47" t="s">
        <v>0</v>
      </c>
      <c r="E47" t="s">
        <v>224</v>
      </c>
      <c r="F47">
        <v>47</v>
      </c>
      <c r="G47" t="s">
        <v>83</v>
      </c>
      <c r="H47">
        <v>0</v>
      </c>
      <c r="I47">
        <v>0</v>
      </c>
      <c r="J47">
        <v>0</v>
      </c>
      <c r="K47" t="s">
        <v>0</v>
      </c>
      <c r="L47">
        <v>0</v>
      </c>
      <c r="M47">
        <v>47</v>
      </c>
      <c r="O47">
        <v>0</v>
      </c>
      <c r="P47">
        <v>3.6702083999999999</v>
      </c>
      <c r="R47" s="8">
        <v>7.5676161999999998</v>
      </c>
    </row>
    <row r="48" spans="1:18" x14ac:dyDescent="0.25">
      <c r="A48" t="s">
        <v>217</v>
      </c>
      <c r="B48" t="s">
        <v>225</v>
      </c>
      <c r="C48">
        <v>4.0857999999999998E-2</v>
      </c>
      <c r="D48" t="s">
        <v>0</v>
      </c>
      <c r="E48" t="s">
        <v>225</v>
      </c>
      <c r="F48">
        <v>48</v>
      </c>
      <c r="G48" t="s">
        <v>83</v>
      </c>
      <c r="H48">
        <v>0</v>
      </c>
      <c r="I48">
        <v>0</v>
      </c>
      <c r="J48">
        <v>0</v>
      </c>
      <c r="K48" t="s">
        <v>0</v>
      </c>
      <c r="L48">
        <v>0</v>
      </c>
      <c r="M48">
        <v>48</v>
      </c>
      <c r="O48">
        <v>0</v>
      </c>
      <c r="P48">
        <v>7.5676161999999998</v>
      </c>
      <c r="R48" s="9">
        <v>3.6702083999999999</v>
      </c>
    </row>
    <row r="49" spans="1:18" x14ac:dyDescent="0.25">
      <c r="A49" t="s">
        <v>226</v>
      </c>
      <c r="B49" t="s">
        <v>227</v>
      </c>
      <c r="C49">
        <v>5.8317000000000001E-2</v>
      </c>
      <c r="D49" t="s">
        <v>0</v>
      </c>
      <c r="E49" t="s">
        <v>227</v>
      </c>
      <c r="F49">
        <v>49</v>
      </c>
      <c r="G49" t="s">
        <v>83</v>
      </c>
      <c r="H49">
        <v>1.391E-2</v>
      </c>
      <c r="I49">
        <v>2.0920000000000001E-3</v>
      </c>
      <c r="J49">
        <v>-6.6959999999999997E-3</v>
      </c>
      <c r="K49" t="s">
        <v>0</v>
      </c>
      <c r="L49">
        <v>1.5579000000000001E-2</v>
      </c>
      <c r="M49">
        <v>49</v>
      </c>
      <c r="O49">
        <v>1.5579000000000001E-2</v>
      </c>
      <c r="P49">
        <v>4.0855708999999996</v>
      </c>
      <c r="R49" s="8">
        <v>3.8392067999999999</v>
      </c>
    </row>
    <row r="50" spans="1:18" x14ac:dyDescent="0.25">
      <c r="A50" t="s">
        <v>228</v>
      </c>
      <c r="B50" t="s">
        <v>229</v>
      </c>
      <c r="C50">
        <v>-2.4324999999999999E-2</v>
      </c>
      <c r="D50" t="s">
        <v>0</v>
      </c>
      <c r="E50" t="s">
        <v>229</v>
      </c>
      <c r="F50">
        <v>50</v>
      </c>
      <c r="G50" t="s">
        <v>83</v>
      </c>
      <c r="H50">
        <v>-1.7899999999999999E-4</v>
      </c>
      <c r="I50">
        <v>1.1653E-2</v>
      </c>
      <c r="J50">
        <v>1.0335E-2</v>
      </c>
      <c r="K50" t="s">
        <v>0</v>
      </c>
      <c r="L50">
        <v>1.5577000000000001E-2</v>
      </c>
      <c r="M50">
        <v>50</v>
      </c>
      <c r="O50">
        <v>1.5577000000000001E-2</v>
      </c>
      <c r="P50">
        <v>7.2383918999999999</v>
      </c>
      <c r="R50" s="9">
        <v>4.4011842999999997</v>
      </c>
    </row>
    <row r="51" spans="1:18" x14ac:dyDescent="0.25">
      <c r="A51" t="s">
        <v>230</v>
      </c>
      <c r="B51" t="s">
        <v>231</v>
      </c>
      <c r="C51">
        <v>-2.274E-2</v>
      </c>
      <c r="D51" t="s">
        <v>0</v>
      </c>
      <c r="E51" t="s">
        <v>231</v>
      </c>
      <c r="F51">
        <v>51</v>
      </c>
      <c r="G51" t="s">
        <v>83</v>
      </c>
      <c r="H51">
        <v>-3.1970000000000002E-3</v>
      </c>
      <c r="I51">
        <v>1.37E-2</v>
      </c>
      <c r="J51">
        <v>-6.7000000000000002E-3</v>
      </c>
      <c r="K51" t="s">
        <v>0</v>
      </c>
      <c r="L51">
        <v>1.5583E-2</v>
      </c>
      <c r="M51">
        <v>51</v>
      </c>
      <c r="O51">
        <v>1.5583E-2</v>
      </c>
      <c r="P51">
        <v>3.8392067000000001</v>
      </c>
      <c r="R51" s="8">
        <v>4.0855709999999998</v>
      </c>
    </row>
    <row r="52" spans="1:18" x14ac:dyDescent="0.25">
      <c r="A52" t="s">
        <v>232</v>
      </c>
      <c r="B52" t="s">
        <v>233</v>
      </c>
      <c r="C52">
        <v>-1.65E-3</v>
      </c>
      <c r="D52" t="s">
        <v>0</v>
      </c>
      <c r="E52" t="s">
        <v>233</v>
      </c>
      <c r="F52">
        <v>52</v>
      </c>
      <c r="G52" t="s">
        <v>83</v>
      </c>
      <c r="H52">
        <v>-1.76E-4</v>
      </c>
      <c r="I52">
        <v>1.1651E-2</v>
      </c>
      <c r="J52">
        <v>-1.0331999999999999E-2</v>
      </c>
      <c r="K52" t="s">
        <v>0</v>
      </c>
      <c r="L52">
        <v>1.5573E-2</v>
      </c>
      <c r="M52">
        <v>52</v>
      </c>
      <c r="O52">
        <v>1.5573E-2</v>
      </c>
      <c r="P52">
        <v>4.4011836000000004</v>
      </c>
      <c r="R52" s="9">
        <v>7.8521426999999999</v>
      </c>
    </row>
    <row r="53" spans="1:18" x14ac:dyDescent="0.25">
      <c r="A53" t="s">
        <v>234</v>
      </c>
      <c r="B53" t="s">
        <v>235</v>
      </c>
      <c r="C53">
        <v>-1.8376E-2</v>
      </c>
      <c r="D53" t="s">
        <v>0</v>
      </c>
      <c r="E53" t="s">
        <v>235</v>
      </c>
      <c r="F53">
        <v>53</v>
      </c>
      <c r="G53" t="s">
        <v>83</v>
      </c>
      <c r="H53">
        <v>-1.391E-2</v>
      </c>
      <c r="I53">
        <v>-2.0920000000000001E-3</v>
      </c>
      <c r="J53">
        <v>6.6959999999999997E-3</v>
      </c>
      <c r="K53" t="s">
        <v>0</v>
      </c>
      <c r="L53">
        <v>1.5579000000000001E-2</v>
      </c>
      <c r="M53">
        <v>53</v>
      </c>
      <c r="O53">
        <v>1.5579000000000001E-2</v>
      </c>
      <c r="P53">
        <v>4.4011836000000004</v>
      </c>
      <c r="R53" s="8">
        <v>6.6862180999999996</v>
      </c>
    </row>
    <row r="54" spans="1:18" x14ac:dyDescent="0.25">
      <c r="A54" t="s">
        <v>236</v>
      </c>
      <c r="B54" t="s">
        <v>237</v>
      </c>
      <c r="C54">
        <v>5.7056000000000003E-2</v>
      </c>
      <c r="D54" t="s">
        <v>0</v>
      </c>
      <c r="E54" t="s">
        <v>237</v>
      </c>
      <c r="F54">
        <v>54</v>
      </c>
      <c r="G54" t="s">
        <v>83</v>
      </c>
      <c r="H54">
        <v>1.7899999999999999E-4</v>
      </c>
      <c r="I54">
        <v>-1.1653E-2</v>
      </c>
      <c r="J54">
        <v>-1.0335E-2</v>
      </c>
      <c r="K54" t="s">
        <v>0</v>
      </c>
      <c r="L54">
        <v>1.5577000000000001E-2</v>
      </c>
      <c r="M54">
        <v>54</v>
      </c>
      <c r="O54">
        <v>1.5577000000000001E-2</v>
      </c>
      <c r="P54">
        <v>3.8392065999999998</v>
      </c>
      <c r="R54" s="9">
        <v>4.0855705999999996</v>
      </c>
    </row>
    <row r="55" spans="1:18" x14ac:dyDescent="0.25">
      <c r="A55" t="s">
        <v>238</v>
      </c>
      <c r="B55" t="s">
        <v>239</v>
      </c>
      <c r="C55">
        <v>-3.3744999999999997E-2</v>
      </c>
      <c r="D55" t="s">
        <v>0</v>
      </c>
      <c r="E55" t="s">
        <v>239</v>
      </c>
      <c r="F55">
        <v>55</v>
      </c>
      <c r="G55" t="s">
        <v>83</v>
      </c>
      <c r="H55">
        <v>3.1970000000000002E-3</v>
      </c>
      <c r="I55">
        <v>-1.37E-2</v>
      </c>
      <c r="J55">
        <v>6.7000000000000002E-3</v>
      </c>
      <c r="K55" t="s">
        <v>0</v>
      </c>
      <c r="L55">
        <v>1.5583E-2</v>
      </c>
      <c r="M55">
        <v>55</v>
      </c>
      <c r="O55">
        <v>1.5583E-2</v>
      </c>
      <c r="P55">
        <v>6.6862183000000002</v>
      </c>
      <c r="R55" s="8">
        <v>4.4011835000000001</v>
      </c>
    </row>
    <row r="56" spans="1:18" x14ac:dyDescent="0.25">
      <c r="A56" t="s">
        <v>240</v>
      </c>
      <c r="B56" t="s">
        <v>241</v>
      </c>
      <c r="C56">
        <v>-4.2757999999999997E-2</v>
      </c>
      <c r="D56" t="s">
        <v>0</v>
      </c>
      <c r="E56" t="s">
        <v>241</v>
      </c>
      <c r="F56">
        <v>56</v>
      </c>
      <c r="G56" t="s">
        <v>83</v>
      </c>
      <c r="H56">
        <v>1.76E-4</v>
      </c>
      <c r="I56">
        <v>-1.1651E-2</v>
      </c>
      <c r="J56">
        <v>1.0331999999999999E-2</v>
      </c>
      <c r="K56" t="s">
        <v>0</v>
      </c>
      <c r="L56">
        <v>1.5573E-2</v>
      </c>
      <c r="M56">
        <v>56</v>
      </c>
      <c r="O56">
        <v>1.5573E-2</v>
      </c>
      <c r="P56">
        <v>4.0855706999999999</v>
      </c>
      <c r="R56" s="9">
        <v>3.8392069000000002</v>
      </c>
    </row>
    <row r="57" spans="1:18" x14ac:dyDescent="0.25">
      <c r="A57" t="s">
        <v>242</v>
      </c>
      <c r="B57" t="s">
        <v>243</v>
      </c>
      <c r="C57">
        <v>-4.8592000000000003E-2</v>
      </c>
      <c r="D57" t="s">
        <v>0</v>
      </c>
      <c r="E57" t="s">
        <v>243</v>
      </c>
      <c r="F57">
        <v>57</v>
      </c>
      <c r="G57" t="s">
        <v>83</v>
      </c>
      <c r="H57">
        <v>1.0898E-2</v>
      </c>
      <c r="I57">
        <v>4.1359999999999999E-3</v>
      </c>
      <c r="J57">
        <v>-1.0336E-2</v>
      </c>
      <c r="K57" t="s">
        <v>0</v>
      </c>
      <c r="L57">
        <v>1.5579000000000001E-2</v>
      </c>
      <c r="M57">
        <v>57</v>
      </c>
      <c r="O57">
        <v>1.5579000000000001E-2</v>
      </c>
      <c r="P57">
        <v>7.8521428999999996</v>
      </c>
      <c r="R57" s="8">
        <v>4.4011836999999998</v>
      </c>
    </row>
    <row r="58" spans="1:18" x14ac:dyDescent="0.25">
      <c r="A58" t="s">
        <v>244</v>
      </c>
      <c r="B58" t="s">
        <v>245</v>
      </c>
      <c r="C58">
        <v>0.121355</v>
      </c>
      <c r="D58" t="s">
        <v>0</v>
      </c>
      <c r="E58" t="s">
        <v>245</v>
      </c>
      <c r="F58">
        <v>58</v>
      </c>
      <c r="G58" t="s">
        <v>83</v>
      </c>
      <c r="H58">
        <v>-3.1939999999999998E-3</v>
      </c>
      <c r="I58">
        <v>1.3698999999999999E-2</v>
      </c>
      <c r="J58">
        <v>6.692E-3</v>
      </c>
      <c r="K58" t="s">
        <v>0</v>
      </c>
      <c r="L58">
        <v>1.5577000000000001E-2</v>
      </c>
      <c r="M58">
        <v>58</v>
      </c>
      <c r="O58">
        <v>1.5577000000000001E-2</v>
      </c>
      <c r="P58">
        <v>4.0855706999999999</v>
      </c>
      <c r="R58" s="9">
        <v>3.8392064000000001</v>
      </c>
    </row>
    <row r="59" spans="1:18" x14ac:dyDescent="0.25">
      <c r="A59" t="s">
        <v>246</v>
      </c>
      <c r="B59" t="s">
        <v>247</v>
      </c>
      <c r="C59">
        <v>-2.0993999999999999E-2</v>
      </c>
      <c r="D59" t="s">
        <v>0</v>
      </c>
      <c r="E59" t="s">
        <v>247</v>
      </c>
      <c r="F59">
        <v>59</v>
      </c>
      <c r="G59" t="s">
        <v>83</v>
      </c>
      <c r="H59">
        <v>1.0902E-2</v>
      </c>
      <c r="I59">
        <v>4.1330000000000004E-3</v>
      </c>
      <c r="J59">
        <v>1.0338E-2</v>
      </c>
      <c r="K59" t="s">
        <v>0</v>
      </c>
      <c r="L59">
        <v>1.5583E-2</v>
      </c>
      <c r="M59">
        <v>59</v>
      </c>
      <c r="O59">
        <v>1.5583E-2</v>
      </c>
      <c r="P59">
        <v>4.4011838000000001</v>
      </c>
      <c r="R59" s="8">
        <v>7.2383924999999998</v>
      </c>
    </row>
    <row r="60" spans="1:18" x14ac:dyDescent="0.25">
      <c r="A60" t="s">
        <v>248</v>
      </c>
      <c r="B60" t="s">
        <v>249</v>
      </c>
      <c r="C60">
        <v>5.0949999999999997E-3</v>
      </c>
      <c r="D60" t="s">
        <v>0</v>
      </c>
      <c r="E60" t="s">
        <v>249</v>
      </c>
      <c r="F60">
        <v>60</v>
      </c>
      <c r="G60" t="s">
        <v>83</v>
      </c>
      <c r="H60">
        <v>1.3908E-2</v>
      </c>
      <c r="I60">
        <v>2.0939999999999999E-3</v>
      </c>
      <c r="J60">
        <v>6.6870000000000002E-3</v>
      </c>
      <c r="K60" t="s">
        <v>0</v>
      </c>
      <c r="L60">
        <v>1.5573E-2</v>
      </c>
      <c r="M60">
        <v>60</v>
      </c>
      <c r="O60">
        <v>1.5573E-2</v>
      </c>
      <c r="P60">
        <v>3.8392062</v>
      </c>
      <c r="R60" s="9">
        <v>4.0855709999999998</v>
      </c>
    </row>
    <row r="61" spans="1:18" x14ac:dyDescent="0.25">
      <c r="A61" t="s">
        <v>250</v>
      </c>
      <c r="B61" t="s">
        <v>251</v>
      </c>
      <c r="C61">
        <v>-1.8541999999999999E-2</v>
      </c>
      <c r="D61" t="s">
        <v>0</v>
      </c>
      <c r="E61" t="s">
        <v>251</v>
      </c>
      <c r="F61">
        <v>61</v>
      </c>
      <c r="G61" t="s">
        <v>83</v>
      </c>
      <c r="H61">
        <v>-1.0898E-2</v>
      </c>
      <c r="I61">
        <v>-4.1359999999999999E-3</v>
      </c>
      <c r="J61">
        <v>1.0336E-2</v>
      </c>
      <c r="K61" t="s">
        <v>0</v>
      </c>
      <c r="L61">
        <v>1.5579000000000001E-2</v>
      </c>
      <c r="M61">
        <v>61</v>
      </c>
      <c r="O61">
        <v>1.5579000000000001E-2</v>
      </c>
      <c r="P61">
        <v>3.8392065999999998</v>
      </c>
      <c r="R61" s="8">
        <v>4.0855709999999998</v>
      </c>
    </row>
    <row r="62" spans="1:18" x14ac:dyDescent="0.25">
      <c r="A62" t="s">
        <v>252</v>
      </c>
      <c r="B62" t="s">
        <v>253</v>
      </c>
      <c r="C62">
        <v>5.2909999999999999E-2</v>
      </c>
      <c r="D62" t="s">
        <v>0</v>
      </c>
      <c r="E62" t="s">
        <v>253</v>
      </c>
      <c r="F62">
        <v>62</v>
      </c>
      <c r="G62" t="s">
        <v>83</v>
      </c>
      <c r="H62">
        <v>3.1939999999999998E-3</v>
      </c>
      <c r="I62">
        <v>-1.3698999999999999E-2</v>
      </c>
      <c r="J62">
        <v>-6.692E-3</v>
      </c>
      <c r="K62" t="s">
        <v>0</v>
      </c>
      <c r="L62">
        <v>1.5577000000000001E-2</v>
      </c>
      <c r="M62">
        <v>62</v>
      </c>
      <c r="O62">
        <v>1.5577000000000001E-2</v>
      </c>
      <c r="P62">
        <v>4.4011841</v>
      </c>
      <c r="R62" s="9">
        <v>6.6862180000000002</v>
      </c>
    </row>
    <row r="63" spans="1:18" x14ac:dyDescent="0.25">
      <c r="A63" t="s">
        <v>254</v>
      </c>
      <c r="B63" t="s">
        <v>255</v>
      </c>
      <c r="C63">
        <v>-6.2928999999999999E-2</v>
      </c>
      <c r="D63" t="s">
        <v>0</v>
      </c>
      <c r="E63" t="s">
        <v>255</v>
      </c>
      <c r="F63">
        <v>63</v>
      </c>
      <c r="G63" t="s">
        <v>83</v>
      </c>
      <c r="H63">
        <v>-1.0902E-2</v>
      </c>
      <c r="I63">
        <v>-4.1330000000000004E-3</v>
      </c>
      <c r="J63">
        <v>-1.0338E-2</v>
      </c>
      <c r="K63" t="s">
        <v>0</v>
      </c>
      <c r="L63">
        <v>1.5583E-2</v>
      </c>
      <c r="M63">
        <v>63</v>
      </c>
      <c r="O63">
        <v>1.5583E-2</v>
      </c>
      <c r="P63">
        <v>4.0855708999999996</v>
      </c>
      <c r="R63" s="8">
        <v>3.8392062999999998</v>
      </c>
    </row>
    <row r="64" spans="1:18" x14ac:dyDescent="0.25">
      <c r="A64" t="s">
        <v>256</v>
      </c>
      <c r="B64" t="s">
        <v>257</v>
      </c>
      <c r="C64">
        <v>5.7979000000000003E-2</v>
      </c>
      <c r="D64" t="s">
        <v>0</v>
      </c>
      <c r="E64" t="s">
        <v>257</v>
      </c>
      <c r="F64">
        <v>64</v>
      </c>
      <c r="G64" t="s">
        <v>83</v>
      </c>
      <c r="H64">
        <v>-1.3908E-2</v>
      </c>
      <c r="I64">
        <v>-2.0939999999999999E-3</v>
      </c>
      <c r="J64">
        <v>-6.6870000000000002E-3</v>
      </c>
      <c r="K64" t="s">
        <v>0</v>
      </c>
      <c r="L64">
        <v>1.5573E-2</v>
      </c>
      <c r="M64">
        <v>64</v>
      </c>
      <c r="O64">
        <v>1.5573E-2</v>
      </c>
      <c r="P64">
        <v>6.6862183000000002</v>
      </c>
      <c r="R64" s="9">
        <v>4.4011839000000004</v>
      </c>
    </row>
    <row r="65" spans="1:18" x14ac:dyDescent="0.25">
      <c r="A65" t="s">
        <v>258</v>
      </c>
      <c r="B65" t="s">
        <v>259</v>
      </c>
      <c r="C65">
        <v>1.0864E-2</v>
      </c>
      <c r="D65" t="s">
        <v>0</v>
      </c>
      <c r="E65" t="s">
        <v>259</v>
      </c>
      <c r="F65">
        <v>65</v>
      </c>
      <c r="G65" t="s">
        <v>83</v>
      </c>
      <c r="H65">
        <v>-6.2129999999999998E-3</v>
      </c>
      <c r="I65">
        <v>2.2872E-2</v>
      </c>
      <c r="J65">
        <v>-1.3990000000000001E-3</v>
      </c>
      <c r="K65" t="s">
        <v>0</v>
      </c>
      <c r="L65">
        <v>2.3741999999999999E-2</v>
      </c>
      <c r="M65">
        <v>65</v>
      </c>
      <c r="O65">
        <v>2.3741999999999999E-2</v>
      </c>
      <c r="P65">
        <v>5.4221583000000004</v>
      </c>
      <c r="R65" s="8">
        <v>7.4337362000000002</v>
      </c>
    </row>
    <row r="66" spans="1:18" x14ac:dyDescent="0.25">
      <c r="A66" t="s">
        <v>260</v>
      </c>
      <c r="B66" t="s">
        <v>261</v>
      </c>
      <c r="C66">
        <v>-1.1554E-2</v>
      </c>
      <c r="D66" t="s">
        <v>0</v>
      </c>
      <c r="E66" t="s">
        <v>261</v>
      </c>
      <c r="F66">
        <v>66</v>
      </c>
      <c r="G66" t="s">
        <v>83</v>
      </c>
      <c r="H66">
        <v>7.5129999999999997E-3</v>
      </c>
      <c r="I66">
        <v>1.3561999999999999E-2</v>
      </c>
      <c r="J66">
        <v>-1.7989000000000002E-2</v>
      </c>
      <c r="K66" t="s">
        <v>0</v>
      </c>
      <c r="L66">
        <v>2.3747999999999998E-2</v>
      </c>
      <c r="M66">
        <v>66</v>
      </c>
      <c r="O66">
        <v>2.3747999999999998E-2</v>
      </c>
      <c r="P66">
        <v>1.9219963</v>
      </c>
      <c r="R66" s="9">
        <v>7.7389371000000002</v>
      </c>
    </row>
    <row r="67" spans="1:18" x14ac:dyDescent="0.25">
      <c r="A67" t="s">
        <v>262</v>
      </c>
      <c r="B67" t="s">
        <v>263</v>
      </c>
      <c r="C67">
        <v>-1.1527000000000001E-2</v>
      </c>
      <c r="D67" t="s">
        <v>0</v>
      </c>
      <c r="E67" t="s">
        <v>263</v>
      </c>
      <c r="F67">
        <v>67</v>
      </c>
      <c r="G67" t="s">
        <v>83</v>
      </c>
      <c r="H67">
        <v>2.3546999999999998E-2</v>
      </c>
      <c r="I67">
        <v>2.6700000000000001E-3</v>
      </c>
      <c r="J67">
        <v>-1.4E-3</v>
      </c>
      <c r="K67" t="s">
        <v>0</v>
      </c>
      <c r="L67">
        <v>2.3739E-2</v>
      </c>
      <c r="M67">
        <v>67</v>
      </c>
      <c r="O67">
        <v>2.3739E-2</v>
      </c>
      <c r="P67">
        <v>7.4337363999999999</v>
      </c>
      <c r="R67" s="8">
        <v>5.4221579999999996</v>
      </c>
    </row>
    <row r="68" spans="1:18" x14ac:dyDescent="0.25">
      <c r="A68" t="s">
        <v>264</v>
      </c>
      <c r="B68" t="s">
        <v>265</v>
      </c>
      <c r="C68">
        <v>0.12950500000000001</v>
      </c>
      <c r="D68" t="s">
        <v>0</v>
      </c>
      <c r="E68" t="s">
        <v>265</v>
      </c>
      <c r="F68">
        <v>68</v>
      </c>
      <c r="G68" t="s">
        <v>83</v>
      </c>
      <c r="H68">
        <v>7.5170000000000002E-3</v>
      </c>
      <c r="I68">
        <v>1.3566E-2</v>
      </c>
      <c r="J68">
        <v>1.7987E-2</v>
      </c>
      <c r="K68" t="s">
        <v>0</v>
      </c>
      <c r="L68">
        <v>2.375E-2</v>
      </c>
      <c r="M68">
        <v>68</v>
      </c>
      <c r="O68">
        <v>2.375E-2</v>
      </c>
      <c r="P68">
        <v>6.8514413999999997</v>
      </c>
      <c r="R68" s="9">
        <v>1.9219961000000001</v>
      </c>
    </row>
    <row r="69" spans="1:18" x14ac:dyDescent="0.25">
      <c r="A69" t="s">
        <v>266</v>
      </c>
      <c r="B69" t="s">
        <v>267</v>
      </c>
      <c r="C69">
        <v>-3.2850000000000002E-3</v>
      </c>
      <c r="D69" t="s">
        <v>0</v>
      </c>
      <c r="E69" t="s">
        <v>267</v>
      </c>
      <c r="F69">
        <v>69</v>
      </c>
      <c r="G69" t="s">
        <v>83</v>
      </c>
      <c r="H69">
        <v>6.2129999999999998E-3</v>
      </c>
      <c r="I69">
        <v>-2.2872E-2</v>
      </c>
      <c r="J69">
        <v>1.3990000000000001E-3</v>
      </c>
      <c r="K69" t="s">
        <v>0</v>
      </c>
      <c r="L69">
        <v>2.3741999999999999E-2</v>
      </c>
      <c r="M69">
        <v>69</v>
      </c>
      <c r="O69">
        <v>2.3741999999999999E-2</v>
      </c>
      <c r="P69">
        <v>6.8514412</v>
      </c>
      <c r="R69" s="8">
        <v>1.9219961000000001</v>
      </c>
    </row>
    <row r="70" spans="1:18" x14ac:dyDescent="0.25">
      <c r="A70" t="s">
        <v>268</v>
      </c>
      <c r="B70" t="s">
        <v>269</v>
      </c>
      <c r="C70">
        <v>5.4850000000000003E-3</v>
      </c>
      <c r="D70" t="s">
        <v>0</v>
      </c>
      <c r="E70" t="s">
        <v>269</v>
      </c>
      <c r="F70">
        <v>70</v>
      </c>
      <c r="G70" t="s">
        <v>83</v>
      </c>
      <c r="H70">
        <v>-7.5129999999999997E-3</v>
      </c>
      <c r="I70">
        <v>-1.3561999999999999E-2</v>
      </c>
      <c r="J70">
        <v>1.7989000000000002E-2</v>
      </c>
      <c r="K70" t="s">
        <v>0</v>
      </c>
      <c r="L70">
        <v>2.3747999999999998E-2</v>
      </c>
      <c r="M70">
        <v>70</v>
      </c>
      <c r="O70">
        <v>2.3747999999999998E-2</v>
      </c>
      <c r="P70">
        <v>5.6845961000000003</v>
      </c>
      <c r="R70" s="9">
        <v>7.9821254000000001</v>
      </c>
    </row>
    <row r="71" spans="1:18" x14ac:dyDescent="0.25">
      <c r="A71" t="s">
        <v>270</v>
      </c>
      <c r="B71" t="s">
        <v>271</v>
      </c>
      <c r="C71">
        <v>9.8379999999999995E-3</v>
      </c>
      <c r="D71" t="s">
        <v>0</v>
      </c>
      <c r="E71" t="s">
        <v>271</v>
      </c>
      <c r="F71">
        <v>71</v>
      </c>
      <c r="G71" t="s">
        <v>83</v>
      </c>
      <c r="H71">
        <v>-2.3546999999999998E-2</v>
      </c>
      <c r="I71">
        <v>-2.6700000000000001E-3</v>
      </c>
      <c r="J71">
        <v>1.4E-3</v>
      </c>
      <c r="K71" t="s">
        <v>0</v>
      </c>
      <c r="L71">
        <v>2.3739E-2</v>
      </c>
      <c r="M71">
        <v>71</v>
      </c>
      <c r="O71">
        <v>2.3739E-2</v>
      </c>
      <c r="P71">
        <v>1.9219959</v>
      </c>
      <c r="R71" s="8">
        <v>6.8514413999999997</v>
      </c>
    </row>
    <row r="72" spans="1:18" x14ac:dyDescent="0.25">
      <c r="A72" t="s">
        <v>272</v>
      </c>
      <c r="B72" t="s">
        <v>273</v>
      </c>
      <c r="C72">
        <v>-1.4165000000000001E-2</v>
      </c>
      <c r="D72" t="s">
        <v>0</v>
      </c>
      <c r="E72" t="s">
        <v>273</v>
      </c>
      <c r="F72">
        <v>72</v>
      </c>
      <c r="G72" t="s">
        <v>83</v>
      </c>
      <c r="H72">
        <v>-7.5170000000000002E-3</v>
      </c>
      <c r="I72">
        <v>-1.3566E-2</v>
      </c>
      <c r="J72">
        <v>-1.7987E-2</v>
      </c>
      <c r="K72" t="s">
        <v>0</v>
      </c>
      <c r="L72">
        <v>2.375E-2</v>
      </c>
      <c r="M72">
        <v>72</v>
      </c>
      <c r="O72">
        <v>2.375E-2</v>
      </c>
      <c r="P72">
        <v>5.4221579000000002</v>
      </c>
      <c r="R72" s="9">
        <v>8.6324249000000002</v>
      </c>
    </row>
    <row r="73" spans="1:18" x14ac:dyDescent="0.25">
      <c r="A73" t="s">
        <v>274</v>
      </c>
      <c r="B73" t="s">
        <v>275</v>
      </c>
      <c r="C73">
        <v>-3.0255000000000001E-2</v>
      </c>
      <c r="D73" t="s">
        <v>0</v>
      </c>
      <c r="E73" t="s">
        <v>275</v>
      </c>
      <c r="F73">
        <v>73</v>
      </c>
      <c r="G73" t="s">
        <v>83</v>
      </c>
      <c r="H73">
        <v>9.8250000000000004E-3</v>
      </c>
      <c r="I73">
        <v>1.1989E-2</v>
      </c>
      <c r="J73">
        <v>1.7984E-2</v>
      </c>
      <c r="K73" t="s">
        <v>0</v>
      </c>
      <c r="L73">
        <v>2.3741999999999999E-2</v>
      </c>
      <c r="M73">
        <v>73</v>
      </c>
      <c r="O73">
        <v>2.3741999999999999E-2</v>
      </c>
      <c r="P73">
        <v>1.9219961999999999</v>
      </c>
      <c r="R73" s="8">
        <v>6.8514413999999997</v>
      </c>
    </row>
    <row r="74" spans="1:18" x14ac:dyDescent="0.25">
      <c r="A74" t="s">
        <v>276</v>
      </c>
      <c r="B74" t="s">
        <v>277</v>
      </c>
      <c r="C74">
        <v>-2.0389000000000001E-2</v>
      </c>
      <c r="D74" t="s">
        <v>0</v>
      </c>
      <c r="E74" t="s">
        <v>277</v>
      </c>
      <c r="F74">
        <v>74</v>
      </c>
      <c r="G74" t="s">
        <v>83</v>
      </c>
      <c r="H74">
        <v>2.3555E-2</v>
      </c>
      <c r="I74">
        <v>2.676E-3</v>
      </c>
      <c r="J74">
        <v>1.3979999999999999E-3</v>
      </c>
      <c r="K74" t="s">
        <v>0</v>
      </c>
      <c r="L74">
        <v>2.3747999999999998E-2</v>
      </c>
      <c r="M74">
        <v>74</v>
      </c>
      <c r="O74">
        <v>2.3747999999999998E-2</v>
      </c>
      <c r="P74">
        <v>9.1089327000000004</v>
      </c>
      <c r="R74" s="9">
        <v>5.6845964000000002</v>
      </c>
    </row>
    <row r="75" spans="1:18" x14ac:dyDescent="0.25">
      <c r="A75" t="s">
        <v>278</v>
      </c>
      <c r="B75" t="s">
        <v>279</v>
      </c>
      <c r="C75">
        <v>-4.3034999999999997E-2</v>
      </c>
      <c r="D75" t="s">
        <v>0</v>
      </c>
      <c r="E75" t="s">
        <v>279</v>
      </c>
      <c r="F75">
        <v>75</v>
      </c>
      <c r="G75" t="s">
        <v>83</v>
      </c>
      <c r="H75">
        <v>9.8230000000000001E-3</v>
      </c>
      <c r="I75">
        <v>1.1982E-2</v>
      </c>
      <c r="J75">
        <v>-1.7985999999999999E-2</v>
      </c>
      <c r="K75" t="s">
        <v>0</v>
      </c>
      <c r="L75">
        <v>2.3739E-2</v>
      </c>
      <c r="M75">
        <v>75</v>
      </c>
      <c r="O75">
        <v>2.3739E-2</v>
      </c>
      <c r="P75">
        <v>7.738937</v>
      </c>
      <c r="R75" s="8">
        <v>1.9219964</v>
      </c>
    </row>
    <row r="76" spans="1:18" x14ac:dyDescent="0.25">
      <c r="A76" t="s">
        <v>280</v>
      </c>
      <c r="B76" t="s">
        <v>281</v>
      </c>
      <c r="C76">
        <v>-3.5958999999999998E-2</v>
      </c>
      <c r="D76" t="s">
        <v>0</v>
      </c>
      <c r="E76" t="s">
        <v>281</v>
      </c>
      <c r="F76">
        <v>76</v>
      </c>
      <c r="G76" t="s">
        <v>83</v>
      </c>
      <c r="H76">
        <v>-6.2100000000000002E-3</v>
      </c>
      <c r="I76">
        <v>2.2880999999999999E-2</v>
      </c>
      <c r="J76">
        <v>1.397E-3</v>
      </c>
      <c r="K76" t="s">
        <v>0</v>
      </c>
      <c r="L76">
        <v>2.375E-2</v>
      </c>
      <c r="M76">
        <v>76</v>
      </c>
      <c r="O76">
        <v>2.375E-2</v>
      </c>
      <c r="P76">
        <v>5.6845962999999999</v>
      </c>
      <c r="R76" s="9">
        <v>9.1089328999999992</v>
      </c>
    </row>
    <row r="77" spans="1:18" x14ac:dyDescent="0.25">
      <c r="A77" t="s">
        <v>282</v>
      </c>
      <c r="B77" t="s">
        <v>283</v>
      </c>
      <c r="C77">
        <v>-0.15898100000000001</v>
      </c>
      <c r="D77" t="s">
        <v>0</v>
      </c>
      <c r="E77" t="s">
        <v>283</v>
      </c>
      <c r="F77">
        <v>77</v>
      </c>
      <c r="G77" t="s">
        <v>83</v>
      </c>
      <c r="H77">
        <v>-9.8250000000000004E-3</v>
      </c>
      <c r="I77">
        <v>-1.1989E-2</v>
      </c>
      <c r="J77">
        <v>-1.7984E-2</v>
      </c>
      <c r="K77" t="s">
        <v>0</v>
      </c>
      <c r="L77">
        <v>2.3741999999999999E-2</v>
      </c>
      <c r="M77">
        <v>77</v>
      </c>
      <c r="O77">
        <v>2.3741999999999999E-2</v>
      </c>
      <c r="P77">
        <v>8.6324248000000008</v>
      </c>
      <c r="R77" s="8">
        <v>5.4221579999999996</v>
      </c>
    </row>
    <row r="78" spans="1:18" x14ac:dyDescent="0.25">
      <c r="A78" t="s">
        <v>284</v>
      </c>
      <c r="B78" t="s">
        <v>285</v>
      </c>
      <c r="C78">
        <v>9.0774999999999995E-2</v>
      </c>
      <c r="D78" t="s">
        <v>0</v>
      </c>
      <c r="E78" t="s">
        <v>285</v>
      </c>
      <c r="F78">
        <v>78</v>
      </c>
      <c r="G78" t="s">
        <v>83</v>
      </c>
      <c r="H78">
        <v>-2.3555E-2</v>
      </c>
      <c r="I78">
        <v>-2.676E-3</v>
      </c>
      <c r="J78">
        <v>-1.3979999999999999E-3</v>
      </c>
      <c r="K78" t="s">
        <v>0</v>
      </c>
      <c r="L78">
        <v>2.3747999999999998E-2</v>
      </c>
      <c r="M78">
        <v>78</v>
      </c>
      <c r="O78">
        <v>2.3747999999999998E-2</v>
      </c>
      <c r="P78">
        <v>6.3743879000000003</v>
      </c>
      <c r="R78" s="9">
        <v>1.9219961000000001</v>
      </c>
    </row>
    <row r="79" spans="1:18" x14ac:dyDescent="0.25">
      <c r="A79" t="s">
        <v>286</v>
      </c>
      <c r="B79" t="s">
        <v>287</v>
      </c>
      <c r="C79">
        <v>5.8690000000000001E-3</v>
      </c>
      <c r="D79" t="s">
        <v>0</v>
      </c>
      <c r="E79" t="s">
        <v>287</v>
      </c>
      <c r="F79">
        <v>79</v>
      </c>
      <c r="G79" t="s">
        <v>83</v>
      </c>
      <c r="H79">
        <v>-9.8230000000000001E-3</v>
      </c>
      <c r="I79">
        <v>-1.1982E-2</v>
      </c>
      <c r="J79">
        <v>1.7985999999999999E-2</v>
      </c>
      <c r="K79" t="s">
        <v>0</v>
      </c>
      <c r="L79">
        <v>2.3739E-2</v>
      </c>
      <c r="M79">
        <v>79</v>
      </c>
      <c r="O79">
        <v>2.3739E-2</v>
      </c>
      <c r="P79">
        <v>7.9821254000000001</v>
      </c>
      <c r="R79" s="8">
        <v>5.6845961000000003</v>
      </c>
    </row>
    <row r="80" spans="1:18" x14ac:dyDescent="0.25">
      <c r="A80" t="s">
        <v>288</v>
      </c>
      <c r="B80" t="s">
        <v>289</v>
      </c>
      <c r="C80">
        <v>1.129E-2</v>
      </c>
      <c r="D80" t="s">
        <v>0</v>
      </c>
      <c r="E80" t="s">
        <v>289</v>
      </c>
      <c r="F80">
        <v>80</v>
      </c>
      <c r="G80" t="s">
        <v>83</v>
      </c>
      <c r="H80">
        <v>6.2100000000000002E-3</v>
      </c>
      <c r="I80">
        <v>-2.2880999999999999E-2</v>
      </c>
      <c r="J80">
        <v>-1.397E-3</v>
      </c>
      <c r="K80" t="s">
        <v>0</v>
      </c>
      <c r="L80">
        <v>2.375E-2</v>
      </c>
      <c r="M80">
        <v>80</v>
      </c>
      <c r="O80">
        <v>2.375E-2</v>
      </c>
      <c r="P80">
        <v>1.9219963</v>
      </c>
      <c r="R80" s="9">
        <v>6.3743876000000004</v>
      </c>
    </row>
    <row r="81" spans="1:18" x14ac:dyDescent="0.25">
      <c r="A81" t="s">
        <v>290</v>
      </c>
      <c r="B81" t="s">
        <v>291</v>
      </c>
      <c r="C81">
        <v>5.6620000000000004E-3</v>
      </c>
      <c r="D81" t="s">
        <v>0</v>
      </c>
      <c r="E81" t="s">
        <v>291</v>
      </c>
      <c r="F81">
        <v>81</v>
      </c>
      <c r="G81" t="s">
        <v>83</v>
      </c>
      <c r="H81">
        <v>-7.1250000000000003E-3</v>
      </c>
      <c r="I81">
        <v>4.0090000000000004E-3</v>
      </c>
      <c r="J81">
        <v>-1.7097000000000001E-2</v>
      </c>
      <c r="K81" t="s">
        <v>0</v>
      </c>
      <c r="L81">
        <v>1.8950999999999999E-2</v>
      </c>
      <c r="M81">
        <v>81</v>
      </c>
      <c r="O81">
        <v>1.8950999999999999E-2</v>
      </c>
      <c r="P81">
        <v>5.8355838000000002</v>
      </c>
      <c r="R81" s="8">
        <v>3.6788409999999998</v>
      </c>
    </row>
    <row r="82" spans="1:18" x14ac:dyDescent="0.25">
      <c r="A82" t="s">
        <v>292</v>
      </c>
      <c r="B82" t="s">
        <v>293</v>
      </c>
      <c r="C82">
        <v>5.1593E-2</v>
      </c>
      <c r="D82" t="s">
        <v>0</v>
      </c>
      <c r="E82" t="s">
        <v>293</v>
      </c>
      <c r="F82">
        <v>82</v>
      </c>
      <c r="G82" t="s">
        <v>83</v>
      </c>
      <c r="H82">
        <v>-1.4534E-2</v>
      </c>
      <c r="I82">
        <v>9.0399999999999994E-3</v>
      </c>
      <c r="J82">
        <v>-8.1480000000000007E-3</v>
      </c>
      <c r="K82" t="s">
        <v>0</v>
      </c>
      <c r="L82">
        <v>1.8956000000000001E-2</v>
      </c>
      <c r="M82">
        <v>82</v>
      </c>
      <c r="O82">
        <v>1.8956000000000001E-2</v>
      </c>
      <c r="P82">
        <v>4.7498728000000003</v>
      </c>
      <c r="R82" s="9">
        <v>8.0845506999999994</v>
      </c>
    </row>
    <row r="83" spans="1:18" x14ac:dyDescent="0.25">
      <c r="A83" t="s">
        <v>294</v>
      </c>
      <c r="B83" t="s">
        <v>295</v>
      </c>
      <c r="C83">
        <v>-6.5278000000000003E-2</v>
      </c>
      <c r="D83" t="s">
        <v>0</v>
      </c>
      <c r="E83" t="s">
        <v>295</v>
      </c>
      <c r="F83">
        <v>83</v>
      </c>
      <c r="G83" t="s">
        <v>83</v>
      </c>
      <c r="H83">
        <v>6.3569999999999998E-3</v>
      </c>
      <c r="I83">
        <v>-5.1390000000000003E-3</v>
      </c>
      <c r="J83">
        <v>-1.7101000000000002E-2</v>
      </c>
      <c r="K83" t="s">
        <v>0</v>
      </c>
      <c r="L83">
        <v>1.8955E-2</v>
      </c>
      <c r="M83">
        <v>83</v>
      </c>
      <c r="O83">
        <v>1.8955E-2</v>
      </c>
      <c r="P83">
        <v>3.6788409999999998</v>
      </c>
      <c r="R83" s="8">
        <v>5.8355832999999997</v>
      </c>
    </row>
    <row r="84" spans="1:18" x14ac:dyDescent="0.25">
      <c r="A84" t="s">
        <v>296</v>
      </c>
      <c r="B84" t="s">
        <v>297</v>
      </c>
      <c r="C84">
        <v>7.1834999999999996E-2</v>
      </c>
      <c r="D84" t="s">
        <v>0</v>
      </c>
      <c r="E84" t="s">
        <v>297</v>
      </c>
      <c r="F84">
        <v>84</v>
      </c>
      <c r="G84" t="s">
        <v>83</v>
      </c>
      <c r="H84">
        <v>-1.453E-2</v>
      </c>
      <c r="I84">
        <v>9.0369999999999999E-3</v>
      </c>
      <c r="J84">
        <v>8.1480000000000007E-3</v>
      </c>
      <c r="K84" t="s">
        <v>0</v>
      </c>
      <c r="L84">
        <v>1.8952E-2</v>
      </c>
      <c r="M84">
        <v>84</v>
      </c>
      <c r="O84">
        <v>1.8952E-2</v>
      </c>
      <c r="P84">
        <v>6.5095679000000004</v>
      </c>
      <c r="R84" s="9">
        <v>4.7498728999999997</v>
      </c>
    </row>
    <row r="85" spans="1:18" x14ac:dyDescent="0.25">
      <c r="A85" t="s">
        <v>298</v>
      </c>
      <c r="B85" t="s">
        <v>299</v>
      </c>
      <c r="C85">
        <v>-1.1793E-2</v>
      </c>
      <c r="D85" t="s">
        <v>0</v>
      </c>
      <c r="E85" t="s">
        <v>299</v>
      </c>
      <c r="F85">
        <v>85</v>
      </c>
      <c r="G85" t="s">
        <v>83</v>
      </c>
      <c r="H85">
        <v>7.1250000000000003E-3</v>
      </c>
      <c r="I85">
        <v>-4.0090000000000004E-3</v>
      </c>
      <c r="J85">
        <v>1.7097000000000001E-2</v>
      </c>
      <c r="K85" t="s">
        <v>0</v>
      </c>
      <c r="L85">
        <v>1.8950999999999999E-2</v>
      </c>
      <c r="M85">
        <v>85</v>
      </c>
      <c r="O85">
        <v>1.8950999999999999E-2</v>
      </c>
      <c r="P85">
        <v>5.9665312000000004</v>
      </c>
      <c r="R85" s="8">
        <v>4.7498721000000002</v>
      </c>
    </row>
    <row r="86" spans="1:18" x14ac:dyDescent="0.25">
      <c r="A86" t="s">
        <v>300</v>
      </c>
      <c r="B86" t="s">
        <v>301</v>
      </c>
      <c r="C86">
        <v>-2.3112000000000001E-2</v>
      </c>
      <c r="D86" t="s">
        <v>0</v>
      </c>
      <c r="E86" t="s">
        <v>301</v>
      </c>
      <c r="F86">
        <v>86</v>
      </c>
      <c r="G86" t="s">
        <v>83</v>
      </c>
      <c r="H86">
        <v>1.4534E-2</v>
      </c>
      <c r="I86">
        <v>-9.0399999999999994E-3</v>
      </c>
      <c r="J86">
        <v>8.1480000000000007E-3</v>
      </c>
      <c r="K86" t="s">
        <v>0</v>
      </c>
      <c r="L86">
        <v>1.8956000000000001E-2</v>
      </c>
      <c r="M86">
        <v>86</v>
      </c>
      <c r="O86">
        <v>1.8956000000000001E-2</v>
      </c>
      <c r="P86">
        <v>3.6788411000000001</v>
      </c>
      <c r="R86" s="9">
        <v>5.9368347000000004</v>
      </c>
    </row>
    <row r="87" spans="1:18" x14ac:dyDescent="0.25">
      <c r="A87" t="s">
        <v>302</v>
      </c>
      <c r="B87" t="s">
        <v>303</v>
      </c>
      <c r="C87">
        <v>-2.4568E-2</v>
      </c>
      <c r="D87" t="s">
        <v>0</v>
      </c>
      <c r="E87" t="s">
        <v>303</v>
      </c>
      <c r="F87">
        <v>87</v>
      </c>
      <c r="G87" t="s">
        <v>83</v>
      </c>
      <c r="H87">
        <v>-6.3569999999999998E-3</v>
      </c>
      <c r="I87">
        <v>5.1390000000000003E-3</v>
      </c>
      <c r="J87">
        <v>1.7101000000000002E-2</v>
      </c>
      <c r="K87" t="s">
        <v>0</v>
      </c>
      <c r="L87">
        <v>1.8955E-2</v>
      </c>
      <c r="M87">
        <v>87</v>
      </c>
      <c r="O87">
        <v>1.8955E-2</v>
      </c>
      <c r="P87">
        <v>4.7498719999999999</v>
      </c>
      <c r="R87" s="8">
        <v>5.9665317</v>
      </c>
    </row>
    <row r="88" spans="1:18" x14ac:dyDescent="0.25">
      <c r="A88" t="s">
        <v>304</v>
      </c>
      <c r="B88" t="s">
        <v>305</v>
      </c>
      <c r="C88">
        <v>-4.9367000000000001E-2</v>
      </c>
      <c r="D88" t="s">
        <v>0</v>
      </c>
      <c r="E88" t="s">
        <v>305</v>
      </c>
      <c r="F88">
        <v>88</v>
      </c>
      <c r="G88" t="s">
        <v>83</v>
      </c>
      <c r="H88">
        <v>1.453E-2</v>
      </c>
      <c r="I88">
        <v>-9.0369999999999999E-3</v>
      </c>
      <c r="J88">
        <v>-8.1480000000000007E-3</v>
      </c>
      <c r="K88" t="s">
        <v>0</v>
      </c>
      <c r="L88">
        <v>1.8952E-2</v>
      </c>
      <c r="M88">
        <v>88</v>
      </c>
      <c r="O88">
        <v>1.8952E-2</v>
      </c>
      <c r="P88">
        <v>5.8355835999999996</v>
      </c>
      <c r="R88" s="9">
        <v>3.6788406</v>
      </c>
    </row>
    <row r="89" spans="1:18" x14ac:dyDescent="0.25">
      <c r="A89" t="s">
        <v>306</v>
      </c>
      <c r="B89" t="s">
        <v>307</v>
      </c>
      <c r="C89">
        <v>-2.3999999999999998E-3</v>
      </c>
      <c r="D89" t="s">
        <v>0</v>
      </c>
      <c r="E89" t="s">
        <v>307</v>
      </c>
      <c r="F89">
        <v>89</v>
      </c>
      <c r="G89" t="s">
        <v>83</v>
      </c>
      <c r="H89">
        <v>1.3764E-2</v>
      </c>
      <c r="I89">
        <v>-1.0165E-2</v>
      </c>
      <c r="J89">
        <v>8.1469999999999997E-3</v>
      </c>
      <c r="K89" t="s">
        <v>0</v>
      </c>
      <c r="L89">
        <v>1.8950999999999999E-2</v>
      </c>
      <c r="M89">
        <v>89</v>
      </c>
      <c r="O89">
        <v>1.8950999999999999E-2</v>
      </c>
      <c r="P89">
        <v>4.7498728999999997</v>
      </c>
      <c r="R89" s="8">
        <v>6.5095675999999996</v>
      </c>
    </row>
    <row r="90" spans="1:18" x14ac:dyDescent="0.25">
      <c r="A90" t="s">
        <v>308</v>
      </c>
      <c r="B90" t="s">
        <v>309</v>
      </c>
      <c r="C90">
        <v>-1.9162999999999999E-2</v>
      </c>
      <c r="D90" t="s">
        <v>0</v>
      </c>
      <c r="E90" t="s">
        <v>309</v>
      </c>
      <c r="F90">
        <v>90</v>
      </c>
      <c r="G90" t="s">
        <v>83</v>
      </c>
      <c r="H90">
        <v>6.3600000000000002E-3</v>
      </c>
      <c r="I90">
        <v>-5.1380000000000002E-3</v>
      </c>
      <c r="J90">
        <v>1.7101999999999999E-2</v>
      </c>
      <c r="K90" t="s">
        <v>0</v>
      </c>
      <c r="L90">
        <v>1.8956000000000001E-2</v>
      </c>
      <c r="M90">
        <v>90</v>
      </c>
      <c r="O90">
        <v>1.8956000000000001E-2</v>
      </c>
      <c r="P90">
        <v>9.3857569999999999</v>
      </c>
      <c r="R90" s="9">
        <v>3.6788411999999999</v>
      </c>
    </row>
    <row r="91" spans="1:18" x14ac:dyDescent="0.25">
      <c r="A91" t="s">
        <v>310</v>
      </c>
      <c r="B91" t="s">
        <v>311</v>
      </c>
      <c r="C91">
        <v>-4.0745000000000003E-2</v>
      </c>
      <c r="D91" t="s">
        <v>0</v>
      </c>
      <c r="E91" t="s">
        <v>311</v>
      </c>
      <c r="F91">
        <v>91</v>
      </c>
      <c r="G91" t="s">
        <v>83</v>
      </c>
      <c r="H91">
        <v>1.3768000000000001E-2</v>
      </c>
      <c r="I91">
        <v>-1.0168E-2</v>
      </c>
      <c r="J91">
        <v>-8.1460000000000005E-3</v>
      </c>
      <c r="K91" t="s">
        <v>0</v>
      </c>
      <c r="L91">
        <v>1.8955E-2</v>
      </c>
      <c r="M91">
        <v>91</v>
      </c>
      <c r="O91">
        <v>1.8955E-2</v>
      </c>
      <c r="P91">
        <v>8.0845508000000006</v>
      </c>
      <c r="R91" s="8">
        <v>4.7498725999999998</v>
      </c>
    </row>
    <row r="92" spans="1:18" x14ac:dyDescent="0.25">
      <c r="A92" t="s">
        <v>312</v>
      </c>
      <c r="B92" t="s">
        <v>313</v>
      </c>
      <c r="C92">
        <v>-4.6519999999999999E-3</v>
      </c>
      <c r="D92" t="s">
        <v>0</v>
      </c>
      <c r="E92" t="s">
        <v>313</v>
      </c>
      <c r="F92">
        <v>92</v>
      </c>
      <c r="G92" t="s">
        <v>83</v>
      </c>
      <c r="H92">
        <v>-7.1240000000000001E-3</v>
      </c>
      <c r="I92">
        <v>4.0119999999999999E-3</v>
      </c>
      <c r="J92">
        <v>1.7097999999999999E-2</v>
      </c>
      <c r="K92" t="s">
        <v>0</v>
      </c>
      <c r="L92">
        <v>1.8952E-2</v>
      </c>
      <c r="M92">
        <v>92</v>
      </c>
      <c r="O92">
        <v>1.8952E-2</v>
      </c>
      <c r="P92">
        <v>3.6788411999999999</v>
      </c>
      <c r="R92" s="9">
        <v>9.3857572000000005</v>
      </c>
    </row>
    <row r="93" spans="1:18" x14ac:dyDescent="0.25">
      <c r="A93" t="s">
        <v>314</v>
      </c>
      <c r="B93" t="s">
        <v>315</v>
      </c>
      <c r="C93">
        <v>-9.7779000000000005E-2</v>
      </c>
      <c r="D93" t="s">
        <v>0</v>
      </c>
      <c r="E93" t="s">
        <v>315</v>
      </c>
      <c r="F93">
        <v>93</v>
      </c>
      <c r="G93" t="s">
        <v>83</v>
      </c>
      <c r="H93">
        <v>-1.3764E-2</v>
      </c>
      <c r="I93">
        <v>1.0165E-2</v>
      </c>
      <c r="J93">
        <v>-8.1469999999999997E-3</v>
      </c>
      <c r="K93" t="s">
        <v>0</v>
      </c>
      <c r="L93">
        <v>1.8950999999999999E-2</v>
      </c>
      <c r="M93">
        <v>93</v>
      </c>
      <c r="O93">
        <v>1.8950999999999999E-2</v>
      </c>
      <c r="P93">
        <v>3.6788405000000002</v>
      </c>
      <c r="R93" s="8">
        <v>5.8355836999999999</v>
      </c>
    </row>
    <row r="94" spans="1:18" x14ac:dyDescent="0.25">
      <c r="A94" t="s">
        <v>316</v>
      </c>
      <c r="B94" t="s">
        <v>317</v>
      </c>
      <c r="C94">
        <v>-5.9230999999999999E-2</v>
      </c>
      <c r="D94" t="s">
        <v>0</v>
      </c>
      <c r="E94" t="s">
        <v>317</v>
      </c>
      <c r="F94">
        <v>94</v>
      </c>
      <c r="G94" t="s">
        <v>84</v>
      </c>
      <c r="H94">
        <v>-6.3600000000000002E-3</v>
      </c>
      <c r="I94">
        <v>5.1380000000000002E-3</v>
      </c>
      <c r="J94">
        <v>-1.7101999999999999E-2</v>
      </c>
      <c r="K94" t="s">
        <v>0</v>
      </c>
      <c r="L94">
        <v>1.8956000000000001E-2</v>
      </c>
      <c r="M94">
        <v>94</v>
      </c>
      <c r="O94">
        <v>1.8956000000000001E-2</v>
      </c>
      <c r="P94">
        <v>5.9665314</v>
      </c>
      <c r="R94" s="9">
        <v>4.7498724000000001</v>
      </c>
    </row>
    <row r="95" spans="1:18" x14ac:dyDescent="0.25">
      <c r="A95" t="s">
        <v>318</v>
      </c>
      <c r="B95" t="s">
        <v>319</v>
      </c>
      <c r="E95" t="s">
        <v>319</v>
      </c>
      <c r="F95">
        <v>95</v>
      </c>
      <c r="H95">
        <v>-1.3768000000000001E-2</v>
      </c>
      <c r="I95">
        <v>1.0168E-2</v>
      </c>
      <c r="J95">
        <v>8.1460000000000005E-3</v>
      </c>
      <c r="K95" t="s">
        <v>0</v>
      </c>
      <c r="L95">
        <v>1.8955E-2</v>
      </c>
      <c r="M95">
        <v>95</v>
      </c>
      <c r="O95">
        <v>1.8955E-2</v>
      </c>
      <c r="P95">
        <v>5.9368346000000001</v>
      </c>
      <c r="R95" s="8">
        <v>3.6788406999999999</v>
      </c>
    </row>
    <row r="96" spans="1:18" x14ac:dyDescent="0.25">
      <c r="A96" t="s">
        <v>320</v>
      </c>
      <c r="B96" t="s">
        <v>321</v>
      </c>
      <c r="E96" t="s">
        <v>321</v>
      </c>
      <c r="F96">
        <v>96</v>
      </c>
      <c r="H96">
        <v>7.1240000000000001E-3</v>
      </c>
      <c r="I96">
        <v>-4.0119999999999999E-3</v>
      </c>
      <c r="J96">
        <v>-1.7097999999999999E-2</v>
      </c>
      <c r="K96" t="s">
        <v>0</v>
      </c>
      <c r="L96">
        <v>1.8952E-2</v>
      </c>
      <c r="M96">
        <v>96</v>
      </c>
      <c r="O96">
        <v>1.8952E-2</v>
      </c>
      <c r="P96">
        <v>4.7498727000000001</v>
      </c>
      <c r="R96" s="9">
        <v>5.9665312999999998</v>
      </c>
    </row>
    <row r="97" spans="8:15" x14ac:dyDescent="0.25">
      <c r="H97" t="s">
        <v>25</v>
      </c>
      <c r="I97" t="s">
        <v>8</v>
      </c>
      <c r="J97" t="s">
        <v>24</v>
      </c>
      <c r="K97" t="s">
        <v>9</v>
      </c>
      <c r="L97" t="s">
        <v>8</v>
      </c>
      <c r="M97" t="s">
        <v>10</v>
      </c>
      <c r="O97" t="s">
        <v>8</v>
      </c>
    </row>
    <row r="98" spans="8:15" x14ac:dyDescent="0.25">
      <c r="H98" t="s">
        <v>29</v>
      </c>
      <c r="I98" t="s">
        <v>43</v>
      </c>
      <c r="J98" t="s">
        <v>322</v>
      </c>
      <c r="K98" t="s">
        <v>14</v>
      </c>
      <c r="L98" t="s">
        <v>323</v>
      </c>
      <c r="M98">
        <v>92</v>
      </c>
      <c r="O98" t="s">
        <v>323</v>
      </c>
    </row>
    <row r="99" spans="8:15" x14ac:dyDescent="0.25">
      <c r="I99" t="s">
        <v>41</v>
      </c>
      <c r="J99" t="s">
        <v>42</v>
      </c>
      <c r="K99">
        <v>0</v>
      </c>
      <c r="L99" t="s">
        <v>18</v>
      </c>
      <c r="M99">
        <v>0</v>
      </c>
      <c r="O99" t="s">
        <v>18</v>
      </c>
    </row>
    <row r="100" spans="8:15" x14ac:dyDescent="0.25">
      <c r="H100" t="s">
        <v>25</v>
      </c>
      <c r="I100" t="s">
        <v>8</v>
      </c>
      <c r="J100" t="s">
        <v>24</v>
      </c>
      <c r="K100" t="s">
        <v>9</v>
      </c>
      <c r="L100" t="s">
        <v>8</v>
      </c>
      <c r="M100" t="s">
        <v>10</v>
      </c>
      <c r="O100" t="s">
        <v>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3ABAF-3E66-4237-9C95-D4059EA4DEE3}">
  <dimension ref="A1:P102"/>
  <sheetViews>
    <sheetView workbookViewId="0">
      <selection activeCell="R20" sqref="R20"/>
    </sheetView>
  </sheetViews>
  <sheetFormatPr defaultRowHeight="15" x14ac:dyDescent="0.25"/>
  <sheetData>
    <row r="1" spans="1:16" x14ac:dyDescent="0.25">
      <c r="A1">
        <v>1.7316000000000002E-2</v>
      </c>
      <c r="B1">
        <v>2.7269999999999999E-2</v>
      </c>
      <c r="C1">
        <v>-1.7319999999999999E-2</v>
      </c>
      <c r="D1" t="s">
        <v>0</v>
      </c>
      <c r="E1">
        <v>3.6653999999999999E-2</v>
      </c>
      <c r="F1">
        <v>1</v>
      </c>
      <c r="H1">
        <v>1</v>
      </c>
      <c r="I1">
        <v>-1.73163E-2</v>
      </c>
      <c r="J1">
        <v>-2.7270300000000001E-2</v>
      </c>
      <c r="K1">
        <v>1.7319999999999999E-2</v>
      </c>
      <c r="L1" t="s">
        <v>1</v>
      </c>
      <c r="M1">
        <v>7.5001427999999999</v>
      </c>
      <c r="O1">
        <v>7.5001427999999999</v>
      </c>
      <c r="P1">
        <v>3.6653999999999999E-2</v>
      </c>
    </row>
    <row r="2" spans="1:16" x14ac:dyDescent="0.25">
      <c r="A2">
        <v>-3.3841999999999997E-2</v>
      </c>
      <c r="B2">
        <v>-8.1969999999999994E-3</v>
      </c>
      <c r="C2">
        <v>4.0437000000000001E-2</v>
      </c>
      <c r="D2" t="s">
        <v>0</v>
      </c>
      <c r="E2">
        <v>5.3363000000000001E-2</v>
      </c>
      <c r="F2">
        <v>2</v>
      </c>
      <c r="H2">
        <v>2</v>
      </c>
      <c r="I2">
        <v>3.5814172000000002</v>
      </c>
      <c r="J2">
        <v>5.2362466999999997</v>
      </c>
      <c r="K2">
        <v>-2.06696E-2</v>
      </c>
      <c r="L2" t="s">
        <v>1</v>
      </c>
      <c r="M2">
        <v>3.5639956000000002</v>
      </c>
      <c r="O2">
        <v>3.5639956000000002</v>
      </c>
      <c r="P2">
        <v>5.3363000000000001E-2</v>
      </c>
    </row>
    <row r="3" spans="1:16" x14ac:dyDescent="0.25">
      <c r="A3">
        <v>-5.9999999999999995E-4</v>
      </c>
      <c r="B3">
        <v>1.1095000000000001E-2</v>
      </c>
      <c r="C3">
        <v>-1.3263E-2</v>
      </c>
      <c r="D3" t="s">
        <v>0</v>
      </c>
      <c r="E3">
        <v>1.7302000000000001E-2</v>
      </c>
      <c r="F3">
        <v>3</v>
      </c>
      <c r="H3">
        <v>3</v>
      </c>
      <c r="I3">
        <v>5.5935803999999996</v>
      </c>
      <c r="J3">
        <v>2.9327599999999999E-2</v>
      </c>
      <c r="K3">
        <v>4.6230120000000001</v>
      </c>
      <c r="L3" t="s">
        <v>1</v>
      </c>
      <c r="M3">
        <v>3.6310939000000002</v>
      </c>
      <c r="O3">
        <v>3.6310939000000002</v>
      </c>
      <c r="P3">
        <v>1.7302000000000001E-2</v>
      </c>
    </row>
    <row r="4" spans="1:16" x14ac:dyDescent="0.25">
      <c r="A4">
        <v>-0.142432</v>
      </c>
      <c r="B4">
        <v>0.114647</v>
      </c>
      <c r="C4">
        <v>2.7334000000000001E-2</v>
      </c>
      <c r="D4" t="s">
        <v>0</v>
      </c>
      <c r="E4">
        <v>0.18487300000000001</v>
      </c>
      <c r="F4">
        <v>4</v>
      </c>
      <c r="H4">
        <v>4</v>
      </c>
      <c r="I4">
        <v>-1.9072096999999999</v>
      </c>
      <c r="J4">
        <v>5.1113257000000001</v>
      </c>
      <c r="K4">
        <v>4.6074292000000003</v>
      </c>
      <c r="L4" t="s">
        <v>1</v>
      </c>
      <c r="M4">
        <v>7.2591793999999998</v>
      </c>
      <c r="O4">
        <v>7.2591793999999998</v>
      </c>
      <c r="P4">
        <v>0.18487300000000001</v>
      </c>
    </row>
    <row r="5" spans="1:16" x14ac:dyDescent="0.25">
      <c r="A5">
        <v>0.103614</v>
      </c>
      <c r="B5">
        <v>0.20886099999999999</v>
      </c>
      <c r="C5">
        <v>-6.8645999999999999E-2</v>
      </c>
      <c r="D5" t="s">
        <v>0</v>
      </c>
      <c r="E5">
        <v>0.24304500000000001</v>
      </c>
      <c r="F5">
        <v>5</v>
      </c>
      <c r="H5">
        <v>5</v>
      </c>
      <c r="I5">
        <v>1.6674727</v>
      </c>
      <c r="J5">
        <v>2.4296123000000001</v>
      </c>
      <c r="K5">
        <v>5.9600241</v>
      </c>
      <c r="L5" t="s">
        <v>1</v>
      </c>
      <c r="M5">
        <v>2.7847588000000001</v>
      </c>
      <c r="O5">
        <v>2.7847588000000001</v>
      </c>
      <c r="P5">
        <v>0.24304500000000001</v>
      </c>
    </row>
    <row r="6" spans="1:16" x14ac:dyDescent="0.25">
      <c r="A6">
        <v>3.5869999999999999E-2</v>
      </c>
      <c r="B6">
        <v>0.117703</v>
      </c>
      <c r="C6">
        <v>4.4047000000000003E-2</v>
      </c>
      <c r="D6" t="s">
        <v>0</v>
      </c>
      <c r="E6">
        <v>0.130693</v>
      </c>
      <c r="F6">
        <v>6</v>
      </c>
      <c r="H6">
        <v>6</v>
      </c>
      <c r="I6">
        <v>-1.0319368</v>
      </c>
      <c r="J6">
        <v>4.3756801000000003</v>
      </c>
      <c r="K6">
        <v>-2.5097600000000001E-2</v>
      </c>
      <c r="L6" t="s">
        <v>1</v>
      </c>
      <c r="M6">
        <v>4.5430026000000003</v>
      </c>
      <c r="O6">
        <v>4.5430026000000003</v>
      </c>
      <c r="P6">
        <v>0.130693</v>
      </c>
    </row>
    <row r="7" spans="1:16" x14ac:dyDescent="0.25">
      <c r="A7">
        <v>-0.410387</v>
      </c>
      <c r="B7">
        <v>-0.73305100000000001</v>
      </c>
      <c r="C7">
        <v>-0.51949699999999999</v>
      </c>
      <c r="D7" t="s">
        <v>0</v>
      </c>
      <c r="E7">
        <v>0.98775400000000002</v>
      </c>
      <c r="F7">
        <v>7</v>
      </c>
      <c r="H7">
        <v>7</v>
      </c>
      <c r="I7">
        <v>0.13606850000000001</v>
      </c>
      <c r="J7">
        <v>8.5591518999999998</v>
      </c>
      <c r="K7">
        <v>1.8208933</v>
      </c>
      <c r="L7" t="s">
        <v>1</v>
      </c>
      <c r="M7">
        <v>8.4438700000000004</v>
      </c>
      <c r="O7">
        <v>8.4438700000000004</v>
      </c>
      <c r="P7">
        <v>0.98775400000000002</v>
      </c>
    </row>
    <row r="8" spans="1:16" x14ac:dyDescent="0.25">
      <c r="A8">
        <v>1.2878000000000001E-2</v>
      </c>
      <c r="B8">
        <v>3.3163999999999999E-2</v>
      </c>
      <c r="C8">
        <v>-8.6999999999999994E-3</v>
      </c>
      <c r="D8" t="s">
        <v>0</v>
      </c>
      <c r="E8">
        <v>3.6623999999999997E-2</v>
      </c>
      <c r="F8">
        <v>8</v>
      </c>
      <c r="H8">
        <v>8</v>
      </c>
      <c r="I8">
        <v>4.5840351999999998</v>
      </c>
      <c r="J8">
        <v>4.5006414000000001</v>
      </c>
      <c r="K8">
        <v>4.6373977000000002</v>
      </c>
      <c r="L8" t="s">
        <v>1</v>
      </c>
      <c r="M8">
        <v>5.3162704999999999</v>
      </c>
      <c r="O8">
        <v>5.3162704999999999</v>
      </c>
      <c r="P8">
        <v>3.6623999999999997E-2</v>
      </c>
    </row>
    <row r="9" spans="1:16" x14ac:dyDescent="0.25">
      <c r="A9">
        <v>-0.101104</v>
      </c>
      <c r="B9">
        <v>-0.26374399999999998</v>
      </c>
      <c r="C9">
        <v>8.7048E-2</v>
      </c>
      <c r="D9" t="s">
        <v>0</v>
      </c>
      <c r="E9">
        <v>0.29556700000000002</v>
      </c>
      <c r="F9">
        <v>9</v>
      </c>
      <c r="H9">
        <v>9</v>
      </c>
      <c r="I9">
        <v>3.9187612000000001</v>
      </c>
      <c r="J9">
        <v>-2.2959621000000001</v>
      </c>
      <c r="K9">
        <v>7.8560672</v>
      </c>
      <c r="L9" t="s">
        <v>1</v>
      </c>
      <c r="M9">
        <v>2.7830430000000002</v>
      </c>
      <c r="O9">
        <v>2.7830430000000002</v>
      </c>
      <c r="P9">
        <v>0.29556700000000002</v>
      </c>
    </row>
    <row r="10" spans="1:16" x14ac:dyDescent="0.25">
      <c r="A10">
        <v>-1.2511E-2</v>
      </c>
      <c r="B10">
        <v>-0.164133</v>
      </c>
      <c r="C10">
        <v>-5.463E-3</v>
      </c>
      <c r="D10" t="s">
        <v>0</v>
      </c>
      <c r="E10">
        <v>0.16470000000000001</v>
      </c>
      <c r="F10">
        <v>10</v>
      </c>
      <c r="H10">
        <v>10</v>
      </c>
      <c r="I10">
        <v>-1.0410642999999999</v>
      </c>
      <c r="J10">
        <v>0.89672320000000005</v>
      </c>
      <c r="K10">
        <v>4.6212764000000002</v>
      </c>
      <c r="L10" t="s">
        <v>1</v>
      </c>
      <c r="M10">
        <v>4.5125146000000003</v>
      </c>
      <c r="O10">
        <v>4.5125146000000003</v>
      </c>
      <c r="P10">
        <v>0.16470000000000001</v>
      </c>
    </row>
    <row r="11" spans="1:16" x14ac:dyDescent="0.25">
      <c r="A11">
        <v>-7.1929000000000007E-2</v>
      </c>
      <c r="B11">
        <v>-0.105157</v>
      </c>
      <c r="C11">
        <v>-2.5437000000000001E-2</v>
      </c>
      <c r="D11" t="s">
        <v>0</v>
      </c>
      <c r="E11">
        <v>0.12991800000000001</v>
      </c>
      <c r="F11">
        <v>11</v>
      </c>
      <c r="H11">
        <v>11</v>
      </c>
      <c r="I11">
        <v>5.3917557</v>
      </c>
      <c r="J11">
        <v>7.9611289000000003</v>
      </c>
      <c r="K11">
        <v>3.3983376999999999</v>
      </c>
      <c r="L11" t="s">
        <v>1</v>
      </c>
      <c r="M11">
        <v>8.0009701999999994</v>
      </c>
      <c r="O11">
        <v>8.0009701999999994</v>
      </c>
      <c r="P11">
        <v>0.12991800000000001</v>
      </c>
    </row>
    <row r="12" spans="1:16" x14ac:dyDescent="0.25">
      <c r="A12">
        <v>-5.2268000000000002E-2</v>
      </c>
      <c r="B12">
        <v>-0.13492399999999999</v>
      </c>
      <c r="C12">
        <v>-7.535E-2</v>
      </c>
      <c r="D12" t="s">
        <v>0</v>
      </c>
      <c r="E12">
        <v>0.16313800000000001</v>
      </c>
      <c r="F12">
        <v>12</v>
      </c>
      <c r="H12">
        <v>12</v>
      </c>
      <c r="I12">
        <v>4.5959098999999997</v>
      </c>
      <c r="J12">
        <v>0.86959129999999996</v>
      </c>
      <c r="K12">
        <v>7.6168100000000002E-2</v>
      </c>
      <c r="L12" t="s">
        <v>1</v>
      </c>
      <c r="M12">
        <v>5.2635646999999999</v>
      </c>
      <c r="O12">
        <v>5.2635646999999999</v>
      </c>
      <c r="P12">
        <v>0.16313800000000001</v>
      </c>
    </row>
    <row r="13" spans="1:16" x14ac:dyDescent="0.25">
      <c r="A13">
        <v>-0.14552100000000001</v>
      </c>
      <c r="B13">
        <v>6.3251000000000002E-2</v>
      </c>
      <c r="C13">
        <v>4.8835999999999997E-2</v>
      </c>
      <c r="D13" t="s">
        <v>0</v>
      </c>
      <c r="E13">
        <v>0.166018</v>
      </c>
      <c r="F13">
        <v>13</v>
      </c>
      <c r="H13">
        <v>13</v>
      </c>
      <c r="I13">
        <v>1.345153</v>
      </c>
      <c r="J13">
        <v>5.7049599000000004</v>
      </c>
      <c r="K13">
        <v>0.73024330000000004</v>
      </c>
      <c r="L13" t="s">
        <v>1</v>
      </c>
      <c r="M13">
        <v>5.8433149999999996</v>
      </c>
      <c r="O13">
        <v>5.8433149999999996</v>
      </c>
      <c r="P13">
        <v>0.166018</v>
      </c>
    </row>
    <row r="14" spans="1:16" x14ac:dyDescent="0.25">
      <c r="A14">
        <v>9.2603000000000005E-2</v>
      </c>
      <c r="B14">
        <v>7.5480000000000005E-2</v>
      </c>
      <c r="C14">
        <v>3.7482000000000001E-2</v>
      </c>
      <c r="D14" t="s">
        <v>0</v>
      </c>
      <c r="E14">
        <v>0.12520999999999999</v>
      </c>
      <c r="F14">
        <v>14</v>
      </c>
      <c r="H14">
        <v>14</v>
      </c>
      <c r="I14">
        <v>3.5874977000000001</v>
      </c>
      <c r="J14">
        <v>4.0336759999999998</v>
      </c>
      <c r="K14">
        <v>6.9607991</v>
      </c>
      <c r="L14" t="s">
        <v>1</v>
      </c>
      <c r="M14">
        <v>4.0724165000000001</v>
      </c>
      <c r="O14">
        <v>4.0724165000000001</v>
      </c>
      <c r="P14">
        <v>0.12520999999999999</v>
      </c>
    </row>
    <row r="15" spans="1:16" x14ac:dyDescent="0.25">
      <c r="A15">
        <v>-2.3442999999999999E-2</v>
      </c>
      <c r="B15">
        <v>-1.3091999999999999E-2</v>
      </c>
      <c r="C15">
        <v>-1.3365E-2</v>
      </c>
      <c r="D15" t="s">
        <v>0</v>
      </c>
      <c r="E15">
        <v>2.9992999999999999E-2</v>
      </c>
      <c r="F15">
        <v>15</v>
      </c>
      <c r="H15">
        <v>15</v>
      </c>
      <c r="I15">
        <v>-0.66011799999999998</v>
      </c>
      <c r="J15">
        <v>3.2592457000000001</v>
      </c>
      <c r="K15">
        <v>5.3952844999999998</v>
      </c>
      <c r="L15" t="s">
        <v>1</v>
      </c>
      <c r="M15">
        <v>4.9282393000000004</v>
      </c>
      <c r="O15">
        <v>4.9282393000000004</v>
      </c>
      <c r="P15">
        <v>2.9992999999999999E-2</v>
      </c>
    </row>
    <row r="16" spans="1:16" x14ac:dyDescent="0.25">
      <c r="A16">
        <v>-7.9179999999999997E-3</v>
      </c>
      <c r="B16">
        <v>2.9734E-2</v>
      </c>
      <c r="C16">
        <v>3.4389999999999997E-2</v>
      </c>
      <c r="D16" t="s">
        <v>0</v>
      </c>
      <c r="E16">
        <v>4.6146E-2</v>
      </c>
      <c r="F16">
        <v>16</v>
      </c>
      <c r="H16">
        <v>16</v>
      </c>
      <c r="I16">
        <v>5.7355941000000001</v>
      </c>
      <c r="J16">
        <v>-1.1279272</v>
      </c>
      <c r="K16">
        <v>6.8120218000000001</v>
      </c>
      <c r="L16" t="s">
        <v>1</v>
      </c>
      <c r="M16">
        <v>3.1980324000000002</v>
      </c>
      <c r="O16">
        <v>3.1980324000000002</v>
      </c>
      <c r="P16">
        <v>4.6146E-2</v>
      </c>
    </row>
    <row r="17" spans="1:16" x14ac:dyDescent="0.25">
      <c r="A17">
        <v>-1.017E-2</v>
      </c>
      <c r="B17">
        <v>-2.1217E-2</v>
      </c>
      <c r="C17">
        <v>-5.8389999999999996E-3</v>
      </c>
      <c r="D17" t="s">
        <v>0</v>
      </c>
      <c r="E17">
        <v>2.4242E-2</v>
      </c>
      <c r="F17">
        <v>17</v>
      </c>
      <c r="H17">
        <v>17</v>
      </c>
      <c r="I17">
        <v>7.9510924000000003</v>
      </c>
      <c r="J17">
        <v>-0.478522</v>
      </c>
      <c r="K17">
        <v>3.8562753999999999</v>
      </c>
      <c r="L17" t="s">
        <v>1</v>
      </c>
      <c r="M17">
        <v>6.0367211999999997</v>
      </c>
      <c r="O17">
        <v>6.0367211999999997</v>
      </c>
      <c r="P17">
        <v>2.4242E-2</v>
      </c>
    </row>
    <row r="18" spans="1:16" x14ac:dyDescent="0.25">
      <c r="A18">
        <v>-5.1327999999999999E-2</v>
      </c>
      <c r="B18">
        <v>-0.17128599999999999</v>
      </c>
      <c r="C18">
        <v>-0.31391799999999997</v>
      </c>
      <c r="D18" t="s">
        <v>0</v>
      </c>
      <c r="E18">
        <v>0.36127300000000001</v>
      </c>
      <c r="F18">
        <v>18</v>
      </c>
      <c r="H18">
        <v>18</v>
      </c>
      <c r="I18">
        <v>1.9599707</v>
      </c>
      <c r="J18">
        <v>-3.8591028000000001</v>
      </c>
      <c r="K18">
        <v>7.1501295000000002</v>
      </c>
      <c r="L18" t="s">
        <v>1</v>
      </c>
      <c r="M18">
        <v>3.9950097000000002</v>
      </c>
      <c r="O18">
        <v>3.9950097000000002</v>
      </c>
      <c r="P18">
        <v>0.36127300000000001</v>
      </c>
    </row>
    <row r="19" spans="1:16" x14ac:dyDescent="0.25">
      <c r="A19">
        <v>7.2639999999999996E-3</v>
      </c>
      <c r="B19">
        <v>5.8827999999999998E-2</v>
      </c>
      <c r="C19">
        <v>1.4005E-2</v>
      </c>
      <c r="D19" t="s">
        <v>0</v>
      </c>
      <c r="E19">
        <v>6.0907000000000003E-2</v>
      </c>
      <c r="F19">
        <v>19</v>
      </c>
      <c r="H19">
        <v>19</v>
      </c>
      <c r="I19">
        <v>6.2650408000000004</v>
      </c>
      <c r="J19">
        <v>-3.2262143000000001</v>
      </c>
      <c r="K19">
        <v>8.4385685000000006</v>
      </c>
      <c r="L19" t="s">
        <v>1</v>
      </c>
      <c r="M19">
        <v>5.0357362999999999</v>
      </c>
      <c r="O19">
        <v>5.0357362999999999</v>
      </c>
      <c r="P19">
        <v>6.0907000000000003E-2</v>
      </c>
    </row>
    <row r="20" spans="1:16" x14ac:dyDescent="0.25">
      <c r="A20">
        <v>1.976E-2</v>
      </c>
      <c r="B20">
        <v>-2.215E-2</v>
      </c>
      <c r="C20">
        <v>-1.593E-2</v>
      </c>
      <c r="D20" t="s">
        <v>0</v>
      </c>
      <c r="E20">
        <v>3.3687000000000002E-2</v>
      </c>
      <c r="F20">
        <v>20</v>
      </c>
      <c r="H20">
        <v>20</v>
      </c>
      <c r="I20">
        <v>-0.15869349999999999</v>
      </c>
      <c r="J20">
        <v>1.1991099999999999</v>
      </c>
      <c r="K20">
        <v>7.0040110999999996</v>
      </c>
      <c r="L20" t="s">
        <v>1</v>
      </c>
      <c r="M20">
        <v>3.1419385000000002</v>
      </c>
      <c r="O20">
        <v>3.1419385000000002</v>
      </c>
      <c r="P20">
        <v>3.3687000000000002E-2</v>
      </c>
    </row>
    <row r="21" spans="1:16" x14ac:dyDescent="0.25">
      <c r="A21">
        <v>4.1289999999999999E-3</v>
      </c>
      <c r="B21">
        <v>5.1799999999999997E-3</v>
      </c>
      <c r="C21">
        <v>-1.8371999999999999E-2</v>
      </c>
      <c r="D21" t="s">
        <v>0</v>
      </c>
      <c r="E21">
        <v>1.9529999999999999E-2</v>
      </c>
      <c r="F21">
        <v>21</v>
      </c>
      <c r="H21">
        <v>21</v>
      </c>
      <c r="I21">
        <v>-1.1220583</v>
      </c>
      <c r="J21">
        <v>-0.29388350000000002</v>
      </c>
      <c r="K21">
        <v>2.2591353000000001</v>
      </c>
      <c r="L21" t="s">
        <v>1</v>
      </c>
      <c r="M21">
        <v>8.0637032000000008</v>
      </c>
      <c r="O21">
        <v>8.0637032000000008</v>
      </c>
      <c r="P21">
        <v>1.9529999999999999E-2</v>
      </c>
    </row>
    <row r="22" spans="1:16" x14ac:dyDescent="0.25">
      <c r="A22">
        <v>-8.9422000000000001E-2</v>
      </c>
      <c r="B22">
        <v>-0.15232200000000001</v>
      </c>
      <c r="C22">
        <v>3.0311000000000001E-2</v>
      </c>
      <c r="D22" t="s">
        <v>0</v>
      </c>
      <c r="E22">
        <v>0.17921200000000001</v>
      </c>
      <c r="F22">
        <v>22</v>
      </c>
      <c r="H22">
        <v>22</v>
      </c>
      <c r="I22">
        <v>1.4519609</v>
      </c>
      <c r="J22">
        <v>-1.7954367</v>
      </c>
      <c r="K22">
        <v>8.4296535000000006</v>
      </c>
      <c r="L22" t="s">
        <v>1</v>
      </c>
      <c r="M22">
        <v>2.7312968999999998</v>
      </c>
      <c r="O22">
        <v>2.7312968999999998</v>
      </c>
      <c r="P22">
        <v>0.17921200000000001</v>
      </c>
    </row>
    <row r="23" spans="1:16" x14ac:dyDescent="0.25">
      <c r="A23">
        <v>-0.132633</v>
      </c>
      <c r="B23">
        <v>-0.30175000000000002</v>
      </c>
      <c r="C23">
        <v>-0.19154299999999999</v>
      </c>
      <c r="D23" t="s">
        <v>0</v>
      </c>
      <c r="E23">
        <v>0.38122600000000001</v>
      </c>
      <c r="F23">
        <v>23</v>
      </c>
      <c r="H23">
        <v>23</v>
      </c>
      <c r="I23">
        <v>4.60975</v>
      </c>
      <c r="J23">
        <v>3.4844800000000002E-2</v>
      </c>
      <c r="K23">
        <v>2.5591607999999999</v>
      </c>
      <c r="L23" t="s">
        <v>1</v>
      </c>
      <c r="M23">
        <v>4.7142151999999999</v>
      </c>
      <c r="O23">
        <v>4.7142151999999999</v>
      </c>
      <c r="P23">
        <v>0.38122600000000001</v>
      </c>
    </row>
    <row r="24" spans="1:16" x14ac:dyDescent="0.25">
      <c r="A24">
        <v>0.27815099999999998</v>
      </c>
      <c r="B24">
        <v>7.5237999999999999E-2</v>
      </c>
      <c r="C24">
        <v>0.22131000000000001</v>
      </c>
      <c r="D24" t="s">
        <v>0</v>
      </c>
      <c r="E24">
        <v>0.36332799999999998</v>
      </c>
      <c r="F24">
        <v>24</v>
      </c>
      <c r="H24">
        <v>24</v>
      </c>
      <c r="I24">
        <v>-4.6750411999999999</v>
      </c>
      <c r="J24">
        <v>5.6846120000000004</v>
      </c>
      <c r="K24">
        <v>3.6608295000000002</v>
      </c>
      <c r="L24" t="s">
        <v>1</v>
      </c>
      <c r="M24">
        <v>7.5404574999999996</v>
      </c>
      <c r="O24">
        <v>7.5404574999999996</v>
      </c>
      <c r="P24">
        <v>0.36332799999999998</v>
      </c>
    </row>
    <row r="25" spans="1:16" x14ac:dyDescent="0.25">
      <c r="A25">
        <v>9.4546000000000005E-2</v>
      </c>
      <c r="B25">
        <v>1.8852000000000001E-2</v>
      </c>
      <c r="C25">
        <v>-3.2676999999999998E-2</v>
      </c>
      <c r="D25" t="s">
        <v>0</v>
      </c>
      <c r="E25">
        <v>0.101795</v>
      </c>
      <c r="F25">
        <v>25</v>
      </c>
      <c r="H25">
        <v>25</v>
      </c>
      <c r="I25">
        <v>-1.0262587000000001</v>
      </c>
      <c r="J25">
        <v>5.4958244000000001</v>
      </c>
      <c r="K25">
        <v>2.4266765000000001</v>
      </c>
      <c r="L25" t="s">
        <v>1</v>
      </c>
      <c r="M25">
        <v>8.0016175</v>
      </c>
      <c r="O25">
        <v>8.0016175</v>
      </c>
      <c r="P25">
        <v>0.101795</v>
      </c>
    </row>
    <row r="26" spans="1:16" x14ac:dyDescent="0.25">
      <c r="A26">
        <v>0.159999</v>
      </c>
      <c r="B26">
        <v>0.13605100000000001</v>
      </c>
      <c r="C26">
        <v>6.0790999999999998E-2</v>
      </c>
      <c r="D26" t="s">
        <v>0</v>
      </c>
      <c r="E26">
        <v>0.21864400000000001</v>
      </c>
      <c r="F26">
        <v>26</v>
      </c>
      <c r="H26">
        <v>26</v>
      </c>
      <c r="I26">
        <v>4.0662056</v>
      </c>
      <c r="J26">
        <v>1.8904745999999999</v>
      </c>
      <c r="K26">
        <v>5.3137375000000002</v>
      </c>
      <c r="L26" t="s">
        <v>1</v>
      </c>
      <c r="M26">
        <v>2.7578643999999999</v>
      </c>
      <c r="O26">
        <v>2.7578643999999999</v>
      </c>
      <c r="P26">
        <v>0.21864400000000001</v>
      </c>
    </row>
    <row r="27" spans="1:16" x14ac:dyDescent="0.25">
      <c r="A27">
        <v>3.0471000000000002E-2</v>
      </c>
      <c r="B27">
        <v>-1.214E-2</v>
      </c>
      <c r="C27">
        <v>8.9262999999999995E-2</v>
      </c>
      <c r="D27" t="s">
        <v>0</v>
      </c>
      <c r="E27">
        <v>9.5099000000000003E-2</v>
      </c>
      <c r="F27">
        <v>27</v>
      </c>
      <c r="H27">
        <v>27</v>
      </c>
      <c r="I27">
        <v>4.6329675999999997</v>
      </c>
      <c r="J27">
        <v>5.5475178999999999</v>
      </c>
      <c r="K27">
        <v>2.1726347000000001</v>
      </c>
      <c r="L27" t="s">
        <v>1</v>
      </c>
      <c r="M27">
        <v>4.7964232999999998</v>
      </c>
      <c r="O27">
        <v>4.7964232999999998</v>
      </c>
      <c r="P27">
        <v>9.5099000000000003E-2</v>
      </c>
    </row>
    <row r="28" spans="1:16" x14ac:dyDescent="0.25">
      <c r="A28">
        <v>3.5825999999999997E-2</v>
      </c>
      <c r="B28">
        <v>5.1250999999999998E-2</v>
      </c>
      <c r="C28">
        <v>-2.7351E-2</v>
      </c>
      <c r="D28" t="s">
        <v>0</v>
      </c>
      <c r="E28">
        <v>6.8251000000000006E-2</v>
      </c>
      <c r="F28">
        <v>28</v>
      </c>
      <c r="H28">
        <v>28</v>
      </c>
      <c r="I28">
        <v>-1.7836244999999999</v>
      </c>
      <c r="J28">
        <v>9.8284736000000006</v>
      </c>
      <c r="K28">
        <v>0.82475639999999995</v>
      </c>
      <c r="L28" t="s">
        <v>1</v>
      </c>
      <c r="M28">
        <v>7.7101264</v>
      </c>
      <c r="O28">
        <v>7.7101264</v>
      </c>
      <c r="P28">
        <v>6.8251000000000006E-2</v>
      </c>
    </row>
    <row r="29" spans="1:16" x14ac:dyDescent="0.25">
      <c r="A29">
        <v>-0.56729399999999996</v>
      </c>
      <c r="B29">
        <v>3.9889000000000001E-2</v>
      </c>
      <c r="C29">
        <v>-0.70242599999999999</v>
      </c>
      <c r="D29" t="s">
        <v>0</v>
      </c>
      <c r="E29">
        <v>0.903779</v>
      </c>
      <c r="F29">
        <v>29</v>
      </c>
      <c r="H29">
        <v>29</v>
      </c>
      <c r="I29">
        <v>-0.51369710000000002</v>
      </c>
      <c r="J29">
        <v>6.9866377000000002</v>
      </c>
      <c r="K29">
        <v>0.84991099999999997</v>
      </c>
      <c r="L29" t="s">
        <v>1</v>
      </c>
      <c r="M29">
        <v>7.7238956999999999</v>
      </c>
      <c r="O29">
        <v>7.7238956999999999</v>
      </c>
      <c r="P29">
        <v>0.903779</v>
      </c>
    </row>
    <row r="30" spans="1:16" x14ac:dyDescent="0.25">
      <c r="A30">
        <v>-0.221804</v>
      </c>
      <c r="B30">
        <v>0.51540900000000001</v>
      </c>
      <c r="C30">
        <v>0.55780700000000005</v>
      </c>
      <c r="D30" t="s">
        <v>0</v>
      </c>
      <c r="E30">
        <v>0.79119600000000001</v>
      </c>
      <c r="F30">
        <v>30</v>
      </c>
      <c r="H30">
        <v>30</v>
      </c>
      <c r="I30">
        <v>-3.4906183</v>
      </c>
      <c r="J30">
        <v>6.1822073</v>
      </c>
      <c r="K30">
        <v>5.4058776999999996</v>
      </c>
      <c r="L30" t="s">
        <v>1</v>
      </c>
      <c r="M30">
        <v>5.0309930999999999</v>
      </c>
      <c r="O30">
        <v>5.0309930999999999</v>
      </c>
      <c r="P30">
        <v>0.79119600000000001</v>
      </c>
    </row>
    <row r="31" spans="1:16" x14ac:dyDescent="0.25">
      <c r="A31">
        <v>-3.4499000000000002E-2</v>
      </c>
      <c r="B31">
        <v>6.8029999999999993E-2</v>
      </c>
      <c r="C31">
        <v>6.9640999999999995E-2</v>
      </c>
      <c r="D31" t="s">
        <v>0</v>
      </c>
      <c r="E31">
        <v>0.103287</v>
      </c>
      <c r="F31">
        <v>31</v>
      </c>
      <c r="H31">
        <v>31</v>
      </c>
      <c r="I31">
        <v>5.3558608999999997</v>
      </c>
      <c r="J31">
        <v>7.7740451999999998</v>
      </c>
      <c r="K31">
        <v>-3.9989900000000002E-2</v>
      </c>
      <c r="L31" t="s">
        <v>1</v>
      </c>
      <c r="M31">
        <v>3.5365115999999999</v>
      </c>
      <c r="O31">
        <v>3.5365115999999999</v>
      </c>
      <c r="P31">
        <v>0.103287</v>
      </c>
    </row>
    <row r="32" spans="1:16" x14ac:dyDescent="0.25">
      <c r="A32">
        <v>2.4013E-2</v>
      </c>
      <c r="B32">
        <v>1.1757E-2</v>
      </c>
      <c r="C32">
        <v>-1.2803999999999999E-2</v>
      </c>
      <c r="D32" t="s">
        <v>0</v>
      </c>
      <c r="E32">
        <v>2.9645000000000001E-2</v>
      </c>
      <c r="F32">
        <v>32</v>
      </c>
      <c r="H32">
        <v>32</v>
      </c>
      <c r="I32">
        <v>1.7497741</v>
      </c>
      <c r="J32">
        <v>2.6022677999999999</v>
      </c>
      <c r="K32">
        <v>2.2687800000000001E-2</v>
      </c>
      <c r="L32" t="s">
        <v>1</v>
      </c>
      <c r="M32">
        <v>5.7622780999999996</v>
      </c>
      <c r="O32">
        <v>5.7622780999999996</v>
      </c>
      <c r="P32">
        <v>2.9645000000000001E-2</v>
      </c>
    </row>
    <row r="33" spans="1:16" x14ac:dyDescent="0.25">
      <c r="A33">
        <v>7.9380000000000006E-2</v>
      </c>
      <c r="B33">
        <v>-9.0330999999999995E-2</v>
      </c>
      <c r="C33">
        <v>-0.114929</v>
      </c>
      <c r="D33" t="s">
        <v>0</v>
      </c>
      <c r="E33">
        <v>0.16634199999999999</v>
      </c>
      <c r="F33">
        <v>33</v>
      </c>
      <c r="H33">
        <v>33</v>
      </c>
      <c r="I33">
        <v>3.7398126</v>
      </c>
      <c r="J33">
        <v>-2.4832714</v>
      </c>
      <c r="K33">
        <v>4.7147934999999999</v>
      </c>
      <c r="L33" t="s">
        <v>1</v>
      </c>
      <c r="M33">
        <v>3.4803985000000002</v>
      </c>
      <c r="O33">
        <v>3.4803985000000002</v>
      </c>
      <c r="P33">
        <v>0.16634199999999999</v>
      </c>
    </row>
    <row r="34" spans="1:16" x14ac:dyDescent="0.25">
      <c r="A34">
        <v>2.7359999999999999E-2</v>
      </c>
      <c r="B34">
        <v>-9.7949999999999999E-3</v>
      </c>
      <c r="C34">
        <v>2.3903000000000001E-2</v>
      </c>
      <c r="D34" t="s">
        <v>0</v>
      </c>
      <c r="E34">
        <v>3.7628000000000002E-2</v>
      </c>
      <c r="F34">
        <v>34</v>
      </c>
      <c r="H34">
        <v>34</v>
      </c>
      <c r="I34">
        <v>-3.8507893000000002</v>
      </c>
      <c r="J34">
        <v>2.6217427</v>
      </c>
      <c r="K34">
        <v>4.6009757999999996</v>
      </c>
      <c r="L34" t="s">
        <v>1</v>
      </c>
      <c r="M34">
        <v>5.7530279999999996</v>
      </c>
      <c r="O34">
        <v>5.7530279999999996</v>
      </c>
      <c r="P34">
        <v>3.7628000000000002E-2</v>
      </c>
    </row>
    <row r="35" spans="1:16" x14ac:dyDescent="0.25">
      <c r="A35">
        <v>-2.7134999999999999E-2</v>
      </c>
      <c r="B35">
        <v>-1.3598000000000001E-2</v>
      </c>
      <c r="C35">
        <v>2.2322999999999999E-2</v>
      </c>
      <c r="D35" t="s">
        <v>0</v>
      </c>
      <c r="E35">
        <v>3.7676000000000001E-2</v>
      </c>
      <c r="F35">
        <v>35</v>
      </c>
      <c r="H35">
        <v>35</v>
      </c>
      <c r="I35">
        <v>7.4458221</v>
      </c>
      <c r="J35">
        <v>0.71065800000000001</v>
      </c>
      <c r="K35">
        <v>1.1081581</v>
      </c>
      <c r="L35" t="s">
        <v>1</v>
      </c>
      <c r="M35">
        <v>5.7823282999999996</v>
      </c>
      <c r="O35">
        <v>5.7823282999999996</v>
      </c>
      <c r="P35">
        <v>3.7676000000000001E-2</v>
      </c>
    </row>
    <row r="36" spans="1:16" x14ac:dyDescent="0.25">
      <c r="A36">
        <v>-4.0359999999999997E-3</v>
      </c>
      <c r="B36">
        <v>-0.246838</v>
      </c>
      <c r="C36">
        <v>-0.100964</v>
      </c>
      <c r="D36" t="s">
        <v>0</v>
      </c>
      <c r="E36">
        <v>0.26671899999999998</v>
      </c>
      <c r="F36">
        <v>36</v>
      </c>
      <c r="H36">
        <v>36</v>
      </c>
      <c r="I36">
        <v>5.1719500000000002E-2</v>
      </c>
      <c r="J36">
        <v>-1.672204</v>
      </c>
      <c r="K36">
        <v>5.836557</v>
      </c>
      <c r="L36" t="s">
        <v>1</v>
      </c>
      <c r="M36">
        <v>3.3797071000000001</v>
      </c>
      <c r="O36">
        <v>3.3797071000000001</v>
      </c>
      <c r="P36">
        <v>0.26671899999999998</v>
      </c>
    </row>
    <row r="37" spans="1:16" x14ac:dyDescent="0.25">
      <c r="A37">
        <v>-2.3932999999999999E-2</v>
      </c>
      <c r="B37">
        <v>1.8728999999999999E-2</v>
      </c>
      <c r="C37">
        <v>1.0843E-2</v>
      </c>
      <c r="D37" t="s">
        <v>0</v>
      </c>
      <c r="E37">
        <v>3.2266999999999997E-2</v>
      </c>
      <c r="F37">
        <v>37</v>
      </c>
      <c r="H37">
        <v>37</v>
      </c>
      <c r="I37">
        <v>3.5185490000000001</v>
      </c>
      <c r="J37">
        <v>7.1761122999999998</v>
      </c>
      <c r="K37">
        <v>5.7605364999999997</v>
      </c>
      <c r="L37" t="s">
        <v>1</v>
      </c>
      <c r="M37">
        <v>5.9760776</v>
      </c>
      <c r="O37">
        <v>5.9760776</v>
      </c>
      <c r="P37">
        <v>3.2266999999999997E-2</v>
      </c>
    </row>
    <row r="38" spans="1:16" x14ac:dyDescent="0.25">
      <c r="A38">
        <v>1.4139999999999999E-3</v>
      </c>
      <c r="B38">
        <v>5.195E-3</v>
      </c>
      <c r="C38">
        <v>-1.562E-3</v>
      </c>
      <c r="D38" t="s">
        <v>0</v>
      </c>
      <c r="E38">
        <v>5.6059999999999999E-3</v>
      </c>
      <c r="F38">
        <v>38</v>
      </c>
      <c r="H38">
        <v>38</v>
      </c>
      <c r="I38">
        <v>-2.0023339999999998</v>
      </c>
      <c r="J38">
        <v>3.2923317999999999</v>
      </c>
      <c r="K38">
        <v>8.1094568999999996</v>
      </c>
      <c r="L38" t="s">
        <v>1</v>
      </c>
      <c r="M38">
        <v>5.8914150000000003</v>
      </c>
      <c r="O38">
        <v>5.8914150000000003</v>
      </c>
      <c r="P38">
        <v>5.6059999999999999E-3</v>
      </c>
    </row>
    <row r="39" spans="1:16" x14ac:dyDescent="0.25">
      <c r="A39">
        <v>3.5566E-2</v>
      </c>
      <c r="B39">
        <v>7.2129999999999998E-3</v>
      </c>
      <c r="C39">
        <v>-2.5579999999999999E-2</v>
      </c>
      <c r="D39" t="s">
        <v>0</v>
      </c>
      <c r="E39">
        <v>4.4399000000000001E-2</v>
      </c>
      <c r="F39">
        <v>39</v>
      </c>
      <c r="H39">
        <v>39</v>
      </c>
      <c r="I39">
        <v>1.6863018999999999</v>
      </c>
      <c r="J39">
        <v>4.5641990999999997</v>
      </c>
      <c r="K39">
        <v>3.5246143000000001</v>
      </c>
      <c r="L39" t="s">
        <v>1</v>
      </c>
      <c r="M39">
        <v>5.7390287000000004</v>
      </c>
      <c r="O39">
        <v>5.7390287000000004</v>
      </c>
      <c r="P39">
        <v>4.4399000000000001E-2</v>
      </c>
    </row>
    <row r="40" spans="1:16" x14ac:dyDescent="0.25">
      <c r="A40">
        <v>0.173897</v>
      </c>
      <c r="B40">
        <v>0.15667900000000001</v>
      </c>
      <c r="C40">
        <v>0.15951000000000001</v>
      </c>
      <c r="D40" t="s">
        <v>0</v>
      </c>
      <c r="E40">
        <v>0.28325299999999998</v>
      </c>
      <c r="F40">
        <v>40</v>
      </c>
      <c r="H40">
        <v>40</v>
      </c>
      <c r="I40">
        <v>-5.8230339000000004</v>
      </c>
      <c r="J40">
        <v>1.7986312</v>
      </c>
      <c r="K40">
        <v>7.9446361999999997</v>
      </c>
      <c r="L40" t="s">
        <v>1</v>
      </c>
      <c r="M40">
        <v>3.331045</v>
      </c>
      <c r="O40">
        <v>3.331045</v>
      </c>
      <c r="P40">
        <v>0.28325299999999998</v>
      </c>
    </row>
    <row r="41" spans="1:16" x14ac:dyDescent="0.25">
      <c r="A41">
        <v>5.2774000000000001E-2</v>
      </c>
      <c r="B41">
        <v>-8.1790000000000005E-3</v>
      </c>
      <c r="C41">
        <v>0.11101800000000001</v>
      </c>
      <c r="D41" t="s">
        <v>0</v>
      </c>
      <c r="E41">
        <v>0.123195</v>
      </c>
      <c r="F41">
        <v>41</v>
      </c>
      <c r="H41">
        <v>41</v>
      </c>
      <c r="I41">
        <v>7.2652713999999996</v>
      </c>
      <c r="J41">
        <v>4.5910726000000004</v>
      </c>
      <c r="K41">
        <v>1.0354817000000001</v>
      </c>
      <c r="L41" t="s">
        <v>1</v>
      </c>
      <c r="M41">
        <v>3.5362390000000001</v>
      </c>
      <c r="O41">
        <v>3.5362390000000001</v>
      </c>
      <c r="P41">
        <v>0.123195</v>
      </c>
    </row>
    <row r="42" spans="1:16" x14ac:dyDescent="0.25">
      <c r="A42">
        <v>4.3779999999999999E-3</v>
      </c>
      <c r="B42">
        <v>1.4716999999999999E-2</v>
      </c>
      <c r="C42">
        <v>-2.4351999999999999E-2</v>
      </c>
      <c r="D42" t="s">
        <v>0</v>
      </c>
      <c r="E42">
        <v>2.8788999999999999E-2</v>
      </c>
      <c r="F42">
        <v>42</v>
      </c>
      <c r="H42">
        <v>42</v>
      </c>
      <c r="I42">
        <v>1.8181316000000001</v>
      </c>
      <c r="J42">
        <v>0.67086129999999999</v>
      </c>
      <c r="K42">
        <v>3.5073679000000002</v>
      </c>
      <c r="L42" t="s">
        <v>1</v>
      </c>
      <c r="M42">
        <v>3.5728754</v>
      </c>
      <c r="O42">
        <v>3.5728754</v>
      </c>
      <c r="P42">
        <v>2.8788999999999999E-2</v>
      </c>
    </row>
    <row r="43" spans="1:16" x14ac:dyDescent="0.25">
      <c r="A43">
        <v>-8.6281999999999998E-2</v>
      </c>
      <c r="B43">
        <v>8.6630000000000006E-3</v>
      </c>
      <c r="C43">
        <v>-1.2175E-2</v>
      </c>
      <c r="D43" t="s">
        <v>0</v>
      </c>
      <c r="E43">
        <v>8.7566000000000005E-2</v>
      </c>
      <c r="F43">
        <v>43</v>
      </c>
      <c r="H43">
        <v>43</v>
      </c>
      <c r="I43">
        <v>2.6090361999999998</v>
      </c>
      <c r="J43">
        <v>7.8323733000000004</v>
      </c>
      <c r="K43">
        <v>2.3493233</v>
      </c>
      <c r="L43" t="s">
        <v>1</v>
      </c>
      <c r="M43">
        <v>6.5974487999999996</v>
      </c>
      <c r="O43">
        <v>6.5974487999999996</v>
      </c>
      <c r="P43">
        <v>8.7566000000000005E-2</v>
      </c>
    </row>
    <row r="44" spans="1:16" x14ac:dyDescent="0.25">
      <c r="A44">
        <v>8.5154999999999995E-2</v>
      </c>
      <c r="B44">
        <v>0.13300500000000001</v>
      </c>
      <c r="C44">
        <v>-0.14974899999999999</v>
      </c>
      <c r="D44" t="s">
        <v>0</v>
      </c>
      <c r="E44">
        <v>0.217638</v>
      </c>
      <c r="F44">
        <v>44</v>
      </c>
      <c r="H44">
        <v>44</v>
      </c>
      <c r="I44">
        <v>-4.9334052000000002</v>
      </c>
      <c r="J44">
        <v>5.0919290999999998</v>
      </c>
      <c r="K44">
        <v>7.0920091999999997</v>
      </c>
      <c r="L44" t="s">
        <v>1</v>
      </c>
      <c r="M44">
        <v>6.1756010000000003</v>
      </c>
      <c r="O44">
        <v>6.1756010000000003</v>
      </c>
      <c r="P44">
        <v>0.217638</v>
      </c>
    </row>
    <row r="45" spans="1:16" x14ac:dyDescent="0.25">
      <c r="A45">
        <v>7.0559999999999998E-3</v>
      </c>
      <c r="B45">
        <v>7.2870000000000001E-3</v>
      </c>
      <c r="C45">
        <v>2.6389999999999999E-3</v>
      </c>
      <c r="D45" t="s">
        <v>0</v>
      </c>
      <c r="E45">
        <v>1.0481000000000001E-2</v>
      </c>
      <c r="F45">
        <v>45</v>
      </c>
      <c r="H45">
        <v>45</v>
      </c>
      <c r="I45">
        <v>0.73979260000000002</v>
      </c>
      <c r="J45">
        <v>5.2388973999999999</v>
      </c>
      <c r="K45">
        <v>6.9369981000000003</v>
      </c>
      <c r="L45" t="s">
        <v>1</v>
      </c>
      <c r="M45">
        <v>5.5726617999999997</v>
      </c>
      <c r="O45">
        <v>5.5726617999999997</v>
      </c>
      <c r="P45">
        <v>1.0481000000000001E-2</v>
      </c>
    </row>
    <row r="46" spans="1:16" x14ac:dyDescent="0.25">
      <c r="A46">
        <v>3.5418999999999999E-2</v>
      </c>
      <c r="B46">
        <v>-5.6940000000000003E-3</v>
      </c>
      <c r="C46">
        <v>2.2048999999999999E-2</v>
      </c>
      <c r="D46" t="s">
        <v>0</v>
      </c>
      <c r="E46">
        <v>4.2108E-2</v>
      </c>
      <c r="F46">
        <v>46</v>
      </c>
      <c r="H46">
        <v>46</v>
      </c>
      <c r="I46">
        <v>-2.8361459</v>
      </c>
      <c r="J46">
        <v>2.38284E-2</v>
      </c>
      <c r="K46">
        <v>6.8978206000000002</v>
      </c>
      <c r="L46" t="s">
        <v>1</v>
      </c>
      <c r="M46">
        <v>5.5919620999999999</v>
      </c>
      <c r="O46">
        <v>5.5919620999999999</v>
      </c>
      <c r="P46">
        <v>4.2108E-2</v>
      </c>
    </row>
    <row r="47" spans="1:16" x14ac:dyDescent="0.25">
      <c r="A47">
        <v>1.0411E-2</v>
      </c>
      <c r="B47">
        <v>-6.3749999999999996E-3</v>
      </c>
      <c r="C47">
        <v>1.5350000000000001E-2</v>
      </c>
      <c r="D47" t="s">
        <v>0</v>
      </c>
      <c r="E47">
        <v>1.9612999999999998E-2</v>
      </c>
      <c r="F47">
        <v>47</v>
      </c>
      <c r="H47">
        <v>47</v>
      </c>
      <c r="I47">
        <v>-1.0352317</v>
      </c>
      <c r="J47">
        <v>2.6193618999999999</v>
      </c>
      <c r="K47">
        <v>2.3020309999999999</v>
      </c>
      <c r="L47" t="s">
        <v>1</v>
      </c>
      <c r="M47">
        <v>6.4920745999999996</v>
      </c>
      <c r="O47">
        <v>6.4920745999999996</v>
      </c>
      <c r="P47">
        <v>1.9612999999999998E-2</v>
      </c>
    </row>
    <row r="48" spans="1:16" x14ac:dyDescent="0.25">
      <c r="A48">
        <v>4.3715999999999998E-2</v>
      </c>
      <c r="B48">
        <v>-6.6299999999999998E-2</v>
      </c>
      <c r="C48">
        <v>3.5378E-2</v>
      </c>
      <c r="D48" t="s">
        <v>0</v>
      </c>
      <c r="E48">
        <v>8.6939000000000002E-2</v>
      </c>
      <c r="F48">
        <v>48</v>
      </c>
      <c r="H48">
        <v>48</v>
      </c>
      <c r="I48">
        <v>4.5265613</v>
      </c>
      <c r="J48">
        <v>2.7005360999999999</v>
      </c>
      <c r="K48">
        <v>2.2793803000000001</v>
      </c>
      <c r="L48" t="s">
        <v>1</v>
      </c>
      <c r="M48">
        <v>5.5384501000000004</v>
      </c>
      <c r="O48">
        <v>5.5384501000000004</v>
      </c>
      <c r="P48">
        <v>8.6939000000000002E-2</v>
      </c>
    </row>
    <row r="49" spans="1:16" x14ac:dyDescent="0.25">
      <c r="A49">
        <v>3.7289999999999997E-2</v>
      </c>
      <c r="B49">
        <v>2.282E-2</v>
      </c>
      <c r="C49">
        <v>1.3931000000000001E-2</v>
      </c>
      <c r="D49" t="s">
        <v>0</v>
      </c>
      <c r="E49">
        <v>4.5884000000000001E-2</v>
      </c>
      <c r="F49">
        <v>49</v>
      </c>
      <c r="H49">
        <v>49</v>
      </c>
      <c r="I49">
        <v>-3.1096344999999999</v>
      </c>
      <c r="J49">
        <v>7.7969670999999998</v>
      </c>
      <c r="K49">
        <v>2.3258418000000001</v>
      </c>
      <c r="L49" t="s">
        <v>1</v>
      </c>
      <c r="M49">
        <v>10.485963999999999</v>
      </c>
      <c r="O49">
        <v>10.485963999999999</v>
      </c>
      <c r="P49">
        <v>4.5884000000000001E-2</v>
      </c>
    </row>
    <row r="50" spans="1:16" x14ac:dyDescent="0.25">
      <c r="A50">
        <v>-4.6109999999999996E-3</v>
      </c>
      <c r="B50">
        <v>-9.2540000000000001E-3</v>
      </c>
      <c r="C50">
        <v>-2.1694999999999999E-2</v>
      </c>
      <c r="D50" t="s">
        <v>0</v>
      </c>
      <c r="E50">
        <v>2.4032000000000001E-2</v>
      </c>
      <c r="F50">
        <v>50</v>
      </c>
      <c r="H50">
        <v>50</v>
      </c>
      <c r="I50">
        <v>4.3065984999999998</v>
      </c>
      <c r="J50">
        <v>8.9894219999999994</v>
      </c>
      <c r="K50">
        <v>2.1701735000000002</v>
      </c>
      <c r="L50" t="s">
        <v>1</v>
      </c>
      <c r="M50">
        <v>8.2691209000000008</v>
      </c>
      <c r="O50">
        <v>8.2691209000000008</v>
      </c>
      <c r="P50">
        <v>2.4032000000000001E-2</v>
      </c>
    </row>
    <row r="51" spans="1:16" x14ac:dyDescent="0.25">
      <c r="A51">
        <v>2.5603000000000001E-2</v>
      </c>
      <c r="B51">
        <v>8.0087000000000005E-2</v>
      </c>
      <c r="C51">
        <v>2.4343E-2</v>
      </c>
      <c r="D51" t="s">
        <v>0</v>
      </c>
      <c r="E51">
        <v>8.7533E-2</v>
      </c>
      <c r="F51">
        <v>51</v>
      </c>
      <c r="H51">
        <v>51</v>
      </c>
      <c r="I51">
        <v>0.15188660000000001</v>
      </c>
      <c r="J51">
        <v>-3.5499469000000001</v>
      </c>
      <c r="K51">
        <v>7.7108743000000004</v>
      </c>
      <c r="L51" t="s">
        <v>1</v>
      </c>
      <c r="M51">
        <v>4.5177453999999999</v>
      </c>
      <c r="O51">
        <v>4.5177453999999999</v>
      </c>
      <c r="P51">
        <v>8.7533E-2</v>
      </c>
    </row>
    <row r="52" spans="1:16" x14ac:dyDescent="0.25">
      <c r="A52">
        <v>1.0159E-2</v>
      </c>
      <c r="B52">
        <v>8.7220000000000006E-3</v>
      </c>
      <c r="C52">
        <v>-4.3600000000000002E-3</v>
      </c>
      <c r="D52" t="s">
        <v>0</v>
      </c>
      <c r="E52">
        <v>1.4081E-2</v>
      </c>
      <c r="F52">
        <v>52</v>
      </c>
      <c r="H52">
        <v>52</v>
      </c>
      <c r="I52">
        <v>5.2337848999999999</v>
      </c>
      <c r="J52">
        <v>-3.1025816000000002</v>
      </c>
      <c r="K52">
        <v>6.7150527999999996</v>
      </c>
      <c r="L52" t="s">
        <v>1</v>
      </c>
      <c r="M52">
        <v>4.0071652000000002</v>
      </c>
      <c r="O52">
        <v>4.0071652000000002</v>
      </c>
      <c r="P52">
        <v>1.4081E-2</v>
      </c>
    </row>
    <row r="53" spans="1:16" x14ac:dyDescent="0.25">
      <c r="A53">
        <v>4.9799999999999997E-2</v>
      </c>
      <c r="B53">
        <v>-2.8378E-2</v>
      </c>
      <c r="C53">
        <v>-1.1169999999999999E-2</v>
      </c>
      <c r="D53" t="s">
        <v>0</v>
      </c>
      <c r="E53">
        <v>5.8396999999999998E-2</v>
      </c>
      <c r="F53">
        <v>53</v>
      </c>
      <c r="H53">
        <v>53</v>
      </c>
      <c r="I53">
        <v>-1.9190711</v>
      </c>
      <c r="J53">
        <v>1.7584078999999999</v>
      </c>
      <c r="K53">
        <v>6.1064989000000001</v>
      </c>
      <c r="L53" t="s">
        <v>1</v>
      </c>
      <c r="M53">
        <v>5.0466382999999997</v>
      </c>
      <c r="O53">
        <v>5.0466382999999997</v>
      </c>
      <c r="P53">
        <v>5.8396999999999998E-2</v>
      </c>
    </row>
    <row r="54" spans="1:16" x14ac:dyDescent="0.25">
      <c r="A54">
        <v>4.9639000000000003E-2</v>
      </c>
      <c r="B54">
        <v>-0.12542900000000001</v>
      </c>
      <c r="C54">
        <v>0.20327500000000001</v>
      </c>
      <c r="D54" t="s">
        <v>0</v>
      </c>
      <c r="E54">
        <v>0.24396100000000001</v>
      </c>
      <c r="F54">
        <v>54</v>
      </c>
      <c r="H54">
        <v>54</v>
      </c>
      <c r="I54">
        <v>0.69388079999999996</v>
      </c>
      <c r="J54">
        <v>6.8273339999999996</v>
      </c>
      <c r="K54">
        <v>2.3225437000000002</v>
      </c>
      <c r="L54" t="s">
        <v>1</v>
      </c>
      <c r="M54">
        <v>8.4367327999999997</v>
      </c>
      <c r="O54">
        <v>8.4367327999999997</v>
      </c>
      <c r="P54">
        <v>0.24396100000000001</v>
      </c>
    </row>
    <row r="55" spans="1:16" x14ac:dyDescent="0.25">
      <c r="A55">
        <v>2.8722000000000001E-2</v>
      </c>
      <c r="B55">
        <v>2.8777E-2</v>
      </c>
      <c r="C55">
        <v>-3.5409999999999999E-3</v>
      </c>
      <c r="D55" t="s">
        <v>0</v>
      </c>
      <c r="E55">
        <v>4.0812000000000001E-2</v>
      </c>
      <c r="F55">
        <v>55</v>
      </c>
      <c r="H55">
        <v>55</v>
      </c>
      <c r="I55">
        <v>5.3825319</v>
      </c>
      <c r="J55">
        <v>3.5198504000000002</v>
      </c>
      <c r="K55">
        <v>6.1028158000000001</v>
      </c>
      <c r="L55" t="s">
        <v>1</v>
      </c>
      <c r="M55">
        <v>4.4228440000000004</v>
      </c>
      <c r="O55">
        <v>4.4228440000000004</v>
      </c>
      <c r="P55">
        <v>4.0812000000000001E-2</v>
      </c>
    </row>
    <row r="56" spans="1:16" x14ac:dyDescent="0.25">
      <c r="A56">
        <v>2.8697E-2</v>
      </c>
      <c r="B56">
        <v>-3.9110000000000004E-3</v>
      </c>
      <c r="C56">
        <v>1.2939000000000001E-2</v>
      </c>
      <c r="D56" t="s">
        <v>0</v>
      </c>
      <c r="E56">
        <v>3.1720999999999999E-2</v>
      </c>
      <c r="F56">
        <v>56</v>
      </c>
      <c r="H56">
        <v>56</v>
      </c>
      <c r="I56">
        <v>0.31610290000000002</v>
      </c>
      <c r="J56">
        <v>3.1765382999999998</v>
      </c>
      <c r="K56">
        <v>7.1108599999999997</v>
      </c>
      <c r="L56" t="s">
        <v>1</v>
      </c>
      <c r="M56">
        <v>3.9783781999999999</v>
      </c>
      <c r="O56">
        <v>3.9783781999999999</v>
      </c>
      <c r="P56">
        <v>3.1720999999999999E-2</v>
      </c>
    </row>
    <row r="57" spans="1:16" x14ac:dyDescent="0.25">
      <c r="A57">
        <v>-1.8485000000000001E-2</v>
      </c>
      <c r="B57">
        <v>3.4470000000000001E-2</v>
      </c>
      <c r="C57">
        <v>3.1994000000000002E-2</v>
      </c>
      <c r="D57" t="s">
        <v>0</v>
      </c>
      <c r="E57">
        <v>5.0532000000000001E-2</v>
      </c>
      <c r="F57">
        <v>57</v>
      </c>
      <c r="H57">
        <v>57</v>
      </c>
      <c r="I57">
        <v>-3.7136979000000001</v>
      </c>
      <c r="J57">
        <v>-1.7282328</v>
      </c>
      <c r="K57">
        <v>7.7124172</v>
      </c>
      <c r="L57" t="s">
        <v>1</v>
      </c>
      <c r="M57">
        <v>5.0875253000000003</v>
      </c>
      <c r="O57">
        <v>5.0875253000000003</v>
      </c>
      <c r="P57">
        <v>5.0532000000000001E-2</v>
      </c>
    </row>
    <row r="58" spans="1:16" x14ac:dyDescent="0.25">
      <c r="A58">
        <v>2.1049999999999999E-2</v>
      </c>
      <c r="B58">
        <v>3.0119999999999999E-3</v>
      </c>
      <c r="C58">
        <v>9.8790000000000006E-3</v>
      </c>
      <c r="D58" t="s">
        <v>0</v>
      </c>
      <c r="E58">
        <v>2.3446999999999999E-2</v>
      </c>
      <c r="F58">
        <v>58</v>
      </c>
      <c r="H58">
        <v>58</v>
      </c>
      <c r="I58">
        <v>0.204542</v>
      </c>
      <c r="J58">
        <v>4.1054577999999999</v>
      </c>
      <c r="K58">
        <v>1.4819172</v>
      </c>
      <c r="L58" t="s">
        <v>1</v>
      </c>
      <c r="M58">
        <v>7.2781969000000002</v>
      </c>
      <c r="O58">
        <v>7.2781969000000002</v>
      </c>
      <c r="P58">
        <v>2.3446999999999999E-2</v>
      </c>
    </row>
    <row r="59" spans="1:16" x14ac:dyDescent="0.25">
      <c r="A59">
        <v>4.3279999999999999E-2</v>
      </c>
      <c r="B59">
        <v>9.2299999999999999E-4</v>
      </c>
      <c r="C59">
        <v>-5.3020000000000003E-3</v>
      </c>
      <c r="D59" t="s">
        <v>0</v>
      </c>
      <c r="E59">
        <v>4.3612999999999999E-2</v>
      </c>
      <c r="F59">
        <v>59</v>
      </c>
      <c r="H59">
        <v>59</v>
      </c>
      <c r="I59">
        <v>3.1529642</v>
      </c>
      <c r="J59">
        <v>2.1136181000000001</v>
      </c>
      <c r="K59">
        <v>7.1233712999999996</v>
      </c>
      <c r="L59" t="s">
        <v>1</v>
      </c>
      <c r="M59">
        <v>2.1161664999999998</v>
      </c>
      <c r="O59">
        <v>2.1161664999999998</v>
      </c>
      <c r="P59">
        <v>4.3612999999999999E-2</v>
      </c>
    </row>
    <row r="60" spans="1:16" x14ac:dyDescent="0.25">
      <c r="A60">
        <v>5.3552000000000002E-2</v>
      </c>
      <c r="B60">
        <v>2.016E-3</v>
      </c>
      <c r="C60">
        <v>6.0540999999999998E-2</v>
      </c>
      <c r="D60" t="s">
        <v>0</v>
      </c>
      <c r="E60">
        <v>8.0851999999999993E-2</v>
      </c>
      <c r="F60">
        <v>60</v>
      </c>
      <c r="H60">
        <v>60</v>
      </c>
      <c r="I60">
        <v>5.7663751000000003</v>
      </c>
      <c r="J60">
        <v>4.1346121</v>
      </c>
      <c r="K60">
        <v>3.0909122999999998</v>
      </c>
      <c r="L60" t="s">
        <v>1</v>
      </c>
      <c r="M60">
        <v>6.3419305000000001</v>
      </c>
      <c r="O60">
        <v>6.3419305000000001</v>
      </c>
      <c r="P60">
        <v>8.0851999999999993E-2</v>
      </c>
    </row>
    <row r="61" spans="1:16" x14ac:dyDescent="0.25">
      <c r="A61">
        <v>0.10897800000000001</v>
      </c>
      <c r="B61">
        <v>-1.8164E-2</v>
      </c>
      <c r="C61">
        <v>-9.809E-3</v>
      </c>
      <c r="D61" t="s">
        <v>0</v>
      </c>
      <c r="E61">
        <v>0.110916</v>
      </c>
      <c r="F61">
        <v>61</v>
      </c>
      <c r="H61">
        <v>61</v>
      </c>
      <c r="I61">
        <v>-1.4022653</v>
      </c>
      <c r="J61">
        <v>8.9786830999999996</v>
      </c>
      <c r="K61">
        <v>2.5458970000000001</v>
      </c>
      <c r="L61" t="s">
        <v>1</v>
      </c>
      <c r="M61">
        <v>4.6384971000000004</v>
      </c>
      <c r="O61">
        <v>4.6384971000000004</v>
      </c>
      <c r="P61">
        <v>0.110916</v>
      </c>
    </row>
    <row r="62" spans="1:16" x14ac:dyDescent="0.25">
      <c r="A62">
        <v>-2.9139999999999999E-3</v>
      </c>
      <c r="B62">
        <v>-4.594E-3</v>
      </c>
      <c r="C62">
        <v>1.5835999999999999E-2</v>
      </c>
      <c r="D62" t="s">
        <v>0</v>
      </c>
      <c r="E62">
        <v>1.6744999999999999E-2</v>
      </c>
      <c r="F62">
        <v>62</v>
      </c>
      <c r="H62">
        <v>62</v>
      </c>
      <c r="I62">
        <v>-2.2723200000000001</v>
      </c>
      <c r="J62">
        <v>1.1220983</v>
      </c>
      <c r="K62">
        <v>3.1271306999999999</v>
      </c>
      <c r="L62" t="s">
        <v>1</v>
      </c>
      <c r="M62">
        <v>7.3068038</v>
      </c>
      <c r="O62">
        <v>7.3068038</v>
      </c>
      <c r="P62">
        <v>1.6744999999999999E-2</v>
      </c>
    </row>
    <row r="63" spans="1:16" x14ac:dyDescent="0.25">
      <c r="A63">
        <v>2.5155E-2</v>
      </c>
      <c r="B63">
        <v>2.0449999999999999E-2</v>
      </c>
      <c r="C63">
        <v>5.1511000000000001E-2</v>
      </c>
      <c r="D63" t="s">
        <v>0</v>
      </c>
      <c r="E63">
        <v>6.0864000000000001E-2</v>
      </c>
      <c r="F63">
        <v>63</v>
      </c>
      <c r="H63">
        <v>63</v>
      </c>
      <c r="I63">
        <v>2.3673446999999999</v>
      </c>
      <c r="J63">
        <v>-2.0562241000000001</v>
      </c>
      <c r="K63">
        <v>6.6649118999999999</v>
      </c>
      <c r="L63" t="s">
        <v>1</v>
      </c>
      <c r="M63">
        <v>2.1517339</v>
      </c>
      <c r="O63">
        <v>2.1517339</v>
      </c>
      <c r="P63">
        <v>6.0864000000000001E-2</v>
      </c>
    </row>
    <row r="64" spans="1:16" x14ac:dyDescent="0.25">
      <c r="A64">
        <v>-1.1E-4</v>
      </c>
      <c r="B64">
        <v>-1.9050999999999998E-2</v>
      </c>
      <c r="C64">
        <v>2.8050000000000002E-3</v>
      </c>
      <c r="D64" t="s">
        <v>0</v>
      </c>
      <c r="E64">
        <v>1.9257E-2</v>
      </c>
      <c r="F64">
        <v>64</v>
      </c>
      <c r="H64">
        <v>64</v>
      </c>
      <c r="I64">
        <v>3.320738</v>
      </c>
      <c r="J64">
        <v>1.1508948000000001</v>
      </c>
      <c r="K64">
        <v>1.4752577</v>
      </c>
      <c r="L64" t="s">
        <v>1</v>
      </c>
      <c r="M64">
        <v>6.3218847</v>
      </c>
      <c r="O64">
        <v>6.3218847</v>
      </c>
      <c r="P64">
        <v>1.9257E-2</v>
      </c>
    </row>
    <row r="65" spans="1:16" x14ac:dyDescent="0.25">
      <c r="A65">
        <v>3.5039000000000001E-2</v>
      </c>
      <c r="B65">
        <v>-1.5639E-2</v>
      </c>
      <c r="C65">
        <v>1.3923E-2</v>
      </c>
      <c r="D65" t="s">
        <v>0</v>
      </c>
      <c r="E65">
        <v>4.0819000000000001E-2</v>
      </c>
      <c r="F65">
        <v>65</v>
      </c>
      <c r="H65">
        <v>65</v>
      </c>
      <c r="I65">
        <v>6.3037565999999998</v>
      </c>
      <c r="J65">
        <v>6.7371939999999997</v>
      </c>
      <c r="K65">
        <v>2.1242861999999998</v>
      </c>
      <c r="L65" t="s">
        <v>1</v>
      </c>
      <c r="M65">
        <v>4.6803470000000003</v>
      </c>
      <c r="O65">
        <v>4.6803470000000003</v>
      </c>
      <c r="P65">
        <v>4.0819000000000001E-2</v>
      </c>
    </row>
    <row r="66" spans="1:16" x14ac:dyDescent="0.25">
      <c r="A66">
        <v>-8.8350000000000008E-3</v>
      </c>
      <c r="B66">
        <v>3.2379999999999999E-2</v>
      </c>
      <c r="C66">
        <v>-8.5369999999999994E-3</v>
      </c>
      <c r="D66" t="s">
        <v>0</v>
      </c>
      <c r="E66">
        <v>3.4632000000000003E-2</v>
      </c>
      <c r="F66">
        <v>66</v>
      </c>
      <c r="H66">
        <v>66</v>
      </c>
      <c r="I66">
        <v>-2.3205646999999998</v>
      </c>
      <c r="J66">
        <v>3.9933247000000001</v>
      </c>
      <c r="K66">
        <v>3.1864973000000001</v>
      </c>
      <c r="L66" t="s">
        <v>1</v>
      </c>
      <c r="M66">
        <v>8.1865036999999994</v>
      </c>
      <c r="O66">
        <v>8.1865036999999994</v>
      </c>
      <c r="P66">
        <v>3.4632000000000003E-2</v>
      </c>
    </row>
    <row r="67" spans="1:16" x14ac:dyDescent="0.25">
      <c r="A67">
        <v>3.5527000000000003E-2</v>
      </c>
      <c r="B67">
        <v>-1.8460000000000001E-2</v>
      </c>
      <c r="C67">
        <v>0.14138999999999999</v>
      </c>
      <c r="D67" t="s">
        <v>0</v>
      </c>
      <c r="E67">
        <v>0.146949</v>
      </c>
      <c r="F67">
        <v>67</v>
      </c>
      <c r="H67">
        <v>67</v>
      </c>
      <c r="I67">
        <v>3.7109610000000002</v>
      </c>
      <c r="J67">
        <v>-7.10837E-2</v>
      </c>
      <c r="K67">
        <v>4.9067024999999997</v>
      </c>
      <c r="L67" t="s">
        <v>1</v>
      </c>
      <c r="M67">
        <v>2.2073059000000002</v>
      </c>
      <c r="O67">
        <v>2.2073059000000002</v>
      </c>
      <c r="P67">
        <v>0.146949</v>
      </c>
    </row>
    <row r="68" spans="1:16" x14ac:dyDescent="0.25">
      <c r="A68">
        <v>-5.6099999999999998E-4</v>
      </c>
      <c r="B68">
        <v>-3.8842000000000002E-2</v>
      </c>
      <c r="C68">
        <v>5.4060000000000002E-3</v>
      </c>
      <c r="D68" t="s">
        <v>0</v>
      </c>
      <c r="E68">
        <v>3.9219999999999998E-2</v>
      </c>
      <c r="F68">
        <v>68</v>
      </c>
      <c r="H68">
        <v>68</v>
      </c>
      <c r="I68">
        <v>-1.0091768000000001</v>
      </c>
      <c r="J68">
        <v>-0.6306621</v>
      </c>
      <c r="K68">
        <v>7.7649116999999999</v>
      </c>
      <c r="L68" t="s">
        <v>1</v>
      </c>
      <c r="M68">
        <v>3.9288226000000002</v>
      </c>
      <c r="O68">
        <v>3.9288226000000002</v>
      </c>
      <c r="P68">
        <v>3.9219999999999998E-2</v>
      </c>
    </row>
    <row r="69" spans="1:16" x14ac:dyDescent="0.25">
      <c r="A69">
        <v>-7.3590000000000001E-3</v>
      </c>
      <c r="B69">
        <v>-1.4290000000000001E-2</v>
      </c>
      <c r="C69">
        <v>3.0988000000000002E-2</v>
      </c>
      <c r="D69" t="s">
        <v>0</v>
      </c>
      <c r="E69">
        <v>3.4909000000000003E-2</v>
      </c>
      <c r="F69">
        <v>69</v>
      </c>
      <c r="H69">
        <v>69</v>
      </c>
      <c r="I69">
        <v>1.7046081</v>
      </c>
      <c r="J69">
        <v>5.1470783000000004</v>
      </c>
      <c r="K69">
        <v>8.7758857999999993</v>
      </c>
      <c r="L69" t="s">
        <v>1</v>
      </c>
      <c r="M69">
        <v>6.3890152999999996</v>
      </c>
      <c r="O69">
        <v>6.3890152999999996</v>
      </c>
      <c r="P69">
        <v>3.4909000000000003E-2</v>
      </c>
    </row>
    <row r="70" spans="1:16" x14ac:dyDescent="0.25">
      <c r="A70">
        <v>8.7279999999999996E-3</v>
      </c>
      <c r="B70">
        <v>5.1599999999999997E-4</v>
      </c>
      <c r="C70">
        <v>1.3837E-2</v>
      </c>
      <c r="D70" t="s">
        <v>0</v>
      </c>
      <c r="E70">
        <v>1.6368000000000001E-2</v>
      </c>
      <c r="F70">
        <v>70</v>
      </c>
      <c r="H70">
        <v>70</v>
      </c>
      <c r="I70">
        <v>0.27102949999999998</v>
      </c>
      <c r="J70">
        <v>1.1997526999999999</v>
      </c>
      <c r="K70">
        <v>1.4429651999999999</v>
      </c>
      <c r="L70" t="s">
        <v>1</v>
      </c>
      <c r="M70">
        <v>8.1782380999999997</v>
      </c>
      <c r="O70">
        <v>8.1782380999999997</v>
      </c>
      <c r="P70">
        <v>1.6368000000000001E-2</v>
      </c>
    </row>
    <row r="71" spans="1:16" x14ac:dyDescent="0.25">
      <c r="A71">
        <v>-1.9689999999999999E-2</v>
      </c>
      <c r="B71">
        <v>2.0552000000000001E-2</v>
      </c>
      <c r="C71">
        <v>-7.8067999999999999E-2</v>
      </c>
      <c r="D71" t="s">
        <v>0</v>
      </c>
      <c r="E71">
        <v>8.3095000000000002E-2</v>
      </c>
      <c r="F71">
        <v>71</v>
      </c>
      <c r="H71">
        <v>71</v>
      </c>
      <c r="I71">
        <v>1.8619444999999999</v>
      </c>
      <c r="J71">
        <v>0.14775920000000001</v>
      </c>
      <c r="K71">
        <v>8.8644686999999998</v>
      </c>
      <c r="L71" t="s">
        <v>1</v>
      </c>
      <c r="M71">
        <v>2.1667187999999999</v>
      </c>
      <c r="O71">
        <v>2.1667187999999999</v>
      </c>
      <c r="P71">
        <v>8.3095000000000002E-2</v>
      </c>
    </row>
    <row r="72" spans="1:16" x14ac:dyDescent="0.25">
      <c r="A72">
        <v>7.1199999999999996E-3</v>
      </c>
      <c r="B72">
        <v>2.1273E-2</v>
      </c>
      <c r="C72">
        <v>3.4224999999999998E-2</v>
      </c>
      <c r="D72" t="s">
        <v>0</v>
      </c>
      <c r="E72">
        <v>4.0922E-2</v>
      </c>
      <c r="F72">
        <v>72</v>
      </c>
      <c r="H72">
        <v>72</v>
      </c>
      <c r="I72">
        <v>6.5913608000000004</v>
      </c>
      <c r="J72">
        <v>0.72699800000000003</v>
      </c>
      <c r="K72">
        <v>6.0299506000000003</v>
      </c>
      <c r="L72" t="s">
        <v>1</v>
      </c>
      <c r="M72">
        <v>3.9845692000000001</v>
      </c>
      <c r="O72">
        <v>3.9845692000000001</v>
      </c>
      <c r="P72">
        <v>4.0922E-2</v>
      </c>
    </row>
    <row r="73" spans="1:16" x14ac:dyDescent="0.25">
      <c r="A73">
        <v>-5.7050999999999998E-2</v>
      </c>
      <c r="B73">
        <v>2.2879E-2</v>
      </c>
      <c r="C73">
        <v>3.2342999999999997E-2</v>
      </c>
      <c r="D73" t="s">
        <v>0</v>
      </c>
      <c r="E73">
        <v>6.9457000000000005E-2</v>
      </c>
      <c r="F73">
        <v>73</v>
      </c>
      <c r="H73">
        <v>73</v>
      </c>
      <c r="I73">
        <v>-0.14650160000000001</v>
      </c>
      <c r="J73">
        <v>5.3367016999999999</v>
      </c>
      <c r="K73">
        <v>5.0400575999999999</v>
      </c>
      <c r="L73" t="s">
        <v>1</v>
      </c>
      <c r="M73">
        <v>6.3161503000000003</v>
      </c>
      <c r="O73">
        <v>6.3161503000000003</v>
      </c>
      <c r="P73">
        <v>6.9457000000000005E-2</v>
      </c>
    </row>
    <row r="74" spans="1:16" x14ac:dyDescent="0.25">
      <c r="A74">
        <v>-1.137E-2</v>
      </c>
      <c r="B74">
        <v>2.9645999999999999E-2</v>
      </c>
      <c r="C74">
        <v>-1.2038999999999999E-2</v>
      </c>
      <c r="D74" t="s">
        <v>0</v>
      </c>
      <c r="E74">
        <v>3.3957000000000001E-2</v>
      </c>
      <c r="F74">
        <v>74</v>
      </c>
      <c r="H74">
        <v>74</v>
      </c>
      <c r="I74">
        <v>6.1642498000000003</v>
      </c>
      <c r="J74">
        <v>-1.7553046999999999</v>
      </c>
      <c r="K74">
        <v>4.1762747999999998</v>
      </c>
      <c r="L74" t="s">
        <v>1</v>
      </c>
      <c r="M74">
        <v>4.7136253999999997</v>
      </c>
      <c r="O74">
        <v>4.7136253999999997</v>
      </c>
      <c r="P74">
        <v>3.3957000000000001E-2</v>
      </c>
    </row>
    <row r="75" spans="1:16" x14ac:dyDescent="0.25">
      <c r="A75">
        <v>3.4906E-2</v>
      </c>
      <c r="B75">
        <v>-2.0514999999999999E-2</v>
      </c>
      <c r="C75">
        <v>-3.2946000000000003E-2</v>
      </c>
      <c r="D75" t="s">
        <v>0</v>
      </c>
      <c r="E75">
        <v>5.2199000000000002E-2</v>
      </c>
      <c r="F75">
        <v>75</v>
      </c>
      <c r="H75">
        <v>75</v>
      </c>
      <c r="I75">
        <v>-3.0913822</v>
      </c>
      <c r="J75">
        <v>4.5507105000000001</v>
      </c>
      <c r="K75">
        <v>6.1173421000000001</v>
      </c>
      <c r="L75" t="s">
        <v>1</v>
      </c>
      <c r="M75">
        <v>7.4269711000000003</v>
      </c>
      <c r="O75">
        <v>7.4269711000000003</v>
      </c>
      <c r="P75">
        <v>5.2199000000000002E-2</v>
      </c>
    </row>
    <row r="76" spans="1:16" x14ac:dyDescent="0.25">
      <c r="A76">
        <v>5.2176E-2</v>
      </c>
      <c r="B76">
        <v>8.0330000000000002E-3</v>
      </c>
      <c r="C76">
        <v>-9.2750000000000003E-3</v>
      </c>
      <c r="D76" t="s">
        <v>0</v>
      </c>
      <c r="E76">
        <v>5.3599000000000001E-2</v>
      </c>
      <c r="F76">
        <v>76</v>
      </c>
      <c r="H76">
        <v>76</v>
      </c>
      <c r="I76">
        <v>-3.5877251000000001</v>
      </c>
      <c r="J76">
        <v>8.6431290000000001</v>
      </c>
      <c r="K76">
        <v>0.48452519999999999</v>
      </c>
      <c r="L76" t="s">
        <v>1</v>
      </c>
      <c r="M76">
        <v>4.6188121000000004</v>
      </c>
      <c r="O76">
        <v>4.6188121000000004</v>
      </c>
      <c r="P76">
        <v>5.3599000000000001E-2</v>
      </c>
    </row>
    <row r="77" spans="1:16" x14ac:dyDescent="0.25">
      <c r="A77">
        <v>6.3404000000000002E-2</v>
      </c>
      <c r="B77">
        <v>-2.9260000000000001E-2</v>
      </c>
      <c r="C77">
        <v>4.0804E-2</v>
      </c>
      <c r="D77" t="s">
        <v>0</v>
      </c>
      <c r="E77">
        <v>8.0877000000000004E-2</v>
      </c>
      <c r="F77">
        <v>77</v>
      </c>
      <c r="H77">
        <v>77</v>
      </c>
      <c r="I77">
        <v>3.2030797</v>
      </c>
      <c r="J77">
        <v>4.0691131</v>
      </c>
      <c r="K77">
        <v>1.4262216999999999</v>
      </c>
      <c r="L77" t="s">
        <v>1</v>
      </c>
      <c r="M77">
        <v>4.9989226000000002</v>
      </c>
      <c r="O77">
        <v>4.9989226000000002</v>
      </c>
      <c r="P77">
        <v>8.0877000000000004E-2</v>
      </c>
    </row>
    <row r="78" spans="1:16" x14ac:dyDescent="0.25">
      <c r="A78">
        <v>4.7399999999999997E-4</v>
      </c>
      <c r="B78">
        <v>-1.5018999999999999E-2</v>
      </c>
      <c r="C78">
        <v>1.0522E-2</v>
      </c>
      <c r="D78" t="s">
        <v>0</v>
      </c>
      <c r="E78">
        <v>1.8343999999999999E-2</v>
      </c>
      <c r="F78">
        <v>78</v>
      </c>
      <c r="H78">
        <v>78</v>
      </c>
      <c r="I78">
        <v>2.9872016000000001</v>
      </c>
      <c r="J78">
        <v>7.0091494000000001</v>
      </c>
      <c r="K78">
        <v>0.45475850000000001</v>
      </c>
      <c r="L78" t="s">
        <v>1</v>
      </c>
      <c r="M78">
        <v>4.6742159000000001</v>
      </c>
      <c r="O78">
        <v>4.6742159000000001</v>
      </c>
      <c r="P78">
        <v>1.8343999999999999E-2</v>
      </c>
    </row>
    <row r="79" spans="1:16" x14ac:dyDescent="0.25">
      <c r="A79">
        <v>1.6879000000000002E-2</v>
      </c>
      <c r="B79">
        <v>1.9583E-2</v>
      </c>
      <c r="C79">
        <v>-3.6700000000000003E-2</v>
      </c>
      <c r="D79" t="s">
        <v>0</v>
      </c>
      <c r="E79">
        <v>4.4892000000000001E-2</v>
      </c>
      <c r="F79">
        <v>79</v>
      </c>
      <c r="H79">
        <v>79</v>
      </c>
      <c r="I79">
        <v>-6.6569035999999997</v>
      </c>
      <c r="J79">
        <v>5.9000906999999998</v>
      </c>
      <c r="K79">
        <v>7.8368254999999998</v>
      </c>
      <c r="L79" t="s">
        <v>1</v>
      </c>
      <c r="M79">
        <v>7.4573267000000003</v>
      </c>
      <c r="O79">
        <v>7.4573267000000003</v>
      </c>
      <c r="P79">
        <v>4.4892000000000001E-2</v>
      </c>
    </row>
    <row r="80" spans="1:16" x14ac:dyDescent="0.25">
      <c r="A80">
        <v>-9.4780000000000003E-2</v>
      </c>
      <c r="B80">
        <v>0.12356</v>
      </c>
      <c r="C80">
        <v>8.6652000000000007E-2</v>
      </c>
      <c r="D80" t="s">
        <v>0</v>
      </c>
      <c r="E80">
        <v>0.17821000000000001</v>
      </c>
      <c r="F80">
        <v>80</v>
      </c>
      <c r="H80">
        <v>80</v>
      </c>
      <c r="I80">
        <v>-2.5143591999999999</v>
      </c>
      <c r="J80">
        <v>6.8648527000000001</v>
      </c>
      <c r="K80">
        <v>4.1176424000000003</v>
      </c>
      <c r="L80" t="s">
        <v>1</v>
      </c>
      <c r="M80">
        <v>4.7213833000000003</v>
      </c>
      <c r="O80">
        <v>4.7213833000000003</v>
      </c>
      <c r="P80">
        <v>0.17821000000000001</v>
      </c>
    </row>
    <row r="81" spans="1:16" x14ac:dyDescent="0.25">
      <c r="A81">
        <v>1.3971000000000001E-2</v>
      </c>
      <c r="B81">
        <v>-7.1871000000000004E-2</v>
      </c>
      <c r="C81">
        <v>-1.2732E-2</v>
      </c>
      <c r="D81" t="s">
        <v>0</v>
      </c>
      <c r="E81">
        <v>7.4315000000000006E-2</v>
      </c>
      <c r="F81">
        <v>81</v>
      </c>
      <c r="H81">
        <v>81</v>
      </c>
      <c r="I81">
        <v>5.8601010000000002</v>
      </c>
      <c r="J81">
        <v>1.3004910000000001</v>
      </c>
      <c r="K81">
        <v>3.1752223000000002</v>
      </c>
      <c r="L81" t="s">
        <v>1</v>
      </c>
      <c r="M81">
        <v>5.0016176999999997</v>
      </c>
      <c r="O81">
        <v>5.0016176999999997</v>
      </c>
      <c r="P81">
        <v>7.4315000000000006E-2</v>
      </c>
    </row>
    <row r="82" spans="1:16" x14ac:dyDescent="0.25">
      <c r="A82">
        <v>-1.6833999999999998E-2</v>
      </c>
      <c r="B82">
        <v>-1.1955E-2</v>
      </c>
      <c r="C82">
        <v>3.9220999999999999E-2</v>
      </c>
      <c r="D82" t="s">
        <v>0</v>
      </c>
      <c r="E82">
        <v>4.4324000000000002E-2</v>
      </c>
      <c r="F82">
        <v>82</v>
      </c>
      <c r="H82">
        <v>82</v>
      </c>
      <c r="I82">
        <v>8.8534310999999999</v>
      </c>
      <c r="J82">
        <v>2.7417373</v>
      </c>
      <c r="K82">
        <v>0.63561279999999998</v>
      </c>
      <c r="L82" t="s">
        <v>1</v>
      </c>
      <c r="M82">
        <v>4.6195005</v>
      </c>
      <c r="O82">
        <v>4.6195005</v>
      </c>
      <c r="P82">
        <v>4.4324000000000002E-2</v>
      </c>
    </row>
    <row r="83" spans="1:16" x14ac:dyDescent="0.25">
      <c r="A83">
        <v>7.9742999999999994E-2</v>
      </c>
      <c r="B83">
        <v>-4.9972000000000003E-2</v>
      </c>
      <c r="C83">
        <v>2.7956999999999999E-2</v>
      </c>
      <c r="D83" t="s">
        <v>0</v>
      </c>
      <c r="E83">
        <v>9.8171999999999995E-2</v>
      </c>
      <c r="F83">
        <v>83</v>
      </c>
      <c r="H83">
        <v>83</v>
      </c>
      <c r="I83">
        <v>0.97639169999999997</v>
      </c>
      <c r="J83">
        <v>0.4433706</v>
      </c>
      <c r="K83">
        <v>5.7472766999999996</v>
      </c>
      <c r="L83" t="s">
        <v>1</v>
      </c>
      <c r="M83">
        <v>2.1602209000000001</v>
      </c>
      <c r="O83">
        <v>2.1602209000000001</v>
      </c>
      <c r="P83">
        <v>9.8171999999999995E-2</v>
      </c>
    </row>
    <row r="84" spans="1:16" x14ac:dyDescent="0.25">
      <c r="A84">
        <v>1.7732999999999999E-2</v>
      </c>
      <c r="B84">
        <v>7.8009999999999998E-3</v>
      </c>
      <c r="C84">
        <v>1.4790000000000001E-3</v>
      </c>
      <c r="D84" t="s">
        <v>0</v>
      </c>
      <c r="E84">
        <v>1.9428999999999998E-2</v>
      </c>
      <c r="F84">
        <v>84</v>
      </c>
      <c r="H84">
        <v>84</v>
      </c>
      <c r="I84">
        <v>-2.2511035000000001</v>
      </c>
      <c r="J84">
        <v>-1.2019062</v>
      </c>
      <c r="K84">
        <v>5.2748844999999998</v>
      </c>
      <c r="L84" t="s">
        <v>1</v>
      </c>
      <c r="M84">
        <v>6.5003374999999997</v>
      </c>
      <c r="O84">
        <v>6.5003374999999997</v>
      </c>
      <c r="P84">
        <v>1.9428999999999998E-2</v>
      </c>
    </row>
    <row r="85" spans="1:16" x14ac:dyDescent="0.25">
      <c r="A85">
        <v>6.881E-3</v>
      </c>
      <c r="B85">
        <v>0.12245300000000001</v>
      </c>
      <c r="C85">
        <v>-1.8596999999999999E-2</v>
      </c>
      <c r="D85" t="s">
        <v>0</v>
      </c>
      <c r="E85">
        <v>0.12404800000000001</v>
      </c>
      <c r="F85">
        <v>85</v>
      </c>
      <c r="H85">
        <v>85</v>
      </c>
      <c r="I85">
        <v>-0.99932149999999997</v>
      </c>
      <c r="J85">
        <v>5.4872597000000001</v>
      </c>
      <c r="K85">
        <v>8.1048811000000001</v>
      </c>
      <c r="L85" t="s">
        <v>1</v>
      </c>
      <c r="M85">
        <v>5.1179192000000002</v>
      </c>
      <c r="O85">
        <v>5.1179192000000002</v>
      </c>
      <c r="P85">
        <v>0.12404800000000001</v>
      </c>
    </row>
    <row r="86" spans="1:16" x14ac:dyDescent="0.25">
      <c r="A86">
        <v>3.2059999999999998E-2</v>
      </c>
      <c r="B86">
        <v>-1.0241999999999999E-2</v>
      </c>
      <c r="C86">
        <v>5.8869999999999999E-3</v>
      </c>
      <c r="D86" t="s">
        <v>0</v>
      </c>
      <c r="E86">
        <v>3.4167000000000003E-2</v>
      </c>
      <c r="F86">
        <v>86</v>
      </c>
      <c r="H86">
        <v>86</v>
      </c>
      <c r="I86">
        <v>0.27189790000000003</v>
      </c>
      <c r="J86">
        <v>2.5489331000000002</v>
      </c>
      <c r="K86">
        <v>3.9487942</v>
      </c>
      <c r="L86" t="s">
        <v>1</v>
      </c>
      <c r="M86">
        <v>4.5990926999999999</v>
      </c>
      <c r="O86">
        <v>4.5990926999999999</v>
      </c>
      <c r="P86">
        <v>3.4167000000000003E-2</v>
      </c>
    </row>
    <row r="87" spans="1:16" x14ac:dyDescent="0.25">
      <c r="A87">
        <v>7.8399999999999997E-3</v>
      </c>
      <c r="B87">
        <v>7.8541E-2</v>
      </c>
      <c r="C87">
        <v>5.3939000000000001E-2</v>
      </c>
      <c r="D87" t="s">
        <v>0</v>
      </c>
      <c r="E87">
        <v>9.5601000000000005E-2</v>
      </c>
      <c r="F87">
        <v>87</v>
      </c>
      <c r="H87">
        <v>87</v>
      </c>
      <c r="I87">
        <v>4.5247684000000001</v>
      </c>
      <c r="J87">
        <v>-0.3931714</v>
      </c>
      <c r="K87">
        <v>8.0053201999999999</v>
      </c>
      <c r="L87" t="s">
        <v>1</v>
      </c>
      <c r="M87">
        <v>2.1284204999999998</v>
      </c>
      <c r="O87">
        <v>2.1284204999999998</v>
      </c>
      <c r="P87">
        <v>9.5601000000000005E-2</v>
      </c>
    </row>
    <row r="88" spans="1:16" x14ac:dyDescent="0.25">
      <c r="A88">
        <v>6.4029999999999998E-3</v>
      </c>
      <c r="B88">
        <v>0.106929</v>
      </c>
      <c r="C88">
        <v>2.5944999999999999E-2</v>
      </c>
      <c r="D88" t="s">
        <v>0</v>
      </c>
      <c r="E88">
        <v>0.110217</v>
      </c>
      <c r="F88">
        <v>88</v>
      </c>
      <c r="H88">
        <v>88</v>
      </c>
      <c r="I88">
        <v>-3.3744852000000001</v>
      </c>
      <c r="J88">
        <v>1.1234447000000001</v>
      </c>
      <c r="K88">
        <v>8.5374312999999997</v>
      </c>
      <c r="L88" t="s">
        <v>1</v>
      </c>
      <c r="M88">
        <v>6.4429689000000003</v>
      </c>
      <c r="O88">
        <v>6.4429689000000003</v>
      </c>
      <c r="P88">
        <v>0.110217</v>
      </c>
    </row>
    <row r="89" spans="1:16" x14ac:dyDescent="0.25">
      <c r="A89">
        <v>-1.0297000000000001E-2</v>
      </c>
      <c r="B89">
        <v>-6.4592999999999998E-2</v>
      </c>
      <c r="C89">
        <v>2.6259999999999999E-3</v>
      </c>
      <c r="D89" t="s">
        <v>0</v>
      </c>
      <c r="E89">
        <v>6.5462000000000006E-2</v>
      </c>
      <c r="F89">
        <v>89</v>
      </c>
      <c r="H89">
        <v>89</v>
      </c>
      <c r="I89">
        <v>2.4964336999999999</v>
      </c>
      <c r="J89">
        <v>4.9472494999999999</v>
      </c>
      <c r="K89">
        <v>5.7903646000000002</v>
      </c>
      <c r="L89" t="s">
        <v>1</v>
      </c>
      <c r="M89">
        <v>5.0311811999999998</v>
      </c>
      <c r="O89">
        <v>5.0311811999999998</v>
      </c>
      <c r="P89">
        <v>6.5462000000000006E-2</v>
      </c>
    </row>
    <row r="90" spans="1:16" x14ac:dyDescent="0.25">
      <c r="A90">
        <v>-6.1529999999999996E-3</v>
      </c>
      <c r="B90">
        <v>2.0386999999999999E-2</v>
      </c>
      <c r="C90">
        <v>1.9786999999999999E-2</v>
      </c>
      <c r="D90" t="s">
        <v>0</v>
      </c>
      <c r="E90">
        <v>2.9069000000000001E-2</v>
      </c>
      <c r="F90">
        <v>90</v>
      </c>
      <c r="H90">
        <v>90</v>
      </c>
      <c r="I90">
        <v>3.5042171999999998</v>
      </c>
      <c r="J90">
        <v>6.3423118000000001</v>
      </c>
      <c r="K90">
        <v>3.4551237000000001</v>
      </c>
      <c r="L90" t="s">
        <v>1</v>
      </c>
      <c r="M90">
        <v>7.2132877999999998</v>
      </c>
      <c r="O90">
        <v>7.2132877999999998</v>
      </c>
      <c r="P90">
        <v>2.9069000000000001E-2</v>
      </c>
    </row>
    <row r="91" spans="1:16" x14ac:dyDescent="0.25">
      <c r="A91">
        <v>5.6981999999999998E-2</v>
      </c>
      <c r="B91">
        <v>0.17081299999999999</v>
      </c>
      <c r="C91">
        <v>-7.2520000000000001E-2</v>
      </c>
      <c r="D91" t="s">
        <v>0</v>
      </c>
      <c r="E91">
        <v>0.19412099999999999</v>
      </c>
      <c r="F91">
        <v>91</v>
      </c>
      <c r="H91">
        <v>91</v>
      </c>
      <c r="I91">
        <v>-4.3393804999999999</v>
      </c>
      <c r="J91">
        <v>3.8555022999999999</v>
      </c>
      <c r="K91">
        <v>8.6478298999999996</v>
      </c>
      <c r="L91" t="s">
        <v>1</v>
      </c>
      <c r="M91">
        <v>8.2467927999999997</v>
      </c>
      <c r="O91">
        <v>8.2467927999999997</v>
      </c>
      <c r="P91">
        <v>0.19412099999999999</v>
      </c>
    </row>
    <row r="92" spans="1:16" x14ac:dyDescent="0.25">
      <c r="A92">
        <v>6.1289999999999997E-2</v>
      </c>
      <c r="B92">
        <v>4.4979999999999999E-2</v>
      </c>
      <c r="C92">
        <v>6.0269000000000003E-2</v>
      </c>
      <c r="D92" t="s">
        <v>0</v>
      </c>
      <c r="E92">
        <v>9.7015000000000004E-2</v>
      </c>
      <c r="F92">
        <v>92</v>
      </c>
      <c r="H92">
        <v>92</v>
      </c>
      <c r="I92">
        <v>-2.1572732999999999</v>
      </c>
      <c r="J92">
        <v>6.2869555000000004</v>
      </c>
      <c r="K92">
        <v>1.128606</v>
      </c>
      <c r="L92" t="s">
        <v>1</v>
      </c>
      <c r="M92">
        <v>4.5130941</v>
      </c>
      <c r="O92">
        <v>4.5130941</v>
      </c>
      <c r="P92">
        <v>9.7015000000000004E-2</v>
      </c>
    </row>
    <row r="93" spans="1:16" x14ac:dyDescent="0.25">
      <c r="A93">
        <v>2.9574E-2</v>
      </c>
      <c r="B93">
        <v>-3.8152999999999999E-2</v>
      </c>
      <c r="C93">
        <v>4.6149999999999997E-2</v>
      </c>
      <c r="D93" t="s">
        <v>0</v>
      </c>
      <c r="E93">
        <v>6.6783999999999996E-2</v>
      </c>
      <c r="F93">
        <v>93</v>
      </c>
      <c r="H93">
        <v>93</v>
      </c>
      <c r="I93">
        <v>3.2104203999999998</v>
      </c>
      <c r="J93">
        <v>2.7603051000000001</v>
      </c>
      <c r="K93">
        <v>3.9078634999999999</v>
      </c>
      <c r="L93" t="s">
        <v>1</v>
      </c>
      <c r="M93">
        <v>4.0616491000000003</v>
      </c>
      <c r="O93">
        <v>4.0616491000000003</v>
      </c>
      <c r="P93">
        <v>6.6783999999999996E-2</v>
      </c>
    </row>
    <row r="94" spans="1:16" x14ac:dyDescent="0.25">
      <c r="A94">
        <v>-3.4720000000000001E-2</v>
      </c>
      <c r="B94">
        <v>-0.113487</v>
      </c>
      <c r="C94">
        <v>-0.102198</v>
      </c>
      <c r="D94" t="s">
        <v>0</v>
      </c>
      <c r="E94">
        <v>0.15661800000000001</v>
      </c>
      <c r="F94">
        <v>94</v>
      </c>
      <c r="H94">
        <v>94</v>
      </c>
      <c r="I94">
        <v>1.5821643000000001</v>
      </c>
      <c r="J94">
        <v>9.4328623</v>
      </c>
      <c r="K94">
        <v>1.3015848999999999</v>
      </c>
      <c r="L94" t="s">
        <v>1</v>
      </c>
      <c r="M94">
        <v>7.1949031999999997</v>
      </c>
      <c r="O94">
        <v>7.1949031999999997</v>
      </c>
      <c r="P94">
        <v>0.15661800000000001</v>
      </c>
    </row>
    <row r="95" spans="1:16" x14ac:dyDescent="0.25">
      <c r="A95">
        <v>-8.4938E-2</v>
      </c>
      <c r="B95">
        <v>0.125803</v>
      </c>
      <c r="C95">
        <v>-1.4822999999999999E-2</v>
      </c>
      <c r="D95" t="s">
        <v>0</v>
      </c>
      <c r="E95">
        <v>0.15251400000000001</v>
      </c>
      <c r="F95">
        <v>95</v>
      </c>
      <c r="H95">
        <v>95</v>
      </c>
      <c r="I95">
        <v>-5.3291636999999996</v>
      </c>
      <c r="J95">
        <v>6.2977508999999996</v>
      </c>
      <c r="K95">
        <v>5.3240347999999997</v>
      </c>
      <c r="L95" t="s">
        <v>1</v>
      </c>
      <c r="M95">
        <v>8.4472505000000009</v>
      </c>
      <c r="O95">
        <v>8.4472505000000009</v>
      </c>
      <c r="P95">
        <v>0.15251400000000001</v>
      </c>
    </row>
    <row r="96" spans="1:16" x14ac:dyDescent="0.25">
      <c r="A96">
        <v>1.8678E-2</v>
      </c>
      <c r="B96">
        <v>5.6180000000000001E-2</v>
      </c>
      <c r="C96">
        <v>-1.3693E-2</v>
      </c>
      <c r="D96" t="s">
        <v>0</v>
      </c>
      <c r="E96">
        <v>6.0767000000000002E-2</v>
      </c>
      <c r="F96">
        <v>96</v>
      </c>
      <c r="H96">
        <v>96</v>
      </c>
      <c r="I96">
        <v>2.7664000000000001E-2</v>
      </c>
      <c r="J96">
        <v>-1.1621427</v>
      </c>
      <c r="K96">
        <v>3.4595813</v>
      </c>
      <c r="L96" t="s">
        <v>1</v>
      </c>
      <c r="M96">
        <v>4.5549993000000004</v>
      </c>
      <c r="O96">
        <v>4.5549993000000004</v>
      </c>
      <c r="P96">
        <v>6.0767000000000002E-2</v>
      </c>
    </row>
    <row r="97" spans="1:16" x14ac:dyDescent="0.25">
      <c r="A97">
        <v>5.6654000000000003E-2</v>
      </c>
      <c r="B97">
        <v>5.1505000000000002E-2</v>
      </c>
      <c r="C97">
        <v>5.806E-2</v>
      </c>
      <c r="D97" t="s">
        <v>0</v>
      </c>
      <c r="E97">
        <v>9.6089999999999995E-2</v>
      </c>
      <c r="F97">
        <v>97</v>
      </c>
      <c r="H97">
        <v>97</v>
      </c>
      <c r="I97">
        <v>5.8439071</v>
      </c>
      <c r="J97">
        <v>2.4948158</v>
      </c>
      <c r="K97">
        <v>0.61744270000000001</v>
      </c>
      <c r="L97" t="s">
        <v>1</v>
      </c>
      <c r="M97">
        <v>4.0370486999999997</v>
      </c>
      <c r="O97">
        <v>4.0370486999999997</v>
      </c>
      <c r="P97">
        <v>9.6089999999999995E-2</v>
      </c>
    </row>
    <row r="98" spans="1:16" x14ac:dyDescent="0.25">
      <c r="A98">
        <v>3.2245999999999997E-2</v>
      </c>
      <c r="B98">
        <v>-6.9170000000000004E-3</v>
      </c>
      <c r="C98">
        <v>2.1038000000000001E-2</v>
      </c>
      <c r="D98" t="s">
        <v>0</v>
      </c>
      <c r="E98">
        <v>3.9118E-2</v>
      </c>
      <c r="F98">
        <v>98</v>
      </c>
      <c r="H98">
        <v>98</v>
      </c>
      <c r="I98">
        <v>2.7621258000000002</v>
      </c>
      <c r="J98">
        <v>4.6300300000000003E-2</v>
      </c>
      <c r="K98">
        <v>6.8962079999999997</v>
      </c>
      <c r="L98" t="s">
        <v>1</v>
      </c>
      <c r="M98">
        <v>0</v>
      </c>
      <c r="O98">
        <v>0</v>
      </c>
      <c r="P98">
        <v>3.9118E-2</v>
      </c>
    </row>
    <row r="99" spans="1:16" x14ac:dyDescent="0.25">
      <c r="A99" t="s">
        <v>6</v>
      </c>
      <c r="B99" t="s">
        <v>7</v>
      </c>
      <c r="C99" t="s">
        <v>8</v>
      </c>
      <c r="D99" t="s">
        <v>9</v>
      </c>
      <c r="E99" t="s">
        <v>8</v>
      </c>
      <c r="F99" t="s">
        <v>10</v>
      </c>
      <c r="P99" t="s">
        <v>8</v>
      </c>
    </row>
    <row r="100" spans="1:16" x14ac:dyDescent="0.25">
      <c r="A100" t="s">
        <v>11</v>
      </c>
      <c r="B100" t="s">
        <v>12</v>
      </c>
      <c r="C100" t="s">
        <v>34</v>
      </c>
      <c r="D100" t="s">
        <v>14</v>
      </c>
      <c r="E100" t="s">
        <v>35</v>
      </c>
      <c r="F100">
        <v>38</v>
      </c>
      <c r="P100" t="s">
        <v>35</v>
      </c>
    </row>
    <row r="101" spans="1:16" x14ac:dyDescent="0.25">
      <c r="B101" t="s">
        <v>16</v>
      </c>
      <c r="C101" t="s">
        <v>17</v>
      </c>
      <c r="D101">
        <v>0</v>
      </c>
      <c r="E101" t="s">
        <v>18</v>
      </c>
      <c r="F101">
        <v>0</v>
      </c>
      <c r="P101" t="s">
        <v>18</v>
      </c>
    </row>
    <row r="102" spans="1:16" x14ac:dyDescent="0.25">
      <c r="A102" t="s">
        <v>6</v>
      </c>
      <c r="B102" t="s">
        <v>7</v>
      </c>
      <c r="C102" t="s">
        <v>8</v>
      </c>
      <c r="D102" t="s">
        <v>9</v>
      </c>
      <c r="E102" t="s">
        <v>8</v>
      </c>
      <c r="F102" t="s">
        <v>10</v>
      </c>
      <c r="P102" t="s">
        <v>8</v>
      </c>
    </row>
  </sheetData>
  <sortState xmlns:xlrd2="http://schemas.microsoft.com/office/spreadsheetml/2017/richdata2" ref="H1:M102">
    <sortCondition ref="H1:H102"/>
  </sortState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919DF-7710-48CA-8DA2-8D1B351F57F2}">
  <dimension ref="A1:P102"/>
  <sheetViews>
    <sheetView workbookViewId="0">
      <selection activeCell="R19" sqref="R19"/>
    </sheetView>
  </sheetViews>
  <sheetFormatPr defaultRowHeight="15" x14ac:dyDescent="0.25"/>
  <sheetData>
    <row r="1" spans="1:16" x14ac:dyDescent="0.25">
      <c r="A1">
        <v>3.6593000000000001E-2</v>
      </c>
      <c r="B1">
        <v>1.8793000000000001E-2</v>
      </c>
      <c r="C1">
        <v>4.9938999999999997E-2</v>
      </c>
      <c r="D1" t="s">
        <v>0</v>
      </c>
      <c r="E1">
        <v>6.4700999999999995E-2</v>
      </c>
      <c r="F1">
        <v>1</v>
      </c>
      <c r="H1">
        <v>1</v>
      </c>
      <c r="I1">
        <v>-3.6593300000000002E-2</v>
      </c>
      <c r="J1">
        <v>-1.8793199999999999E-2</v>
      </c>
      <c r="K1">
        <v>-4.9939499999999998E-2</v>
      </c>
      <c r="L1" t="s">
        <v>1</v>
      </c>
      <c r="M1">
        <v>7.5140561999999997</v>
      </c>
      <c r="O1">
        <v>7.5140561999999997</v>
      </c>
      <c r="P1">
        <v>6.4700999999999995E-2</v>
      </c>
    </row>
    <row r="2" spans="1:16" x14ac:dyDescent="0.25">
      <c r="A2">
        <v>6.6370999999999999E-2</v>
      </c>
      <c r="B2">
        <v>-0.120985</v>
      </c>
      <c r="C2">
        <v>-0.106878</v>
      </c>
      <c r="D2" t="s">
        <v>0</v>
      </c>
      <c r="E2">
        <v>0.174543</v>
      </c>
      <c r="F2">
        <v>2</v>
      </c>
      <c r="H2">
        <v>2</v>
      </c>
      <c r="I2">
        <v>3.4793547</v>
      </c>
      <c r="J2">
        <v>5.3365904999999998</v>
      </c>
      <c r="K2">
        <v>0.11993470000000001</v>
      </c>
      <c r="L2" t="s">
        <v>1</v>
      </c>
      <c r="M2">
        <v>3.7532998000000002</v>
      </c>
      <c r="O2">
        <v>3.7532998000000002</v>
      </c>
      <c r="P2">
        <v>0.174543</v>
      </c>
    </row>
    <row r="3" spans="1:16" x14ac:dyDescent="0.25">
      <c r="A3">
        <v>2.8840000000000001E-2</v>
      </c>
      <c r="B3">
        <v>-4.8820000000000001E-3</v>
      </c>
      <c r="C3">
        <v>-4.9200000000000003E-4</v>
      </c>
      <c r="D3" t="s">
        <v>0</v>
      </c>
      <c r="E3">
        <v>2.9253999999999999E-2</v>
      </c>
      <c r="F3">
        <v>3</v>
      </c>
      <c r="H3">
        <v>3</v>
      </c>
      <c r="I3">
        <v>5.5505502</v>
      </c>
      <c r="J3">
        <v>4.6357299999999997E-2</v>
      </c>
      <c r="K3">
        <v>4.6239889999999999</v>
      </c>
      <c r="L3" t="s">
        <v>1</v>
      </c>
      <c r="M3">
        <v>3.6118380999999999</v>
      </c>
      <c r="O3">
        <v>3.6118380999999999</v>
      </c>
      <c r="P3">
        <v>2.9253999999999999E-2</v>
      </c>
    </row>
    <row r="4" spans="1:16" x14ac:dyDescent="0.25">
      <c r="A4">
        <v>1.8863000000000001E-2</v>
      </c>
      <c r="B4">
        <v>6.6640000000000005E-2</v>
      </c>
      <c r="C4">
        <v>0.1842</v>
      </c>
      <c r="D4" t="s">
        <v>0</v>
      </c>
      <c r="E4">
        <v>0.19678999999999999</v>
      </c>
      <c r="F4">
        <v>4</v>
      </c>
      <c r="H4">
        <v>4</v>
      </c>
      <c r="I4">
        <v>-2.0647468</v>
      </c>
      <c r="J4">
        <v>5.1392343</v>
      </c>
      <c r="K4">
        <v>4.4668906000000002</v>
      </c>
      <c r="L4" t="s">
        <v>1</v>
      </c>
      <c r="M4">
        <v>7.3567421</v>
      </c>
      <c r="O4">
        <v>7.3567421</v>
      </c>
      <c r="P4">
        <v>0.19678999999999999</v>
      </c>
    </row>
    <row r="5" spans="1:16" x14ac:dyDescent="0.25">
      <c r="A5">
        <v>4.5360999999999999E-2</v>
      </c>
      <c r="B5">
        <v>7.4637999999999996E-2</v>
      </c>
      <c r="C5">
        <v>-6.1761999999999997E-2</v>
      </c>
      <c r="D5" t="s">
        <v>0</v>
      </c>
      <c r="E5">
        <v>0.106972</v>
      </c>
      <c r="F5">
        <v>5</v>
      </c>
      <c r="H5">
        <v>5</v>
      </c>
      <c r="I5">
        <v>1.7197100999999999</v>
      </c>
      <c r="J5">
        <v>2.5534043999999998</v>
      </c>
      <c r="K5">
        <v>5.9732386000000002</v>
      </c>
      <c r="L5" t="s">
        <v>1</v>
      </c>
      <c r="M5">
        <v>2.7977202000000001</v>
      </c>
      <c r="O5">
        <v>2.7977202000000001</v>
      </c>
      <c r="P5">
        <v>0.106972</v>
      </c>
    </row>
    <row r="6" spans="1:16" x14ac:dyDescent="0.25">
      <c r="A6">
        <v>3.1459999999999999E-3</v>
      </c>
      <c r="B6">
        <v>2.6397E-2</v>
      </c>
      <c r="C6">
        <v>5.219E-2</v>
      </c>
      <c r="D6" t="s">
        <v>0</v>
      </c>
      <c r="E6">
        <v>5.8570999999999998E-2</v>
      </c>
      <c r="F6">
        <v>6</v>
      </c>
      <c r="H6">
        <v>6</v>
      </c>
      <c r="I6">
        <v>-0.99384980000000001</v>
      </c>
      <c r="J6">
        <v>4.4530972000000002</v>
      </c>
      <c r="K6">
        <v>-3.5661100000000001E-2</v>
      </c>
      <c r="L6" t="s">
        <v>1</v>
      </c>
      <c r="M6">
        <v>4.5983068999999999</v>
      </c>
      <c r="O6">
        <v>4.5983068999999999</v>
      </c>
      <c r="P6">
        <v>5.8570999999999998E-2</v>
      </c>
    </row>
    <row r="7" spans="1:16" x14ac:dyDescent="0.25">
      <c r="A7">
        <v>2.1099999999999999E-3</v>
      </c>
      <c r="B7">
        <v>-1.7201000000000001E-2</v>
      </c>
      <c r="C7">
        <v>3.7373000000000003E-2</v>
      </c>
      <c r="D7" t="s">
        <v>0</v>
      </c>
      <c r="E7">
        <v>4.1195000000000002E-2</v>
      </c>
      <c r="F7">
        <v>7</v>
      </c>
      <c r="H7">
        <v>7</v>
      </c>
      <c r="I7">
        <v>-0.27070270000000002</v>
      </c>
      <c r="J7">
        <v>7.8193731</v>
      </c>
      <c r="K7">
        <v>1.2636643999999999</v>
      </c>
      <c r="L7" t="s">
        <v>1</v>
      </c>
      <c r="M7">
        <v>7.9125404000000001</v>
      </c>
      <c r="O7">
        <v>7.9125404000000001</v>
      </c>
      <c r="P7">
        <v>4.1195000000000002E-2</v>
      </c>
    </row>
    <row r="8" spans="1:16" x14ac:dyDescent="0.25">
      <c r="A8">
        <v>-1.3698E-2</v>
      </c>
      <c r="B8">
        <v>6.9331000000000004E-2</v>
      </c>
      <c r="C8">
        <v>1.1794000000000001E-2</v>
      </c>
      <c r="D8" t="s">
        <v>0</v>
      </c>
      <c r="E8">
        <v>7.1649000000000004E-2</v>
      </c>
      <c r="F8">
        <v>8</v>
      </c>
      <c r="H8">
        <v>8</v>
      </c>
      <c r="I8">
        <v>4.6023839999999998</v>
      </c>
      <c r="J8">
        <v>4.4516387000000002</v>
      </c>
      <c r="K8">
        <v>4.6282323999999999</v>
      </c>
      <c r="L8" t="s">
        <v>1</v>
      </c>
      <c r="M8">
        <v>5.2403019999999998</v>
      </c>
      <c r="O8">
        <v>5.2403019999999998</v>
      </c>
      <c r="P8">
        <v>7.1649000000000004E-2</v>
      </c>
    </row>
    <row r="9" spans="1:16" x14ac:dyDescent="0.25">
      <c r="A9">
        <v>-0.24423700000000001</v>
      </c>
      <c r="B9">
        <v>-0.39247300000000002</v>
      </c>
      <c r="C9">
        <v>0.13348499999999999</v>
      </c>
      <c r="D9" t="s">
        <v>0</v>
      </c>
      <c r="E9">
        <v>0.48115000000000002</v>
      </c>
      <c r="F9">
        <v>9</v>
      </c>
      <c r="H9">
        <v>9</v>
      </c>
      <c r="I9">
        <v>4.0463353</v>
      </c>
      <c r="J9">
        <v>-2.1623483999999999</v>
      </c>
      <c r="K9">
        <v>7.8400657999999996</v>
      </c>
      <c r="L9" t="s">
        <v>1</v>
      </c>
      <c r="M9">
        <v>2.7941115999999999</v>
      </c>
      <c r="O9">
        <v>2.7941115999999999</v>
      </c>
      <c r="P9">
        <v>0.48115000000000002</v>
      </c>
    </row>
    <row r="10" spans="1:16" x14ac:dyDescent="0.25">
      <c r="A10">
        <v>-3.2147000000000002E-2</v>
      </c>
      <c r="B10">
        <v>-5.1721999999999997E-2</v>
      </c>
      <c r="C10">
        <v>-5.7236000000000002E-2</v>
      </c>
      <c r="D10" t="s">
        <v>0</v>
      </c>
      <c r="E10">
        <v>8.3573999999999996E-2</v>
      </c>
      <c r="F10">
        <v>10</v>
      </c>
      <c r="H10">
        <v>10</v>
      </c>
      <c r="I10">
        <v>-1.0230336</v>
      </c>
      <c r="J10">
        <v>0.77810239999999997</v>
      </c>
      <c r="K10">
        <v>4.6917977999999998</v>
      </c>
      <c r="L10" t="s">
        <v>1</v>
      </c>
      <c r="M10">
        <v>4.3931002000000001</v>
      </c>
      <c r="O10">
        <v>4.3931002000000001</v>
      </c>
      <c r="P10">
        <v>8.3573999999999996E-2</v>
      </c>
    </row>
    <row r="11" spans="1:16" x14ac:dyDescent="0.25">
      <c r="A11">
        <v>8.5583999999999993E-2</v>
      </c>
      <c r="B11">
        <v>0.128133</v>
      </c>
      <c r="C11">
        <v>0.135852</v>
      </c>
      <c r="D11" t="s">
        <v>0</v>
      </c>
      <c r="E11">
        <v>0.20542299999999999</v>
      </c>
      <c r="F11">
        <v>11</v>
      </c>
      <c r="H11">
        <v>11</v>
      </c>
      <c r="I11">
        <v>5.2285756000000001</v>
      </c>
      <c r="J11">
        <v>7.7067796</v>
      </c>
      <c r="K11">
        <v>3.2403165999999999</v>
      </c>
      <c r="L11" t="s">
        <v>1</v>
      </c>
      <c r="M11">
        <v>8.0335877999999994</v>
      </c>
      <c r="O11">
        <v>8.0335877999999994</v>
      </c>
      <c r="P11">
        <v>0.20542299999999999</v>
      </c>
    </row>
    <row r="12" spans="1:16" x14ac:dyDescent="0.25">
      <c r="A12">
        <v>0.294323</v>
      </c>
      <c r="B12">
        <v>0.45468999999999998</v>
      </c>
      <c r="C12">
        <v>-0.17701900000000001</v>
      </c>
      <c r="D12" t="s">
        <v>0</v>
      </c>
      <c r="E12">
        <v>0.56982900000000003</v>
      </c>
      <c r="F12">
        <v>12</v>
      </c>
      <c r="H12">
        <v>12</v>
      </c>
      <c r="I12">
        <v>4.2421065999999996</v>
      </c>
      <c r="J12">
        <v>0.28142080000000003</v>
      </c>
      <c r="K12">
        <v>0.1735468</v>
      </c>
      <c r="L12" t="s">
        <v>1</v>
      </c>
      <c r="M12">
        <v>5.9776258999999996</v>
      </c>
      <c r="O12">
        <v>5.9776258999999996</v>
      </c>
      <c r="P12">
        <v>0.56982900000000003</v>
      </c>
    </row>
    <row r="13" spans="1:16" x14ac:dyDescent="0.25">
      <c r="A13">
        <v>3.0925999999999999E-2</v>
      </c>
      <c r="B13">
        <v>9.0609999999999996E-3</v>
      </c>
      <c r="C13">
        <v>2.7230000000000002E-3</v>
      </c>
      <c r="D13" t="s">
        <v>0</v>
      </c>
      <c r="E13">
        <v>3.2341000000000002E-2</v>
      </c>
      <c r="F13">
        <v>13</v>
      </c>
      <c r="H13">
        <v>13</v>
      </c>
      <c r="I13">
        <v>1.1706738999999999</v>
      </c>
      <c r="J13">
        <v>5.7427454000000004</v>
      </c>
      <c r="K13">
        <v>0.77421530000000005</v>
      </c>
      <c r="L13" t="s">
        <v>1</v>
      </c>
      <c r="M13">
        <v>6.0223629000000001</v>
      </c>
      <c r="O13">
        <v>6.0223629000000001</v>
      </c>
      <c r="P13">
        <v>3.2341000000000002E-2</v>
      </c>
    </row>
    <row r="14" spans="1:16" x14ac:dyDescent="0.25">
      <c r="A14">
        <v>1.7299999999999999E-2</v>
      </c>
      <c r="B14">
        <v>6.5855999999999998E-2</v>
      </c>
      <c r="C14">
        <v>7.5564999999999993E-2</v>
      </c>
      <c r="D14" t="s">
        <v>0</v>
      </c>
      <c r="E14">
        <v>0.101717</v>
      </c>
      <c r="F14">
        <v>14</v>
      </c>
      <c r="H14">
        <v>14</v>
      </c>
      <c r="I14">
        <v>3.6537419999999998</v>
      </c>
      <c r="J14">
        <v>4.0293128999999999</v>
      </c>
      <c r="K14">
        <v>6.9445703999999999</v>
      </c>
      <c r="L14" t="s">
        <v>1</v>
      </c>
      <c r="M14">
        <v>4.0323133999999996</v>
      </c>
      <c r="O14">
        <v>4.0323133999999996</v>
      </c>
      <c r="P14">
        <v>0.101717</v>
      </c>
    </row>
    <row r="15" spans="1:16" x14ac:dyDescent="0.25">
      <c r="A15">
        <v>-1.5835999999999999E-2</v>
      </c>
      <c r="B15">
        <v>-3.6419999999999998E-3</v>
      </c>
      <c r="C15">
        <v>-3.5124000000000002E-2</v>
      </c>
      <c r="D15" t="s">
        <v>0</v>
      </c>
      <c r="E15">
        <v>3.8700999999999999E-2</v>
      </c>
      <c r="F15">
        <v>15</v>
      </c>
      <c r="H15">
        <v>15</v>
      </c>
      <c r="I15">
        <v>-0.66858119999999999</v>
      </c>
      <c r="J15">
        <v>3.2360167</v>
      </c>
      <c r="K15">
        <v>5.436687</v>
      </c>
      <c r="L15" t="s">
        <v>1</v>
      </c>
      <c r="M15">
        <v>4.8388121000000002</v>
      </c>
      <c r="O15">
        <v>4.8388121000000002</v>
      </c>
      <c r="P15">
        <v>3.8700999999999999E-2</v>
      </c>
    </row>
    <row r="16" spans="1:16" x14ac:dyDescent="0.25">
      <c r="A16">
        <v>-2.8667000000000002E-2</v>
      </c>
      <c r="B16">
        <v>-0.156801</v>
      </c>
      <c r="C16">
        <v>7.0003999999999997E-2</v>
      </c>
      <c r="D16" t="s">
        <v>0</v>
      </c>
      <c r="E16">
        <v>0.174095</v>
      </c>
      <c r="F16">
        <v>16</v>
      </c>
      <c r="H16">
        <v>16</v>
      </c>
      <c r="I16">
        <v>5.7396475999999996</v>
      </c>
      <c r="J16">
        <v>-0.93848759999999998</v>
      </c>
      <c r="K16">
        <v>6.799811</v>
      </c>
      <c r="L16" t="s">
        <v>1</v>
      </c>
      <c r="M16">
        <v>3.1881602</v>
      </c>
      <c r="O16">
        <v>3.1881602</v>
      </c>
      <c r="P16">
        <v>0.174095</v>
      </c>
    </row>
    <row r="17" spans="1:16" x14ac:dyDescent="0.25">
      <c r="A17">
        <v>-3.1958E-2</v>
      </c>
      <c r="B17">
        <v>-1.2893999999999999E-2</v>
      </c>
      <c r="C17">
        <v>-2.5690000000000001E-3</v>
      </c>
      <c r="D17" t="s">
        <v>0</v>
      </c>
      <c r="E17">
        <v>3.4556999999999997E-2</v>
      </c>
      <c r="F17">
        <v>17</v>
      </c>
      <c r="H17">
        <v>17</v>
      </c>
      <c r="I17">
        <v>7.9554736999999998</v>
      </c>
      <c r="J17">
        <v>-0.48183169999999997</v>
      </c>
      <c r="K17">
        <v>3.8621840999999999</v>
      </c>
      <c r="L17" t="s">
        <v>1</v>
      </c>
      <c r="M17">
        <v>6.0628804000000001</v>
      </c>
      <c r="O17">
        <v>6.0628804000000001</v>
      </c>
      <c r="P17">
        <v>3.4556999999999997E-2</v>
      </c>
    </row>
    <row r="18" spans="1:16" x14ac:dyDescent="0.25">
      <c r="A18">
        <v>-0.22631899999999999</v>
      </c>
      <c r="B18">
        <v>0.38187399999999999</v>
      </c>
      <c r="C18">
        <v>0.53082200000000002</v>
      </c>
      <c r="D18" t="s">
        <v>0</v>
      </c>
      <c r="E18">
        <v>0.69196800000000003</v>
      </c>
      <c r="F18">
        <v>18</v>
      </c>
      <c r="H18">
        <v>18</v>
      </c>
      <c r="I18">
        <v>-1.957101</v>
      </c>
      <c r="J18">
        <v>5.9761819999999997</v>
      </c>
      <c r="K18">
        <v>6.3747202999999999</v>
      </c>
      <c r="L18" t="s">
        <v>1</v>
      </c>
      <c r="M18">
        <v>4.5818522000000002</v>
      </c>
      <c r="O18">
        <v>4.5818522000000002</v>
      </c>
      <c r="P18">
        <v>0.69196800000000003</v>
      </c>
    </row>
    <row r="19" spans="1:16" x14ac:dyDescent="0.25">
      <c r="A19">
        <v>-6.0039999999999998E-3</v>
      </c>
      <c r="B19">
        <v>2.6195E-2</v>
      </c>
      <c r="C19">
        <v>6.2310000000000004E-3</v>
      </c>
      <c r="D19" t="s">
        <v>0</v>
      </c>
      <c r="E19">
        <v>2.7587E-2</v>
      </c>
      <c r="F19">
        <v>19</v>
      </c>
      <c r="H19">
        <v>19</v>
      </c>
      <c r="I19">
        <v>6.2575912000000002</v>
      </c>
      <c r="J19">
        <v>-3.1853489000000001</v>
      </c>
      <c r="K19">
        <v>8.4772333</v>
      </c>
      <c r="L19" t="s">
        <v>1</v>
      </c>
      <c r="M19">
        <v>5.0838587999999998</v>
      </c>
      <c r="O19">
        <v>5.0838587999999998</v>
      </c>
      <c r="P19">
        <v>2.7587E-2</v>
      </c>
    </row>
    <row r="20" spans="1:16" x14ac:dyDescent="0.25">
      <c r="A20">
        <v>-3.4890999999999998E-2</v>
      </c>
      <c r="B20">
        <v>8.6899000000000004E-2</v>
      </c>
      <c r="C20">
        <v>-2.1930000000000002E-2</v>
      </c>
      <c r="D20" t="s">
        <v>0</v>
      </c>
      <c r="E20">
        <v>9.6174999999999997E-2</v>
      </c>
      <c r="F20">
        <v>20</v>
      </c>
      <c r="H20">
        <v>20</v>
      </c>
      <c r="I20">
        <v>-0.1089199</v>
      </c>
      <c r="J20">
        <v>1.0816110999999999</v>
      </c>
      <c r="K20">
        <v>7.0371429000000001</v>
      </c>
      <c r="L20" t="s">
        <v>1</v>
      </c>
      <c r="M20">
        <v>3.0046607000000001</v>
      </c>
      <c r="O20">
        <v>3.0046607000000001</v>
      </c>
      <c r="P20">
        <v>9.6174999999999997E-2</v>
      </c>
    </row>
    <row r="21" spans="1:16" x14ac:dyDescent="0.25">
      <c r="A21">
        <v>2.3979E-2</v>
      </c>
      <c r="B21">
        <v>2.0010000000000002E-3</v>
      </c>
      <c r="C21">
        <v>6.4409999999999997E-3</v>
      </c>
      <c r="D21" t="s">
        <v>0</v>
      </c>
      <c r="E21">
        <v>2.4910000000000002E-2</v>
      </c>
      <c r="F21">
        <v>21</v>
      </c>
      <c r="H21">
        <v>21</v>
      </c>
      <c r="I21">
        <v>-1.1421711999999999</v>
      </c>
      <c r="J21">
        <v>-0.29232089999999999</v>
      </c>
      <c r="K21">
        <v>2.2444003000000001</v>
      </c>
      <c r="L21" t="s">
        <v>1</v>
      </c>
      <c r="M21">
        <v>8.1094758999999996</v>
      </c>
      <c r="O21">
        <v>8.1094758999999996</v>
      </c>
      <c r="P21">
        <v>2.4910000000000002E-2</v>
      </c>
    </row>
    <row r="22" spans="1:16" x14ac:dyDescent="0.25">
      <c r="A22">
        <v>-0.83947499999999997</v>
      </c>
      <c r="B22">
        <v>-0.66581199999999996</v>
      </c>
      <c r="C22">
        <v>-0.297321</v>
      </c>
      <c r="D22" t="s">
        <v>0</v>
      </c>
      <c r="E22">
        <v>1.1119460000000001</v>
      </c>
      <c r="F22">
        <v>22</v>
      </c>
      <c r="H22">
        <v>22</v>
      </c>
      <c r="I22">
        <v>2.1907253999999998</v>
      </c>
      <c r="J22">
        <v>-1.2811448999999999</v>
      </c>
      <c r="K22">
        <v>8.7913584</v>
      </c>
      <c r="L22" t="s">
        <v>1</v>
      </c>
      <c r="M22">
        <v>2.4239841000000002</v>
      </c>
      <c r="O22">
        <v>2.4239841000000002</v>
      </c>
      <c r="P22">
        <v>1.1119460000000001</v>
      </c>
    </row>
    <row r="23" spans="1:16" x14ac:dyDescent="0.25">
      <c r="A23">
        <v>-6.4910000000000002E-3</v>
      </c>
      <c r="B23">
        <v>7.3330000000000001E-3</v>
      </c>
      <c r="C23">
        <v>-0.120714</v>
      </c>
      <c r="D23" t="s">
        <v>0</v>
      </c>
      <c r="E23">
        <v>0.12111</v>
      </c>
      <c r="F23">
        <v>23</v>
      </c>
      <c r="H23">
        <v>23</v>
      </c>
      <c r="I23">
        <v>4.4736346999999999</v>
      </c>
      <c r="J23">
        <v>-0.27159369999999999</v>
      </c>
      <c r="K23">
        <v>2.494281</v>
      </c>
      <c r="L23" t="s">
        <v>1</v>
      </c>
      <c r="M23">
        <v>4.7325344999999999</v>
      </c>
      <c r="O23">
        <v>4.7325344999999999</v>
      </c>
      <c r="P23">
        <v>0.12111</v>
      </c>
    </row>
    <row r="24" spans="1:16" x14ac:dyDescent="0.25">
      <c r="A24">
        <v>3.3347000000000002E-2</v>
      </c>
      <c r="B24">
        <v>4.0530999999999998E-2</v>
      </c>
      <c r="C24">
        <v>-2.0781999999999998E-2</v>
      </c>
      <c r="D24" t="s">
        <v>0</v>
      </c>
      <c r="E24">
        <v>5.6451000000000001E-2</v>
      </c>
      <c r="F24">
        <v>24</v>
      </c>
      <c r="H24">
        <v>24</v>
      </c>
      <c r="I24">
        <v>-4.421354</v>
      </c>
      <c r="J24">
        <v>5.6963428</v>
      </c>
      <c r="K24">
        <v>3.9177898</v>
      </c>
      <c r="L24" t="s">
        <v>1</v>
      </c>
      <c r="M24">
        <v>7.5399627000000002</v>
      </c>
      <c r="O24">
        <v>7.5399627000000002</v>
      </c>
      <c r="P24">
        <v>5.6451000000000001E-2</v>
      </c>
    </row>
    <row r="25" spans="1:16" x14ac:dyDescent="0.25">
      <c r="A25">
        <v>-0.110874</v>
      </c>
      <c r="B25">
        <v>-9.2929999999999992E-3</v>
      </c>
      <c r="C25">
        <v>4.8065999999999998E-2</v>
      </c>
      <c r="D25" t="s">
        <v>0</v>
      </c>
      <c r="E25">
        <v>0.121201</v>
      </c>
      <c r="F25">
        <v>25</v>
      </c>
      <c r="H25">
        <v>25</v>
      </c>
      <c r="I25">
        <v>-0.8168183</v>
      </c>
      <c r="J25">
        <v>5.5054878</v>
      </c>
      <c r="K25">
        <v>2.3521839999999998</v>
      </c>
      <c r="L25" t="s">
        <v>1</v>
      </c>
      <c r="M25">
        <v>7.8869166000000002</v>
      </c>
      <c r="O25">
        <v>7.8869166000000002</v>
      </c>
      <c r="P25">
        <v>0.121201</v>
      </c>
    </row>
    <row r="26" spans="1:16" x14ac:dyDescent="0.25">
      <c r="A26">
        <v>8.8853000000000001E-2</v>
      </c>
      <c r="B26">
        <v>9.7958000000000003E-2</v>
      </c>
      <c r="C26">
        <v>-3.6278999999999999E-2</v>
      </c>
      <c r="D26" t="s">
        <v>0</v>
      </c>
      <c r="E26">
        <v>0.13713800000000001</v>
      </c>
      <c r="F26">
        <v>26</v>
      </c>
      <c r="H26">
        <v>26</v>
      </c>
      <c r="I26">
        <v>4.1270661999999998</v>
      </c>
      <c r="J26">
        <v>1.9222205000000001</v>
      </c>
      <c r="K26">
        <v>5.4272688000000002</v>
      </c>
      <c r="L26" t="s">
        <v>1</v>
      </c>
      <c r="M26">
        <v>2.7129379</v>
      </c>
      <c r="O26">
        <v>2.7129379</v>
      </c>
      <c r="P26">
        <v>0.13713800000000001</v>
      </c>
    </row>
    <row r="27" spans="1:16" x14ac:dyDescent="0.25">
      <c r="A27">
        <v>-5.4196000000000001E-2</v>
      </c>
      <c r="B27">
        <v>5.7808999999999999E-2</v>
      </c>
      <c r="C27">
        <v>5.0388000000000002E-2</v>
      </c>
      <c r="D27" t="s">
        <v>0</v>
      </c>
      <c r="E27">
        <v>9.3904000000000001E-2</v>
      </c>
      <c r="F27">
        <v>27</v>
      </c>
      <c r="H27">
        <v>27</v>
      </c>
      <c r="I27">
        <v>4.7121674999999996</v>
      </c>
      <c r="J27">
        <v>5.4635324000000001</v>
      </c>
      <c r="K27">
        <v>2.2125989000000001</v>
      </c>
      <c r="L27" t="s">
        <v>1</v>
      </c>
      <c r="M27">
        <v>4.8498923999999999</v>
      </c>
      <c r="O27">
        <v>4.8498923999999999</v>
      </c>
      <c r="P27">
        <v>9.3904000000000001E-2</v>
      </c>
    </row>
    <row r="28" spans="1:16" x14ac:dyDescent="0.25">
      <c r="A28">
        <v>0.160329</v>
      </c>
      <c r="B28">
        <v>7.1647000000000002E-2</v>
      </c>
      <c r="C28">
        <v>-7.195E-3</v>
      </c>
      <c r="D28" t="s">
        <v>0</v>
      </c>
      <c r="E28">
        <v>0.175757</v>
      </c>
      <c r="F28">
        <v>28</v>
      </c>
      <c r="H28">
        <v>28</v>
      </c>
      <c r="I28">
        <v>-1.8977542000000001</v>
      </c>
      <c r="J28">
        <v>9.7773573000000003</v>
      </c>
      <c r="K28">
        <v>0.80192929999999996</v>
      </c>
      <c r="L28" t="s">
        <v>1</v>
      </c>
      <c r="M28">
        <v>7.8340490000000003</v>
      </c>
      <c r="O28">
        <v>7.8340490000000003</v>
      </c>
      <c r="P28">
        <v>0.175757</v>
      </c>
    </row>
    <row r="29" spans="1:16" x14ac:dyDescent="0.25">
      <c r="A29">
        <v>-0.38640799999999997</v>
      </c>
      <c r="B29">
        <v>-0.162856</v>
      </c>
      <c r="C29">
        <v>-0.61187499999999995</v>
      </c>
      <c r="D29" t="s">
        <v>0</v>
      </c>
      <c r="E29">
        <v>0.74177099999999996</v>
      </c>
      <c r="F29">
        <v>29</v>
      </c>
      <c r="H29">
        <v>29</v>
      </c>
      <c r="I29">
        <v>0.47868470000000002</v>
      </c>
      <c r="J29">
        <v>-1.6814686999999999</v>
      </c>
      <c r="K29">
        <v>8.0486457999999992</v>
      </c>
      <c r="L29" t="s">
        <v>1</v>
      </c>
      <c r="M29">
        <v>3.1024626</v>
      </c>
      <c r="O29">
        <v>3.1024626</v>
      </c>
      <c r="P29">
        <v>0.74177099999999996</v>
      </c>
    </row>
    <row r="30" spans="1:16" x14ac:dyDescent="0.25">
      <c r="A30">
        <v>0.31545200000000001</v>
      </c>
      <c r="B30">
        <v>-1.4796E-2</v>
      </c>
      <c r="C30">
        <v>0.15846299999999999</v>
      </c>
      <c r="D30" t="s">
        <v>0</v>
      </c>
      <c r="E30">
        <v>0.35332599999999997</v>
      </c>
      <c r="F30">
        <v>30</v>
      </c>
      <c r="H30">
        <v>30</v>
      </c>
      <c r="I30">
        <v>1.9124908</v>
      </c>
      <c r="J30">
        <v>-3.3770354</v>
      </c>
      <c r="K30">
        <v>8.2538988999999994</v>
      </c>
      <c r="L30" t="s">
        <v>1</v>
      </c>
      <c r="M30">
        <v>3.8324235999999998</v>
      </c>
      <c r="O30">
        <v>3.8324235999999998</v>
      </c>
      <c r="P30">
        <v>0.35332599999999997</v>
      </c>
    </row>
    <row r="31" spans="1:16" x14ac:dyDescent="0.25">
      <c r="A31">
        <v>-2.9631000000000001E-2</v>
      </c>
      <c r="B31">
        <v>1.8912999999999999E-2</v>
      </c>
      <c r="C31">
        <v>7.7241000000000004E-2</v>
      </c>
      <c r="D31" t="s">
        <v>0</v>
      </c>
      <c r="E31">
        <v>8.4862999999999994E-2</v>
      </c>
      <c r="F31">
        <v>31</v>
      </c>
      <c r="H31">
        <v>31</v>
      </c>
      <c r="I31">
        <v>5.3482196000000002</v>
      </c>
      <c r="J31">
        <v>7.8044950999999996</v>
      </c>
      <c r="K31">
        <v>-5.7654799999999999E-2</v>
      </c>
      <c r="L31" t="s">
        <v>1</v>
      </c>
      <c r="M31">
        <v>3.5440911000000002</v>
      </c>
      <c r="O31">
        <v>3.5440911000000002</v>
      </c>
      <c r="P31">
        <v>8.4862999999999994E-2</v>
      </c>
    </row>
    <row r="32" spans="1:16" x14ac:dyDescent="0.25">
      <c r="A32">
        <v>6.2712000000000004E-2</v>
      </c>
      <c r="B32">
        <v>5.9034000000000003E-2</v>
      </c>
      <c r="C32">
        <v>-4.5111999999999999E-2</v>
      </c>
      <c r="D32" t="s">
        <v>0</v>
      </c>
      <c r="E32">
        <v>9.7226000000000007E-2</v>
      </c>
      <c r="F32">
        <v>32</v>
      </c>
      <c r="H32">
        <v>32</v>
      </c>
      <c r="I32">
        <v>1.7101508000000001</v>
      </c>
      <c r="J32">
        <v>2.5487687999999999</v>
      </c>
      <c r="K32">
        <v>5.1640600000000002E-2</v>
      </c>
      <c r="L32" t="s">
        <v>1</v>
      </c>
      <c r="M32">
        <v>5.8583578000000003</v>
      </c>
      <c r="O32">
        <v>5.8583578000000003</v>
      </c>
      <c r="P32">
        <v>9.7226000000000007E-2</v>
      </c>
    </row>
    <row r="33" spans="1:16" x14ac:dyDescent="0.25">
      <c r="A33">
        <v>-4.3928000000000002E-2</v>
      </c>
      <c r="B33">
        <v>-5.6427999999999999E-2</v>
      </c>
      <c r="C33">
        <v>2.6252000000000001E-2</v>
      </c>
      <c r="D33" t="s">
        <v>0</v>
      </c>
      <c r="E33">
        <v>7.6177999999999996E-2</v>
      </c>
      <c r="F33">
        <v>33</v>
      </c>
      <c r="H33">
        <v>33</v>
      </c>
      <c r="I33">
        <v>3.8504553000000001</v>
      </c>
      <c r="J33">
        <v>-2.5098984</v>
      </c>
      <c r="K33">
        <v>4.5907162000000001</v>
      </c>
      <c r="L33" t="s">
        <v>1</v>
      </c>
      <c r="M33">
        <v>3.6504254</v>
      </c>
      <c r="O33">
        <v>3.6504254</v>
      </c>
      <c r="P33">
        <v>7.6177999999999996E-2</v>
      </c>
    </row>
    <row r="34" spans="1:16" x14ac:dyDescent="0.25">
      <c r="A34">
        <v>3.9246999999999997E-2</v>
      </c>
      <c r="B34">
        <v>3.9592000000000002E-2</v>
      </c>
      <c r="C34">
        <v>-1.6316000000000001E-2</v>
      </c>
      <c r="D34" t="s">
        <v>0</v>
      </c>
      <c r="E34">
        <v>5.8087E-2</v>
      </c>
      <c r="F34">
        <v>34</v>
      </c>
      <c r="H34">
        <v>34</v>
      </c>
      <c r="I34">
        <v>-3.8579946000000001</v>
      </c>
      <c r="J34">
        <v>2.5584801000000001</v>
      </c>
      <c r="K34">
        <v>4.6608782</v>
      </c>
      <c r="L34" t="s">
        <v>1</v>
      </c>
      <c r="M34">
        <v>5.6805637000000004</v>
      </c>
      <c r="O34">
        <v>5.6805637000000004</v>
      </c>
      <c r="P34">
        <v>5.8087E-2</v>
      </c>
    </row>
    <row r="35" spans="1:16" x14ac:dyDescent="0.25">
      <c r="A35">
        <v>-1.1301E-2</v>
      </c>
      <c r="B35">
        <v>2.6689999999999999E-3</v>
      </c>
      <c r="C35">
        <v>2.0496E-2</v>
      </c>
      <c r="D35" t="s">
        <v>0</v>
      </c>
      <c r="E35">
        <v>2.3557000000000002E-2</v>
      </c>
      <c r="F35">
        <v>35</v>
      </c>
      <c r="H35">
        <v>35</v>
      </c>
      <c r="I35">
        <v>7.4168212999999996</v>
      </c>
      <c r="J35">
        <v>0.69741810000000004</v>
      </c>
      <c r="K35">
        <v>1.1078577000000001</v>
      </c>
      <c r="L35" t="s">
        <v>1</v>
      </c>
      <c r="M35">
        <v>5.8709338999999998</v>
      </c>
      <c r="O35">
        <v>5.8709338999999998</v>
      </c>
      <c r="P35">
        <v>2.3557000000000002E-2</v>
      </c>
    </row>
    <row r="36" spans="1:16" x14ac:dyDescent="0.25">
      <c r="A36">
        <v>-3.4606999999999999E-2</v>
      </c>
      <c r="B36">
        <v>2.1329999999999998E-2</v>
      </c>
      <c r="C36">
        <v>0.19753399999999999</v>
      </c>
      <c r="D36" t="s">
        <v>0</v>
      </c>
      <c r="E36">
        <v>0.20167399999999999</v>
      </c>
      <c r="F36">
        <v>36</v>
      </c>
      <c r="H36">
        <v>36</v>
      </c>
      <c r="I36">
        <v>7.5654399999999997E-2</v>
      </c>
      <c r="J36">
        <v>-1.9387764000000001</v>
      </c>
      <c r="K36">
        <v>5.5623240999999997</v>
      </c>
      <c r="L36" t="s">
        <v>1</v>
      </c>
      <c r="M36">
        <v>3.5975288999999999</v>
      </c>
      <c r="O36">
        <v>3.5975288999999999</v>
      </c>
      <c r="P36">
        <v>0.20167399999999999</v>
      </c>
    </row>
    <row r="37" spans="1:16" x14ac:dyDescent="0.25">
      <c r="A37">
        <v>-1.5741000000000002E-2</v>
      </c>
      <c r="B37">
        <v>-1.8831000000000001E-2</v>
      </c>
      <c r="C37">
        <v>5.8199999999999997E-3</v>
      </c>
      <c r="D37" t="s">
        <v>0</v>
      </c>
      <c r="E37">
        <v>2.5224E-2</v>
      </c>
      <c r="F37">
        <v>37</v>
      </c>
      <c r="H37">
        <v>37</v>
      </c>
      <c r="I37">
        <v>3.5052025000000002</v>
      </c>
      <c r="J37">
        <v>7.1914129000000004</v>
      </c>
      <c r="K37">
        <v>5.7803917</v>
      </c>
      <c r="L37" t="s">
        <v>1</v>
      </c>
      <c r="M37">
        <v>5.9773861999999998</v>
      </c>
      <c r="O37">
        <v>5.9773861999999998</v>
      </c>
      <c r="P37">
        <v>2.5224E-2</v>
      </c>
    </row>
    <row r="38" spans="1:16" x14ac:dyDescent="0.25">
      <c r="A38">
        <v>-1.1770000000000001E-3</v>
      </c>
      <c r="B38">
        <v>4.8079999999999998E-2</v>
      </c>
      <c r="C38">
        <v>7.0809999999999996E-3</v>
      </c>
      <c r="D38" t="s">
        <v>0</v>
      </c>
      <c r="E38">
        <v>4.8613000000000003E-2</v>
      </c>
      <c r="F38">
        <v>38</v>
      </c>
      <c r="H38">
        <v>38</v>
      </c>
      <c r="I38">
        <v>-2.0006632</v>
      </c>
      <c r="J38">
        <v>3.2325626000000001</v>
      </c>
      <c r="K38">
        <v>8.1323857000000004</v>
      </c>
      <c r="L38" t="s">
        <v>1</v>
      </c>
      <c r="M38">
        <v>5.8067133000000002</v>
      </c>
      <c r="O38">
        <v>5.8067133000000002</v>
      </c>
      <c r="P38">
        <v>4.8613000000000003E-2</v>
      </c>
    </row>
    <row r="39" spans="1:16" x14ac:dyDescent="0.25">
      <c r="A39">
        <v>-3.9697999999999997E-2</v>
      </c>
      <c r="B39">
        <v>1.0834999999999999E-2</v>
      </c>
      <c r="C39">
        <v>6.587E-3</v>
      </c>
      <c r="D39" t="s">
        <v>0</v>
      </c>
      <c r="E39">
        <v>4.1674000000000003E-2</v>
      </c>
      <c r="F39">
        <v>39</v>
      </c>
      <c r="H39">
        <v>39</v>
      </c>
      <c r="I39">
        <v>1.7592937</v>
      </c>
      <c r="J39">
        <v>4.5461586</v>
      </c>
      <c r="K39">
        <v>3.5016131000000001</v>
      </c>
      <c r="L39" t="s">
        <v>1</v>
      </c>
      <c r="M39">
        <v>5.6615928000000002</v>
      </c>
      <c r="O39">
        <v>5.6615928000000002</v>
      </c>
      <c r="P39">
        <v>4.1674000000000003E-2</v>
      </c>
    </row>
    <row r="40" spans="1:16" x14ac:dyDescent="0.25">
      <c r="A40">
        <v>7.7298000000000006E-2</v>
      </c>
      <c r="B40">
        <v>6.6444000000000003E-2</v>
      </c>
      <c r="C40">
        <v>3.0211999999999999E-2</v>
      </c>
      <c r="D40" t="s">
        <v>0</v>
      </c>
      <c r="E40">
        <v>0.106313</v>
      </c>
      <c r="F40">
        <v>40</v>
      </c>
      <c r="H40">
        <v>40</v>
      </c>
      <c r="I40">
        <v>-5.7221753</v>
      </c>
      <c r="J40">
        <v>1.8730171</v>
      </c>
      <c r="K40">
        <v>8.1094931999999993</v>
      </c>
      <c r="L40" t="s">
        <v>1</v>
      </c>
      <c r="M40">
        <v>3.4920029000000001</v>
      </c>
      <c r="O40">
        <v>3.4920029000000001</v>
      </c>
      <c r="P40">
        <v>0.106313</v>
      </c>
    </row>
    <row r="41" spans="1:16" x14ac:dyDescent="0.25">
      <c r="A41">
        <v>-0.16298099999999999</v>
      </c>
      <c r="B41">
        <v>-5.0250000000000003E-2</v>
      </c>
      <c r="C41">
        <v>-0.113884</v>
      </c>
      <c r="D41" t="s">
        <v>0</v>
      </c>
      <c r="E41">
        <v>0.20507900000000001</v>
      </c>
      <c r="F41">
        <v>41</v>
      </c>
      <c r="H41">
        <v>41</v>
      </c>
      <c r="I41">
        <v>7.4711889999999999</v>
      </c>
      <c r="J41">
        <v>4.6247604999999998</v>
      </c>
      <c r="K41">
        <v>1.2555339999999999</v>
      </c>
      <c r="L41" t="s">
        <v>1</v>
      </c>
      <c r="M41">
        <v>3.8731070000000001</v>
      </c>
      <c r="O41">
        <v>3.8731070000000001</v>
      </c>
      <c r="P41">
        <v>0.20507900000000001</v>
      </c>
    </row>
    <row r="42" spans="1:16" x14ac:dyDescent="0.25">
      <c r="A42">
        <v>-1.5582E-2</v>
      </c>
      <c r="B42">
        <v>3.6757999999999999E-2</v>
      </c>
      <c r="C42">
        <v>-8.7363999999999997E-2</v>
      </c>
      <c r="D42" t="s">
        <v>0</v>
      </c>
      <c r="E42">
        <v>9.6054E-2</v>
      </c>
      <c r="F42">
        <v>42</v>
      </c>
      <c r="H42">
        <v>42</v>
      </c>
      <c r="I42">
        <v>1.8324894</v>
      </c>
      <c r="J42">
        <v>0.64581270000000002</v>
      </c>
      <c r="K42">
        <v>3.5822680999999998</v>
      </c>
      <c r="L42" t="s">
        <v>1</v>
      </c>
      <c r="M42">
        <v>3.4568329000000002</v>
      </c>
      <c r="O42">
        <v>3.4568329000000002</v>
      </c>
      <c r="P42">
        <v>9.6054E-2</v>
      </c>
    </row>
    <row r="43" spans="1:16" x14ac:dyDescent="0.25">
      <c r="A43">
        <v>1.5306E-2</v>
      </c>
      <c r="B43">
        <v>-2.529E-2</v>
      </c>
      <c r="C43">
        <v>2.1753000000000002E-2</v>
      </c>
      <c r="D43" t="s">
        <v>0</v>
      </c>
      <c r="E43">
        <v>3.6701999999999999E-2</v>
      </c>
      <c r="F43">
        <v>43</v>
      </c>
      <c r="H43">
        <v>43</v>
      </c>
      <c r="I43">
        <v>2.5074776000000001</v>
      </c>
      <c r="J43">
        <v>7.8438327000000001</v>
      </c>
      <c r="K43">
        <v>2.3168498999999998</v>
      </c>
      <c r="L43" t="s">
        <v>1</v>
      </c>
      <c r="M43">
        <v>8.9849522000000004</v>
      </c>
      <c r="O43">
        <v>8.9849522000000004</v>
      </c>
      <c r="P43">
        <v>3.6701999999999999E-2</v>
      </c>
    </row>
    <row r="44" spans="1:16" x14ac:dyDescent="0.25">
      <c r="A44">
        <v>2.4760000000000001E-2</v>
      </c>
      <c r="B44">
        <v>1.3767E-2</v>
      </c>
      <c r="C44">
        <v>3.849E-3</v>
      </c>
      <c r="D44" t="s">
        <v>0</v>
      </c>
      <c r="E44">
        <v>2.8590000000000001E-2</v>
      </c>
      <c r="F44">
        <v>44</v>
      </c>
      <c r="H44">
        <v>44</v>
      </c>
      <c r="I44">
        <v>-4.8664497000000004</v>
      </c>
      <c r="J44">
        <v>5.1872427999999999</v>
      </c>
      <c r="K44">
        <v>6.9662588000000003</v>
      </c>
      <c r="L44" t="s">
        <v>1</v>
      </c>
      <c r="M44">
        <v>9.1385352999999991</v>
      </c>
      <c r="O44">
        <v>9.1385352999999991</v>
      </c>
      <c r="P44">
        <v>2.8590000000000001E-2</v>
      </c>
    </row>
    <row r="45" spans="1:16" x14ac:dyDescent="0.25">
      <c r="A45">
        <v>1.091E-3</v>
      </c>
      <c r="B45">
        <v>-2.9522E-2</v>
      </c>
      <c r="C45">
        <v>6.2160000000000002E-3</v>
      </c>
      <c r="D45" t="s">
        <v>0</v>
      </c>
      <c r="E45">
        <v>3.0189000000000001E-2</v>
      </c>
      <c r="F45">
        <v>45</v>
      </c>
      <c r="H45">
        <v>45</v>
      </c>
      <c r="I45">
        <v>0.74271940000000003</v>
      </c>
      <c r="J45">
        <v>5.2561346000000002</v>
      </c>
      <c r="K45">
        <v>6.9566226999999996</v>
      </c>
      <c r="L45" t="s">
        <v>1</v>
      </c>
      <c r="M45">
        <v>5.5208675999999999</v>
      </c>
      <c r="O45">
        <v>5.5208675999999999</v>
      </c>
      <c r="P45">
        <v>3.0189000000000001E-2</v>
      </c>
    </row>
    <row r="46" spans="1:16" x14ac:dyDescent="0.25">
      <c r="A46">
        <v>-2.2959E-2</v>
      </c>
      <c r="B46">
        <v>1.4659999999999999E-2</v>
      </c>
      <c r="C46">
        <v>-1.694E-2</v>
      </c>
      <c r="D46" t="s">
        <v>0</v>
      </c>
      <c r="E46">
        <v>3.2078000000000002E-2</v>
      </c>
      <c r="F46">
        <v>46</v>
      </c>
      <c r="H46">
        <v>46</v>
      </c>
      <c r="I46">
        <v>-2.7789556000000002</v>
      </c>
      <c r="J46">
        <v>-3.6532000000000001E-3</v>
      </c>
      <c r="K46">
        <v>6.9667216999999999</v>
      </c>
      <c r="L46" t="s">
        <v>1</v>
      </c>
      <c r="M46">
        <v>5.5089283</v>
      </c>
      <c r="O46">
        <v>5.5089283</v>
      </c>
      <c r="P46">
        <v>3.2078000000000002E-2</v>
      </c>
    </row>
    <row r="47" spans="1:16" x14ac:dyDescent="0.25">
      <c r="A47">
        <v>-1.8166999999999999E-2</v>
      </c>
      <c r="B47">
        <v>3.0401999999999998E-2</v>
      </c>
      <c r="C47">
        <v>7.6699999999999997E-3</v>
      </c>
      <c r="D47" t="s">
        <v>0</v>
      </c>
      <c r="E47">
        <v>3.6237999999999999E-2</v>
      </c>
      <c r="F47">
        <v>47</v>
      </c>
      <c r="H47">
        <v>47</v>
      </c>
      <c r="I47">
        <v>-1.0047748999999999</v>
      </c>
      <c r="J47">
        <v>2.5725348000000001</v>
      </c>
      <c r="K47">
        <v>2.3178749999999999</v>
      </c>
      <c r="L47" t="s">
        <v>1</v>
      </c>
      <c r="M47">
        <v>6.3881104999999998</v>
      </c>
      <c r="O47">
        <v>6.3881104999999998</v>
      </c>
      <c r="P47">
        <v>3.6237999999999999E-2</v>
      </c>
    </row>
    <row r="48" spans="1:16" x14ac:dyDescent="0.25">
      <c r="A48">
        <v>8.2019999999999992E-3</v>
      </c>
      <c r="B48">
        <v>3.1753000000000003E-2</v>
      </c>
      <c r="C48">
        <v>-9.1299999999999997E-4</v>
      </c>
      <c r="D48" t="s">
        <v>0</v>
      </c>
      <c r="E48">
        <v>3.2807999999999997E-2</v>
      </c>
      <c r="F48">
        <v>48</v>
      </c>
      <c r="H48">
        <v>48</v>
      </c>
      <c r="I48">
        <v>4.5543563000000002</v>
      </c>
      <c r="J48">
        <v>2.5967874000000002</v>
      </c>
      <c r="K48">
        <v>2.3191902999999998</v>
      </c>
      <c r="L48" t="s">
        <v>1</v>
      </c>
      <c r="M48">
        <v>5.5060295000000004</v>
      </c>
      <c r="O48">
        <v>5.5060295000000004</v>
      </c>
      <c r="P48">
        <v>3.2807999999999997E-2</v>
      </c>
    </row>
    <row r="49" spans="1:16" x14ac:dyDescent="0.25">
      <c r="A49">
        <v>-2.7355999999999998E-2</v>
      </c>
      <c r="B49">
        <v>1.2494999999999999E-2</v>
      </c>
      <c r="C49">
        <v>2.4146999999999998E-2</v>
      </c>
      <c r="D49" t="s">
        <v>0</v>
      </c>
      <c r="E49">
        <v>3.8568999999999999E-2</v>
      </c>
      <c r="F49">
        <v>49</v>
      </c>
      <c r="H49">
        <v>49</v>
      </c>
      <c r="I49">
        <v>-3.0353604999999999</v>
      </c>
      <c r="J49">
        <v>7.7804441999999998</v>
      </c>
      <c r="K49">
        <v>2.3217234000000002</v>
      </c>
      <c r="L49" t="s">
        <v>1</v>
      </c>
      <c r="M49">
        <v>10.624378200000001</v>
      </c>
      <c r="O49">
        <v>10.624378200000001</v>
      </c>
      <c r="P49">
        <v>3.8568999999999999E-2</v>
      </c>
    </row>
    <row r="50" spans="1:16" x14ac:dyDescent="0.25">
      <c r="A50">
        <v>3.2832E-2</v>
      </c>
      <c r="B50">
        <v>-2.2076999999999999E-2</v>
      </c>
      <c r="C50">
        <v>3.4350000000000001E-3</v>
      </c>
      <c r="D50" t="s">
        <v>0</v>
      </c>
      <c r="E50">
        <v>3.9712999999999998E-2</v>
      </c>
      <c r="F50">
        <v>50</v>
      </c>
      <c r="H50">
        <v>50</v>
      </c>
      <c r="I50">
        <v>4.2672207000000002</v>
      </c>
      <c r="J50">
        <v>8.9779684999999994</v>
      </c>
      <c r="K50">
        <v>2.1434343999999999</v>
      </c>
      <c r="L50" t="s">
        <v>1</v>
      </c>
      <c r="M50">
        <v>8.3088315999999995</v>
      </c>
      <c r="O50">
        <v>8.3088315999999995</v>
      </c>
      <c r="P50">
        <v>3.9712999999999998E-2</v>
      </c>
    </row>
    <row r="51" spans="1:16" x14ac:dyDescent="0.25">
      <c r="A51">
        <v>0.100301</v>
      </c>
      <c r="B51">
        <v>6.9515999999999994E-2</v>
      </c>
      <c r="C51">
        <v>-0.105461</v>
      </c>
      <c r="D51" t="s">
        <v>0</v>
      </c>
      <c r="E51">
        <v>0.16129099999999999</v>
      </c>
      <c r="F51">
        <v>51</v>
      </c>
      <c r="H51">
        <v>51</v>
      </c>
      <c r="I51">
        <v>6.7325499999999996E-2</v>
      </c>
      <c r="J51">
        <v>-3.5345664000000001</v>
      </c>
      <c r="K51">
        <v>7.8739613000000004</v>
      </c>
      <c r="L51" t="s">
        <v>1</v>
      </c>
      <c r="M51">
        <v>4.6176016999999998</v>
      </c>
      <c r="O51">
        <v>4.6176016999999998</v>
      </c>
      <c r="P51">
        <v>0.16129099999999999</v>
      </c>
    </row>
    <row r="52" spans="1:16" x14ac:dyDescent="0.25">
      <c r="A52">
        <v>2.333E-2</v>
      </c>
      <c r="B52">
        <v>-2.8743999999999999E-2</v>
      </c>
      <c r="C52">
        <v>3.0707000000000002E-2</v>
      </c>
      <c r="D52" t="s">
        <v>0</v>
      </c>
      <c r="E52">
        <v>4.8098000000000002E-2</v>
      </c>
      <c r="F52">
        <v>52</v>
      </c>
      <c r="H52">
        <v>52</v>
      </c>
      <c r="I52">
        <v>5.2032387</v>
      </c>
      <c r="J52">
        <v>-3.0566844</v>
      </c>
      <c r="K52">
        <v>6.7047207999999996</v>
      </c>
      <c r="L52" t="s">
        <v>1</v>
      </c>
      <c r="M52">
        <v>4.0191388999999997</v>
      </c>
      <c r="O52">
        <v>4.0191388999999997</v>
      </c>
      <c r="P52">
        <v>4.8098000000000002E-2</v>
      </c>
    </row>
    <row r="53" spans="1:16" x14ac:dyDescent="0.25">
      <c r="A53">
        <v>9.0810000000000005E-3</v>
      </c>
      <c r="B53">
        <v>3.3029999999999999E-3</v>
      </c>
      <c r="C53">
        <v>-2.8164000000000002E-2</v>
      </c>
      <c r="D53" t="s">
        <v>0</v>
      </c>
      <c r="E53">
        <v>2.9776E-2</v>
      </c>
      <c r="F53">
        <v>53</v>
      </c>
      <c r="H53">
        <v>53</v>
      </c>
      <c r="I53">
        <v>-1.8790275999999999</v>
      </c>
      <c r="J53">
        <v>1.7159281</v>
      </c>
      <c r="K53">
        <v>6.1480810999999997</v>
      </c>
      <c r="L53" t="s">
        <v>1</v>
      </c>
      <c r="M53">
        <v>4.9347585</v>
      </c>
      <c r="O53">
        <v>4.9347585</v>
      </c>
      <c r="P53">
        <v>2.9776E-2</v>
      </c>
    </row>
    <row r="54" spans="1:16" x14ac:dyDescent="0.25">
      <c r="A54">
        <v>-8.8889999999999993E-3</v>
      </c>
      <c r="B54">
        <v>-4.4299999999999998E-4</v>
      </c>
      <c r="C54">
        <v>-1.8786000000000001E-2</v>
      </c>
      <c r="D54" t="s">
        <v>0</v>
      </c>
      <c r="E54">
        <v>2.0787E-2</v>
      </c>
      <c r="F54">
        <v>54</v>
      </c>
      <c r="H54">
        <v>54</v>
      </c>
      <c r="I54">
        <v>0.75440359999999995</v>
      </c>
      <c r="J54">
        <v>6.6816366</v>
      </c>
      <c r="K54">
        <v>2.5491206000000002</v>
      </c>
      <c r="L54" t="s">
        <v>1</v>
      </c>
      <c r="M54">
        <v>8.1163513999999992</v>
      </c>
      <c r="O54">
        <v>8.1163513999999992</v>
      </c>
      <c r="P54">
        <v>2.0787E-2</v>
      </c>
    </row>
    <row r="55" spans="1:16" x14ac:dyDescent="0.25">
      <c r="A55">
        <v>7.3300000000000004E-4</v>
      </c>
      <c r="B55">
        <v>5.7739999999999996E-3</v>
      </c>
      <c r="C55">
        <v>-9.3430000000000006E-3</v>
      </c>
      <c r="D55" t="s">
        <v>0</v>
      </c>
      <c r="E55">
        <v>1.1008E-2</v>
      </c>
      <c r="F55">
        <v>55</v>
      </c>
      <c r="H55">
        <v>55</v>
      </c>
      <c r="I55">
        <v>5.3988109</v>
      </c>
      <c r="J55">
        <v>3.5324974999999998</v>
      </c>
      <c r="K55">
        <v>6.1258698999999996</v>
      </c>
      <c r="L55" t="s">
        <v>1</v>
      </c>
      <c r="M55">
        <v>4.4093749999999998</v>
      </c>
      <c r="O55">
        <v>4.4093749999999998</v>
      </c>
      <c r="P55">
        <v>1.1008E-2</v>
      </c>
    </row>
    <row r="56" spans="1:16" x14ac:dyDescent="0.25">
      <c r="A56">
        <v>3.3530000000000001E-3</v>
      </c>
      <c r="B56">
        <v>-3.1557000000000002E-2</v>
      </c>
      <c r="C56">
        <v>1.521E-3</v>
      </c>
      <c r="D56" t="s">
        <v>0</v>
      </c>
      <c r="E56">
        <v>3.1771000000000001E-2</v>
      </c>
      <c r="F56">
        <v>56</v>
      </c>
      <c r="H56">
        <v>56</v>
      </c>
      <c r="I56">
        <v>0.33724739999999997</v>
      </c>
      <c r="J56">
        <v>3.1902061000000002</v>
      </c>
      <c r="K56">
        <v>7.1480784000000002</v>
      </c>
      <c r="L56" t="s">
        <v>1</v>
      </c>
      <c r="M56">
        <v>3.9124093000000002</v>
      </c>
      <c r="O56">
        <v>3.9124093000000002</v>
      </c>
      <c r="P56">
        <v>3.1771000000000001E-2</v>
      </c>
    </row>
    <row r="57" spans="1:16" x14ac:dyDescent="0.25">
      <c r="A57">
        <v>-1.2019999999999999E-2</v>
      </c>
      <c r="B57">
        <v>6.6200000000000005E-4</v>
      </c>
      <c r="C57">
        <v>1.5688000000000001E-2</v>
      </c>
      <c r="D57" t="s">
        <v>0</v>
      </c>
      <c r="E57">
        <v>1.9775000000000001E-2</v>
      </c>
      <c r="F57">
        <v>57</v>
      </c>
      <c r="H57">
        <v>57</v>
      </c>
      <c r="I57">
        <v>-3.7218637000000001</v>
      </c>
      <c r="J57">
        <v>-1.6978783</v>
      </c>
      <c r="K57">
        <v>7.7639585000000002</v>
      </c>
      <c r="L57" t="s">
        <v>1</v>
      </c>
      <c r="M57">
        <v>5.1105684</v>
      </c>
      <c r="O57">
        <v>5.1105684</v>
      </c>
      <c r="P57">
        <v>1.9775000000000001E-2</v>
      </c>
    </row>
    <row r="58" spans="1:16" x14ac:dyDescent="0.25">
      <c r="A58">
        <v>-1.2324999999999999E-2</v>
      </c>
      <c r="B58">
        <v>1.9650000000000001E-2</v>
      </c>
      <c r="C58">
        <v>3.0829999999999998E-3</v>
      </c>
      <c r="D58" t="s">
        <v>0</v>
      </c>
      <c r="E58">
        <v>2.3399E-2</v>
      </c>
      <c r="F58">
        <v>58</v>
      </c>
      <c r="H58">
        <v>58</v>
      </c>
      <c r="I58">
        <v>0.23958460000000001</v>
      </c>
      <c r="J58">
        <v>4.0759809000000002</v>
      </c>
      <c r="K58">
        <v>1.4914461000000001</v>
      </c>
      <c r="L58" t="s">
        <v>1</v>
      </c>
      <c r="M58">
        <v>7.2769719000000004</v>
      </c>
      <c r="O58">
        <v>7.2769719000000004</v>
      </c>
      <c r="P58">
        <v>2.3399E-2</v>
      </c>
    </row>
    <row r="59" spans="1:16" x14ac:dyDescent="0.25">
      <c r="A59">
        <v>2.9447000000000001E-2</v>
      </c>
      <c r="B59">
        <v>-1.0508E-2</v>
      </c>
      <c r="C59">
        <v>8.6390000000000008E-3</v>
      </c>
      <c r="D59" t="s">
        <v>0</v>
      </c>
      <c r="E59">
        <v>3.2437000000000001E-2</v>
      </c>
      <c r="F59">
        <v>59</v>
      </c>
      <c r="H59">
        <v>59</v>
      </c>
      <c r="I59">
        <v>3.156838</v>
      </c>
      <c r="J59">
        <v>2.116406</v>
      </c>
      <c r="K59">
        <v>7.1336349999999999</v>
      </c>
      <c r="L59" t="s">
        <v>1</v>
      </c>
      <c r="M59">
        <v>2.0722895000000001</v>
      </c>
      <c r="O59">
        <v>2.0722895000000001</v>
      </c>
      <c r="P59">
        <v>3.2437000000000001E-2</v>
      </c>
    </row>
    <row r="60" spans="1:16" x14ac:dyDescent="0.25">
      <c r="A60">
        <v>-1.4093E-2</v>
      </c>
      <c r="B60">
        <v>4.5116000000000003E-2</v>
      </c>
      <c r="C60">
        <v>1.11E-4</v>
      </c>
      <c r="D60" t="s">
        <v>0</v>
      </c>
      <c r="E60">
        <v>4.7267000000000003E-2</v>
      </c>
      <c r="F60">
        <v>60</v>
      </c>
      <c r="H60">
        <v>60</v>
      </c>
      <c r="I60">
        <v>5.8246510999999996</v>
      </c>
      <c r="J60">
        <v>4.0818371999999998</v>
      </c>
      <c r="K60">
        <v>3.1560590999999998</v>
      </c>
      <c r="L60" t="s">
        <v>1</v>
      </c>
      <c r="M60">
        <v>6.2647332000000002</v>
      </c>
      <c r="O60">
        <v>6.2647332000000002</v>
      </c>
      <c r="P60">
        <v>4.7267000000000003E-2</v>
      </c>
    </row>
    <row r="61" spans="1:16" x14ac:dyDescent="0.25">
      <c r="A61">
        <v>-1.5842999999999999E-2</v>
      </c>
      <c r="B61">
        <v>2.3025E-2</v>
      </c>
      <c r="C61">
        <v>1.1512E-2</v>
      </c>
      <c r="D61" t="s">
        <v>0</v>
      </c>
      <c r="E61">
        <v>3.0227E-2</v>
      </c>
      <c r="F61">
        <v>61</v>
      </c>
      <c r="H61">
        <v>61</v>
      </c>
      <c r="I61">
        <v>-1.2701142000000001</v>
      </c>
      <c r="J61">
        <v>8.9085883999999993</v>
      </c>
      <c r="K61">
        <v>2.5291473</v>
      </c>
      <c r="L61" t="s">
        <v>1</v>
      </c>
      <c r="M61">
        <v>4.6638416999999999</v>
      </c>
      <c r="O61">
        <v>4.6638416999999999</v>
      </c>
      <c r="P61">
        <v>3.0227E-2</v>
      </c>
    </row>
    <row r="62" spans="1:16" x14ac:dyDescent="0.25">
      <c r="A62">
        <v>-1.0581999999999999E-2</v>
      </c>
      <c r="B62">
        <v>-7.3769999999999999E-3</v>
      </c>
      <c r="C62">
        <v>-1.0645E-2</v>
      </c>
      <c r="D62" t="s">
        <v>0</v>
      </c>
      <c r="E62">
        <v>1.6725E-2</v>
      </c>
      <c r="F62">
        <v>62</v>
      </c>
      <c r="H62">
        <v>62</v>
      </c>
      <c r="I62">
        <v>-2.2625622000000001</v>
      </c>
      <c r="J62">
        <v>1.1176211</v>
      </c>
      <c r="K62">
        <v>3.1672069999999999</v>
      </c>
      <c r="L62" t="s">
        <v>1</v>
      </c>
      <c r="M62">
        <v>7.2936676</v>
      </c>
      <c r="O62">
        <v>7.2936676</v>
      </c>
      <c r="P62">
        <v>1.6725E-2</v>
      </c>
    </row>
    <row r="63" spans="1:16" x14ac:dyDescent="0.25">
      <c r="A63">
        <v>0.199211</v>
      </c>
      <c r="B63">
        <v>-0.113293</v>
      </c>
      <c r="C63">
        <v>-0.34590799999999999</v>
      </c>
      <c r="D63" t="s">
        <v>0</v>
      </c>
      <c r="E63">
        <v>0.414937</v>
      </c>
      <c r="F63">
        <v>63</v>
      </c>
      <c r="H63">
        <v>63</v>
      </c>
      <c r="I63">
        <v>2.1816735</v>
      </c>
      <c r="J63">
        <v>-1.9193852</v>
      </c>
      <c r="K63">
        <v>7.0886613000000001</v>
      </c>
      <c r="L63" t="s">
        <v>1</v>
      </c>
      <c r="M63">
        <v>2.1077452000000001</v>
      </c>
      <c r="O63">
        <v>2.1077452000000001</v>
      </c>
      <c r="P63">
        <v>0.414937</v>
      </c>
    </row>
    <row r="64" spans="1:16" x14ac:dyDescent="0.25">
      <c r="A64">
        <v>2.3171000000000001E-2</v>
      </c>
      <c r="B64">
        <v>8.7060000000000002E-3</v>
      </c>
      <c r="C64">
        <v>-6.5483E-2</v>
      </c>
      <c r="D64" t="s">
        <v>0</v>
      </c>
      <c r="E64">
        <v>7.0004999999999998E-2</v>
      </c>
      <c r="F64">
        <v>64</v>
      </c>
      <c r="H64">
        <v>64</v>
      </c>
      <c r="I64">
        <v>3.2913866999999999</v>
      </c>
      <c r="J64">
        <v>1.1214211000000001</v>
      </c>
      <c r="K64">
        <v>1.5458673000000001</v>
      </c>
      <c r="L64" t="s">
        <v>1</v>
      </c>
      <c r="M64">
        <v>6.4562799000000002</v>
      </c>
      <c r="O64">
        <v>6.4562799000000002</v>
      </c>
      <c r="P64">
        <v>7.0004999999999998E-2</v>
      </c>
    </row>
    <row r="65" spans="1:16" x14ac:dyDescent="0.25">
      <c r="A65">
        <v>-7.1581000000000006E-2</v>
      </c>
      <c r="B65">
        <v>2.7848999999999999E-2</v>
      </c>
      <c r="C65">
        <v>-3.6076999999999998E-2</v>
      </c>
      <c r="D65" t="s">
        <v>0</v>
      </c>
      <c r="E65">
        <v>8.4859000000000004E-2</v>
      </c>
      <c r="F65">
        <v>65</v>
      </c>
      <c r="H65">
        <v>65</v>
      </c>
      <c r="I65">
        <v>6.4031060999999996</v>
      </c>
      <c r="J65">
        <v>6.6776229999999996</v>
      </c>
      <c r="K65">
        <v>2.1726236000000001</v>
      </c>
      <c r="L65" t="s">
        <v>1</v>
      </c>
      <c r="M65">
        <v>4.7529459999999997</v>
      </c>
      <c r="O65">
        <v>4.7529459999999997</v>
      </c>
      <c r="P65">
        <v>8.4859000000000004E-2</v>
      </c>
    </row>
    <row r="66" spans="1:16" x14ac:dyDescent="0.25">
      <c r="A66">
        <v>1.575E-3</v>
      </c>
      <c r="B66">
        <v>9.6240000000000006E-3</v>
      </c>
      <c r="C66">
        <v>7.3825000000000002E-2</v>
      </c>
      <c r="D66" t="s">
        <v>0</v>
      </c>
      <c r="E66">
        <v>7.4467000000000005E-2</v>
      </c>
      <c r="F66">
        <v>66</v>
      </c>
      <c r="H66">
        <v>66</v>
      </c>
      <c r="I66">
        <v>-2.3264480999999999</v>
      </c>
      <c r="J66">
        <v>4.0002813000000002</v>
      </c>
      <c r="K66">
        <v>3.115767</v>
      </c>
      <c r="L66" t="s">
        <v>1</v>
      </c>
      <c r="M66">
        <v>8.1999647000000007</v>
      </c>
      <c r="O66">
        <v>8.1999647000000007</v>
      </c>
      <c r="P66">
        <v>7.4467000000000005E-2</v>
      </c>
    </row>
    <row r="67" spans="1:16" x14ac:dyDescent="0.25">
      <c r="A67">
        <v>5.0198E-2</v>
      </c>
      <c r="B67">
        <v>6.6126000000000004E-2</v>
      </c>
      <c r="C67">
        <v>6.0014999999999999E-2</v>
      </c>
      <c r="D67" t="s">
        <v>0</v>
      </c>
      <c r="E67">
        <v>0.10244200000000001</v>
      </c>
      <c r="F67">
        <v>67</v>
      </c>
      <c r="H67">
        <v>67</v>
      </c>
      <c r="I67">
        <v>3.6853867</v>
      </c>
      <c r="J67">
        <v>-0.15600240000000001</v>
      </c>
      <c r="K67">
        <v>5.0051945</v>
      </c>
      <c r="L67" t="s">
        <v>1</v>
      </c>
      <c r="M67">
        <v>2.1185309000000001</v>
      </c>
      <c r="O67">
        <v>2.1185309000000001</v>
      </c>
      <c r="P67">
        <v>0.10244200000000001</v>
      </c>
    </row>
    <row r="68" spans="1:16" x14ac:dyDescent="0.25">
      <c r="A68">
        <v>1.779E-2</v>
      </c>
      <c r="B68">
        <v>1.456E-3</v>
      </c>
      <c r="C68">
        <v>-8.8266999999999998E-2</v>
      </c>
      <c r="D68" t="s">
        <v>0</v>
      </c>
      <c r="E68">
        <v>9.0052999999999994E-2</v>
      </c>
      <c r="F68">
        <v>68</v>
      </c>
      <c r="H68">
        <v>68</v>
      </c>
      <c r="I68">
        <v>-1.0330957999999999</v>
      </c>
      <c r="J68">
        <v>-0.6752688</v>
      </c>
      <c r="K68">
        <v>7.8909191999999999</v>
      </c>
      <c r="L68" t="s">
        <v>1</v>
      </c>
      <c r="M68">
        <v>3.9729492999999998</v>
      </c>
      <c r="O68">
        <v>3.9729492999999998</v>
      </c>
      <c r="P68">
        <v>9.0052999999999994E-2</v>
      </c>
    </row>
    <row r="69" spans="1:16" x14ac:dyDescent="0.25">
      <c r="A69">
        <v>5.5433999999999997E-2</v>
      </c>
      <c r="B69">
        <v>-6.2987000000000001E-2</v>
      </c>
      <c r="C69">
        <v>7.4120000000000002E-3</v>
      </c>
      <c r="D69" t="s">
        <v>0</v>
      </c>
      <c r="E69">
        <v>8.4233000000000002E-2</v>
      </c>
      <c r="F69">
        <v>69</v>
      </c>
      <c r="H69">
        <v>69</v>
      </c>
      <c r="I69">
        <v>1.6354276999999999</v>
      </c>
      <c r="J69">
        <v>5.1759709000000003</v>
      </c>
      <c r="K69">
        <v>8.8294134</v>
      </c>
      <c r="L69" t="s">
        <v>1</v>
      </c>
      <c r="M69">
        <v>6.3846952999999997</v>
      </c>
      <c r="O69">
        <v>6.3846952999999997</v>
      </c>
      <c r="P69">
        <v>8.4233000000000002E-2</v>
      </c>
    </row>
    <row r="70" spans="1:16" x14ac:dyDescent="0.25">
      <c r="A70">
        <v>2.8215E-2</v>
      </c>
      <c r="B70">
        <v>2.9184999999999999E-2</v>
      </c>
      <c r="C70">
        <v>3.5174999999999998E-2</v>
      </c>
      <c r="D70" t="s">
        <v>0</v>
      </c>
      <c r="E70">
        <v>5.3713999999999998E-2</v>
      </c>
      <c r="F70">
        <v>70</v>
      </c>
      <c r="H70">
        <v>70</v>
      </c>
      <c r="I70">
        <v>0.2507741</v>
      </c>
      <c r="J70">
        <v>1.1667841999999999</v>
      </c>
      <c r="K70">
        <v>1.426323</v>
      </c>
      <c r="L70" t="s">
        <v>1</v>
      </c>
      <c r="M70">
        <v>8.2366322000000007</v>
      </c>
      <c r="O70">
        <v>8.2366322000000007</v>
      </c>
      <c r="P70">
        <v>5.3713999999999998E-2</v>
      </c>
    </row>
    <row r="71" spans="1:16" x14ac:dyDescent="0.25">
      <c r="A71">
        <v>0.10897800000000001</v>
      </c>
      <c r="B71">
        <v>-0.203204</v>
      </c>
      <c r="C71">
        <v>-0.11391800000000001</v>
      </c>
      <c r="D71" t="s">
        <v>0</v>
      </c>
      <c r="E71">
        <v>0.25718800000000003</v>
      </c>
      <c r="F71">
        <v>71</v>
      </c>
      <c r="H71">
        <v>71</v>
      </c>
      <c r="I71">
        <v>1.7226062</v>
      </c>
      <c r="J71">
        <v>0.36630119999999999</v>
      </c>
      <c r="K71">
        <v>8.9337353999999998</v>
      </c>
      <c r="L71" t="s">
        <v>1</v>
      </c>
      <c r="M71">
        <v>2.3042278999999999</v>
      </c>
      <c r="O71">
        <v>2.3042278999999999</v>
      </c>
      <c r="P71">
        <v>0.25718800000000003</v>
      </c>
    </row>
    <row r="72" spans="1:16" x14ac:dyDescent="0.25">
      <c r="A72">
        <v>-8.7130000000000003E-3</v>
      </c>
      <c r="B72">
        <v>3.1432000000000002E-2</v>
      </c>
      <c r="C72">
        <v>1.4142E-2</v>
      </c>
      <c r="D72" t="s">
        <v>0</v>
      </c>
      <c r="E72">
        <v>3.5550999999999999E-2</v>
      </c>
      <c r="F72">
        <v>72</v>
      </c>
      <c r="H72">
        <v>72</v>
      </c>
      <c r="I72">
        <v>6.5911876999999999</v>
      </c>
      <c r="J72">
        <v>0.7156013</v>
      </c>
      <c r="K72">
        <v>6.0682324999999997</v>
      </c>
      <c r="L72" t="s">
        <v>1</v>
      </c>
      <c r="M72">
        <v>3.9936921000000001</v>
      </c>
      <c r="O72">
        <v>3.9936921000000001</v>
      </c>
      <c r="P72">
        <v>3.5550999999999999E-2</v>
      </c>
    </row>
    <row r="73" spans="1:16" x14ac:dyDescent="0.25">
      <c r="A73">
        <v>0.10995199999999999</v>
      </c>
      <c r="B73">
        <v>-2.3522999999999999E-2</v>
      </c>
      <c r="C73">
        <v>-5.7298000000000002E-2</v>
      </c>
      <c r="D73" t="s">
        <v>0</v>
      </c>
      <c r="E73">
        <v>0.126197</v>
      </c>
      <c r="F73">
        <v>73</v>
      </c>
      <c r="H73">
        <v>73</v>
      </c>
      <c r="I73">
        <v>-0.31319180000000002</v>
      </c>
      <c r="J73">
        <v>5.3637644</v>
      </c>
      <c r="K73">
        <v>5.1461502000000001</v>
      </c>
      <c r="L73" t="s">
        <v>1</v>
      </c>
      <c r="M73">
        <v>6.3164620999999999</v>
      </c>
      <c r="O73">
        <v>6.3164620999999999</v>
      </c>
      <c r="P73">
        <v>0.126197</v>
      </c>
    </row>
    <row r="74" spans="1:16" x14ac:dyDescent="0.25">
      <c r="A74">
        <v>1.221E-2</v>
      </c>
      <c r="B74">
        <v>-1.1781E-2</v>
      </c>
      <c r="C74">
        <v>1.4715000000000001E-2</v>
      </c>
      <c r="D74" t="s">
        <v>0</v>
      </c>
      <c r="E74">
        <v>2.2459E-2</v>
      </c>
      <c r="F74">
        <v>74</v>
      </c>
      <c r="H74">
        <v>74</v>
      </c>
      <c r="I74">
        <v>6.1250634000000002</v>
      </c>
      <c r="J74">
        <v>-1.7069242</v>
      </c>
      <c r="K74">
        <v>4.1623333999999996</v>
      </c>
      <c r="L74" t="s">
        <v>1</v>
      </c>
      <c r="M74">
        <v>4.7108689000000004</v>
      </c>
      <c r="O74">
        <v>4.7108689000000004</v>
      </c>
      <c r="P74">
        <v>2.2459E-2</v>
      </c>
    </row>
    <row r="75" spans="1:16" x14ac:dyDescent="0.25">
      <c r="A75">
        <v>5.5842000000000003E-2</v>
      </c>
      <c r="B75">
        <v>1.1488E-2</v>
      </c>
      <c r="C75">
        <v>0.111455</v>
      </c>
      <c r="D75" t="s">
        <v>0</v>
      </c>
      <c r="E75">
        <v>0.12519</v>
      </c>
      <c r="F75">
        <v>75</v>
      </c>
      <c r="H75">
        <v>75</v>
      </c>
      <c r="I75">
        <v>-3.1086581</v>
      </c>
      <c r="J75">
        <v>4.4988228000000001</v>
      </c>
      <c r="K75">
        <v>5.9963983000000001</v>
      </c>
      <c r="L75" t="s">
        <v>1</v>
      </c>
      <c r="M75">
        <v>7.3584965999999996</v>
      </c>
      <c r="O75">
        <v>7.3584965999999996</v>
      </c>
      <c r="P75">
        <v>0.12519</v>
      </c>
    </row>
    <row r="76" spans="1:16" x14ac:dyDescent="0.25">
      <c r="A76">
        <v>-2.2622E-2</v>
      </c>
      <c r="B76">
        <v>1.1124999999999999E-2</v>
      </c>
      <c r="C76">
        <v>1.6421999999999999E-2</v>
      </c>
      <c r="D76" t="s">
        <v>0</v>
      </c>
      <c r="E76">
        <v>3.0086000000000002E-2</v>
      </c>
      <c r="F76">
        <v>76</v>
      </c>
      <c r="H76">
        <v>76</v>
      </c>
      <c r="I76">
        <v>-3.5002034000000002</v>
      </c>
      <c r="J76">
        <v>8.6117123000000007</v>
      </c>
      <c r="K76">
        <v>0.45725569999999999</v>
      </c>
      <c r="L76" t="s">
        <v>1</v>
      </c>
      <c r="M76">
        <v>4.6064786</v>
      </c>
      <c r="O76">
        <v>4.6064786</v>
      </c>
      <c r="P76">
        <v>3.0086000000000002E-2</v>
      </c>
    </row>
    <row r="77" spans="1:16" x14ac:dyDescent="0.25">
      <c r="A77">
        <v>-6.9040000000000004E-3</v>
      </c>
      <c r="B77">
        <v>5.071E-3</v>
      </c>
      <c r="C77">
        <v>-1.7978000000000001E-2</v>
      </c>
      <c r="D77" t="s">
        <v>0</v>
      </c>
      <c r="E77">
        <v>1.9914999999999999E-2</v>
      </c>
      <c r="F77">
        <v>77</v>
      </c>
      <c r="H77">
        <v>77</v>
      </c>
      <c r="I77">
        <v>3.2697932000000001</v>
      </c>
      <c r="J77">
        <v>4.0245587</v>
      </c>
      <c r="K77">
        <v>1.4851779000000001</v>
      </c>
      <c r="L77" t="s">
        <v>1</v>
      </c>
      <c r="M77">
        <v>5.0567804000000001</v>
      </c>
      <c r="O77">
        <v>5.0567804000000001</v>
      </c>
      <c r="P77">
        <v>1.9914999999999999E-2</v>
      </c>
    </row>
    <row r="78" spans="1:16" x14ac:dyDescent="0.25">
      <c r="A78">
        <v>0.11199099999999999</v>
      </c>
      <c r="B78">
        <v>-7.7804999999999999E-2</v>
      </c>
      <c r="C78">
        <v>2.6771E-2</v>
      </c>
      <c r="D78" t="s">
        <v>0</v>
      </c>
      <c r="E78">
        <v>0.13896800000000001</v>
      </c>
      <c r="F78">
        <v>78</v>
      </c>
      <c r="H78">
        <v>78</v>
      </c>
      <c r="I78">
        <v>2.8758517000000001</v>
      </c>
      <c r="J78">
        <v>7.0535908000000003</v>
      </c>
      <c r="K78">
        <v>0.43273460000000002</v>
      </c>
      <c r="L78" t="s">
        <v>1</v>
      </c>
      <c r="M78">
        <v>4.7546676999999997</v>
      </c>
      <c r="O78">
        <v>4.7546676999999997</v>
      </c>
      <c r="P78">
        <v>0.13896800000000001</v>
      </c>
    </row>
    <row r="79" spans="1:16" x14ac:dyDescent="0.25">
      <c r="A79">
        <v>4.8937000000000001E-2</v>
      </c>
      <c r="B79">
        <v>-4.8700000000000002E-3</v>
      </c>
      <c r="C79">
        <v>3.9631E-2</v>
      </c>
      <c r="D79" t="s">
        <v>0</v>
      </c>
      <c r="E79">
        <v>6.3159999999999994E-2</v>
      </c>
      <c r="F79">
        <v>79</v>
      </c>
      <c r="H79">
        <v>79</v>
      </c>
      <c r="I79">
        <v>-6.6794991000000001</v>
      </c>
      <c r="J79">
        <v>5.8965784000000001</v>
      </c>
      <c r="K79">
        <v>7.7927301</v>
      </c>
      <c r="L79" t="s">
        <v>1</v>
      </c>
      <c r="M79">
        <v>7.4477129</v>
      </c>
      <c r="O79">
        <v>7.4477129</v>
      </c>
      <c r="P79">
        <v>6.3159999999999994E-2</v>
      </c>
    </row>
    <row r="80" spans="1:16" x14ac:dyDescent="0.25">
      <c r="A80">
        <v>-3.1094E-2</v>
      </c>
      <c r="B80">
        <v>-4.2929999999999999E-3</v>
      </c>
      <c r="C80">
        <v>-3.2391000000000003E-2</v>
      </c>
      <c r="D80" t="s">
        <v>0</v>
      </c>
      <c r="E80">
        <v>4.5104999999999999E-2</v>
      </c>
      <c r="F80">
        <v>80</v>
      </c>
      <c r="H80">
        <v>80</v>
      </c>
      <c r="I80">
        <v>-2.5715131000000002</v>
      </c>
      <c r="J80">
        <v>6.9673344000000004</v>
      </c>
      <c r="K80">
        <v>4.2504550999999999</v>
      </c>
      <c r="L80" t="s">
        <v>1</v>
      </c>
      <c r="M80">
        <v>4.5802161999999997</v>
      </c>
      <c r="O80">
        <v>4.5802161999999997</v>
      </c>
      <c r="P80">
        <v>4.5104999999999999E-2</v>
      </c>
    </row>
    <row r="81" spans="1:16" x14ac:dyDescent="0.25">
      <c r="A81">
        <v>-1.2489999999999999E-2</v>
      </c>
      <c r="B81">
        <v>2.3095999999999998E-2</v>
      </c>
      <c r="C81">
        <v>1.2841E-2</v>
      </c>
      <c r="D81" t="s">
        <v>0</v>
      </c>
      <c r="E81">
        <v>2.9228000000000001E-2</v>
      </c>
      <c r="F81">
        <v>81</v>
      </c>
      <c r="H81">
        <v>81</v>
      </c>
      <c r="I81">
        <v>5.8747163999999996</v>
      </c>
      <c r="J81">
        <v>1.2043554000000001</v>
      </c>
      <c r="K81">
        <v>3.1565132999999999</v>
      </c>
      <c r="L81" t="s">
        <v>1</v>
      </c>
      <c r="M81">
        <v>4.9950805999999996</v>
      </c>
      <c r="O81">
        <v>4.9950805999999996</v>
      </c>
      <c r="P81">
        <v>2.9228000000000001E-2</v>
      </c>
    </row>
    <row r="82" spans="1:16" x14ac:dyDescent="0.25">
      <c r="A82">
        <v>-3.2502999999999997E-2</v>
      </c>
      <c r="B82">
        <v>2.4912E-2</v>
      </c>
      <c r="C82">
        <v>-9.0899999999999998E-4</v>
      </c>
      <c r="D82" t="s">
        <v>0</v>
      </c>
      <c r="E82">
        <v>4.0961999999999998E-2</v>
      </c>
      <c r="F82">
        <v>82</v>
      </c>
      <c r="H82">
        <v>82</v>
      </c>
      <c r="I82">
        <v>8.8555507999999996</v>
      </c>
      <c r="J82">
        <v>2.7034139000000001</v>
      </c>
      <c r="K82">
        <v>0.66912559999999999</v>
      </c>
      <c r="L82" t="s">
        <v>1</v>
      </c>
      <c r="M82">
        <v>4.7469019000000001</v>
      </c>
      <c r="O82">
        <v>4.7469019000000001</v>
      </c>
      <c r="P82">
        <v>4.0961999999999998E-2</v>
      </c>
    </row>
    <row r="83" spans="1:16" x14ac:dyDescent="0.25">
      <c r="A83">
        <v>0.131192</v>
      </c>
      <c r="B83">
        <v>6.1240999999999997E-2</v>
      </c>
      <c r="C83">
        <v>8.8997000000000007E-2</v>
      </c>
      <c r="D83" t="s">
        <v>0</v>
      </c>
      <c r="E83">
        <v>0.16994799999999999</v>
      </c>
      <c r="F83">
        <v>83</v>
      </c>
      <c r="H83">
        <v>83</v>
      </c>
      <c r="I83">
        <v>0.91842599999999996</v>
      </c>
      <c r="J83">
        <v>0.32778429999999997</v>
      </c>
      <c r="K83">
        <v>5.7081201999999998</v>
      </c>
      <c r="L83" t="s">
        <v>1</v>
      </c>
      <c r="M83">
        <v>2.1658613999999998</v>
      </c>
      <c r="O83">
        <v>2.1658613999999998</v>
      </c>
      <c r="P83">
        <v>0.16994799999999999</v>
      </c>
    </row>
    <row r="84" spans="1:16" x14ac:dyDescent="0.25">
      <c r="A84">
        <v>-2.2223E-2</v>
      </c>
      <c r="B84">
        <v>-1.9012999999999999E-2</v>
      </c>
      <c r="C84">
        <v>-1.6798E-2</v>
      </c>
      <c r="D84" t="s">
        <v>0</v>
      </c>
      <c r="E84">
        <v>3.3727E-2</v>
      </c>
      <c r="F84">
        <v>84</v>
      </c>
      <c r="H84">
        <v>84</v>
      </c>
      <c r="I84">
        <v>-2.2128717999999998</v>
      </c>
      <c r="J84">
        <v>-1.1770845000000001</v>
      </c>
      <c r="K84">
        <v>5.3169420000000001</v>
      </c>
      <c r="L84" t="s">
        <v>1</v>
      </c>
      <c r="M84">
        <v>6.5427400999999996</v>
      </c>
      <c r="O84">
        <v>6.5427400999999996</v>
      </c>
      <c r="P84">
        <v>3.3727E-2</v>
      </c>
    </row>
    <row r="85" spans="1:16" x14ac:dyDescent="0.25">
      <c r="A85">
        <v>9.0547000000000002E-2</v>
      </c>
      <c r="B85">
        <v>4.0733999999999999E-2</v>
      </c>
      <c r="C85">
        <v>9.6610000000000001E-2</v>
      </c>
      <c r="D85" t="s">
        <v>0</v>
      </c>
      <c r="E85">
        <v>0.13853299999999999</v>
      </c>
      <c r="F85">
        <v>85</v>
      </c>
      <c r="H85">
        <v>85</v>
      </c>
      <c r="I85">
        <v>-1.0837357999999999</v>
      </c>
      <c r="J85">
        <v>5.5461692999999999</v>
      </c>
      <c r="K85">
        <v>8.0186189999999993</v>
      </c>
      <c r="L85" t="s">
        <v>1</v>
      </c>
      <c r="M85">
        <v>5.0673757999999998</v>
      </c>
      <c r="O85">
        <v>5.0673757999999998</v>
      </c>
      <c r="P85">
        <v>0.13853299999999999</v>
      </c>
    </row>
    <row r="86" spans="1:16" x14ac:dyDescent="0.25">
      <c r="A86">
        <v>3.3530000000000001E-3</v>
      </c>
      <c r="B86">
        <v>-4.0745999999999997E-2</v>
      </c>
      <c r="C86">
        <v>5.0930000000000003E-3</v>
      </c>
      <c r="D86" t="s">
        <v>0</v>
      </c>
      <c r="E86">
        <v>4.1200000000000001E-2</v>
      </c>
      <c r="F86">
        <v>86</v>
      </c>
      <c r="H86">
        <v>86</v>
      </c>
      <c r="I86">
        <v>0.29871500000000001</v>
      </c>
      <c r="J86">
        <v>2.5695011000000001</v>
      </c>
      <c r="K86">
        <v>3.9632439000000002</v>
      </c>
      <c r="L86" t="s">
        <v>1</v>
      </c>
      <c r="M86">
        <v>4.5237973</v>
      </c>
      <c r="O86">
        <v>4.5237973</v>
      </c>
      <c r="P86">
        <v>4.1200000000000001E-2</v>
      </c>
    </row>
    <row r="87" spans="1:16" x14ac:dyDescent="0.25">
      <c r="A87">
        <v>-2.2658000000000001E-2</v>
      </c>
      <c r="B87">
        <v>-3.565E-3</v>
      </c>
      <c r="C87">
        <v>-6.8088999999999997E-2</v>
      </c>
      <c r="D87" t="s">
        <v>0</v>
      </c>
      <c r="E87">
        <v>7.1847999999999995E-2</v>
      </c>
      <c r="F87">
        <v>87</v>
      </c>
      <c r="H87">
        <v>87</v>
      </c>
      <c r="I87">
        <v>4.5402092999999999</v>
      </c>
      <c r="J87">
        <v>-0.3122393</v>
      </c>
      <c r="K87">
        <v>8.1559986999999996</v>
      </c>
      <c r="L87" t="s">
        <v>1</v>
      </c>
      <c r="M87">
        <v>2.2569094999999999</v>
      </c>
      <c r="O87">
        <v>2.2569094999999999</v>
      </c>
      <c r="P87">
        <v>7.1847999999999995E-2</v>
      </c>
    </row>
    <row r="88" spans="1:16" x14ac:dyDescent="0.25">
      <c r="A88">
        <v>3.8E-3</v>
      </c>
      <c r="B88">
        <v>2.2613000000000001E-2</v>
      </c>
      <c r="C88">
        <v>1.6774000000000001E-2</v>
      </c>
      <c r="D88" t="s">
        <v>0</v>
      </c>
      <c r="E88">
        <v>2.8410000000000001E-2</v>
      </c>
      <c r="F88">
        <v>88</v>
      </c>
      <c r="H88">
        <v>88</v>
      </c>
      <c r="I88">
        <v>-3.3725358999999999</v>
      </c>
      <c r="J88">
        <v>1.1954994999999999</v>
      </c>
      <c r="K88">
        <v>8.5826452999999994</v>
      </c>
      <c r="L88" t="s">
        <v>1</v>
      </c>
      <c r="M88">
        <v>6.4277863999999996</v>
      </c>
      <c r="O88">
        <v>6.4277863999999996</v>
      </c>
      <c r="P88">
        <v>2.8410000000000001E-2</v>
      </c>
    </row>
    <row r="89" spans="1:16" x14ac:dyDescent="0.25">
      <c r="A89">
        <v>2.8278999999999999E-2</v>
      </c>
      <c r="B89">
        <v>-5.5591000000000002E-2</v>
      </c>
      <c r="C89">
        <v>1.7953E-2</v>
      </c>
      <c r="D89" t="s">
        <v>0</v>
      </c>
      <c r="E89">
        <v>6.4903000000000002E-2</v>
      </c>
      <c r="F89">
        <v>89</v>
      </c>
      <c r="H89">
        <v>89</v>
      </c>
      <c r="I89">
        <v>2.452531</v>
      </c>
      <c r="J89">
        <v>4.9219121000000001</v>
      </c>
      <c r="K89">
        <v>5.7924962000000004</v>
      </c>
      <c r="L89" t="s">
        <v>1</v>
      </c>
      <c r="M89">
        <v>4.9449350000000001</v>
      </c>
      <c r="O89">
        <v>4.9449350000000001</v>
      </c>
      <c r="P89">
        <v>6.4903000000000002E-2</v>
      </c>
    </row>
    <row r="90" spans="1:16" x14ac:dyDescent="0.25">
      <c r="A90">
        <v>-5.1288E-2</v>
      </c>
      <c r="B90">
        <v>-3.1147999999999999E-2</v>
      </c>
      <c r="C90">
        <v>6.8885000000000002E-2</v>
      </c>
      <c r="D90" t="s">
        <v>0</v>
      </c>
      <c r="E90">
        <v>9.1355000000000006E-2</v>
      </c>
      <c r="F90">
        <v>90</v>
      </c>
      <c r="H90">
        <v>90</v>
      </c>
      <c r="I90">
        <v>3.5455092000000001</v>
      </c>
      <c r="J90">
        <v>6.3756285000000004</v>
      </c>
      <c r="K90">
        <v>3.4123060000000001</v>
      </c>
      <c r="L90" t="s">
        <v>1</v>
      </c>
      <c r="M90">
        <v>7.2103973000000003</v>
      </c>
      <c r="O90">
        <v>7.2103973000000003</v>
      </c>
      <c r="P90">
        <v>9.1355000000000006E-2</v>
      </c>
    </row>
    <row r="91" spans="1:16" x14ac:dyDescent="0.25">
      <c r="A91">
        <v>4.2328999999999999E-2</v>
      </c>
      <c r="B91">
        <v>1.5699999999999999E-4</v>
      </c>
      <c r="C91">
        <v>-1.6433E-2</v>
      </c>
      <c r="D91" t="s">
        <v>0</v>
      </c>
      <c r="E91">
        <v>4.5407999999999997E-2</v>
      </c>
      <c r="F91">
        <v>91</v>
      </c>
      <c r="H91">
        <v>91</v>
      </c>
      <c r="I91">
        <v>-4.3215383999999997</v>
      </c>
      <c r="J91">
        <v>4.0050223999999996</v>
      </c>
      <c r="K91">
        <v>8.6265240999999993</v>
      </c>
      <c r="L91" t="s">
        <v>1</v>
      </c>
      <c r="M91">
        <v>8.2442350999999992</v>
      </c>
      <c r="O91">
        <v>8.2442350999999992</v>
      </c>
      <c r="P91">
        <v>4.5407999999999997E-2</v>
      </c>
    </row>
    <row r="92" spans="1:16" x14ac:dyDescent="0.25">
      <c r="A92">
        <v>-6.0181999999999999E-2</v>
      </c>
      <c r="B92">
        <v>-1.2539999999999999E-3</v>
      </c>
      <c r="C92">
        <v>-2.6624999999999999E-2</v>
      </c>
      <c r="D92" t="s">
        <v>0</v>
      </c>
      <c r="E92">
        <v>6.5821000000000005E-2</v>
      </c>
      <c r="F92">
        <v>92</v>
      </c>
      <c r="H92">
        <v>92</v>
      </c>
      <c r="I92">
        <v>-2.0280646</v>
      </c>
      <c r="J92">
        <v>6.3122556999999997</v>
      </c>
      <c r="K92">
        <v>1.2172985999999999</v>
      </c>
      <c r="L92" t="s">
        <v>1</v>
      </c>
      <c r="M92">
        <v>4.7000904999999999</v>
      </c>
      <c r="O92">
        <v>4.7000904999999999</v>
      </c>
      <c r="P92">
        <v>6.5821000000000005E-2</v>
      </c>
    </row>
    <row r="93" spans="1:16" x14ac:dyDescent="0.25">
      <c r="A93">
        <v>-3.4290000000000001E-2</v>
      </c>
      <c r="B93">
        <v>-1.4291E-2</v>
      </c>
      <c r="C93">
        <v>-9.6900000000000007E-3</v>
      </c>
      <c r="D93" t="s">
        <v>0</v>
      </c>
      <c r="E93">
        <v>3.8392000000000003E-2</v>
      </c>
      <c r="F93">
        <v>93</v>
      </c>
      <c r="H93">
        <v>93</v>
      </c>
      <c r="I93">
        <v>3.2674973</v>
      </c>
      <c r="J93">
        <v>2.7282891</v>
      </c>
      <c r="K93">
        <v>3.9747967000000002</v>
      </c>
      <c r="L93" t="s">
        <v>1</v>
      </c>
      <c r="M93">
        <v>3.9489242999999998</v>
      </c>
      <c r="O93">
        <v>3.9489242999999998</v>
      </c>
      <c r="P93">
        <v>3.8392000000000003E-2</v>
      </c>
    </row>
    <row r="94" spans="1:16" x14ac:dyDescent="0.25">
      <c r="A94">
        <v>6.8418999999999994E-2</v>
      </c>
      <c r="B94">
        <v>-4.419E-2</v>
      </c>
      <c r="C94">
        <v>-5.3550000000000004E-3</v>
      </c>
      <c r="D94" t="s">
        <v>0</v>
      </c>
      <c r="E94">
        <v>8.1624000000000002E-2</v>
      </c>
      <c r="F94">
        <v>94</v>
      </c>
      <c r="H94">
        <v>94</v>
      </c>
      <c r="I94">
        <v>1.4829275</v>
      </c>
      <c r="J94">
        <v>9.3367947000000004</v>
      </c>
      <c r="K94">
        <v>1.2013688</v>
      </c>
      <c r="L94" t="s">
        <v>1</v>
      </c>
      <c r="M94">
        <v>7.2868554000000003</v>
      </c>
      <c r="O94">
        <v>7.2868554000000003</v>
      </c>
      <c r="P94">
        <v>8.1624000000000002E-2</v>
      </c>
    </row>
    <row r="95" spans="1:16" x14ac:dyDescent="0.25">
      <c r="A95">
        <v>5.2690000000000002E-3</v>
      </c>
      <c r="B95">
        <v>1.5851000000000001E-2</v>
      </c>
      <c r="C95">
        <v>7.8849999999999996E-3</v>
      </c>
      <c r="D95" t="s">
        <v>0</v>
      </c>
      <c r="E95">
        <v>1.8471000000000001E-2</v>
      </c>
      <c r="F95">
        <v>95</v>
      </c>
      <c r="H95">
        <v>95</v>
      </c>
      <c r="I95">
        <v>-5.4094384</v>
      </c>
      <c r="J95">
        <v>6.3809879</v>
      </c>
      <c r="K95">
        <v>5.3222389000000003</v>
      </c>
      <c r="L95" t="s">
        <v>1</v>
      </c>
      <c r="M95">
        <v>8.3434510999999993</v>
      </c>
      <c r="O95">
        <v>8.3434510999999993</v>
      </c>
      <c r="P95">
        <v>1.8471000000000001E-2</v>
      </c>
    </row>
    <row r="96" spans="1:16" x14ac:dyDescent="0.25">
      <c r="A96">
        <v>-2.2202E-2</v>
      </c>
      <c r="B96">
        <v>2.6793999999999998E-2</v>
      </c>
      <c r="C96">
        <v>8.5567000000000004E-2</v>
      </c>
      <c r="D96" t="s">
        <v>0</v>
      </c>
      <c r="E96">
        <v>9.2371999999999996E-2</v>
      </c>
      <c r="F96">
        <v>96</v>
      </c>
      <c r="H96">
        <v>96</v>
      </c>
      <c r="I96">
        <v>6.4564999999999997E-2</v>
      </c>
      <c r="J96">
        <v>-1.1319205999999999</v>
      </c>
      <c r="K96">
        <v>3.3748502999999999</v>
      </c>
      <c r="L96" t="s">
        <v>1</v>
      </c>
      <c r="M96">
        <v>4.5706005999999997</v>
      </c>
      <c r="O96">
        <v>4.5706005999999997</v>
      </c>
      <c r="P96">
        <v>9.2371999999999996E-2</v>
      </c>
    </row>
    <row r="97" spans="1:16" x14ac:dyDescent="0.25">
      <c r="A97">
        <v>-4.3540000000000002E-3</v>
      </c>
      <c r="B97">
        <v>-2.4480000000000001E-3</v>
      </c>
      <c r="C97">
        <v>-1.7454000000000001E-2</v>
      </c>
      <c r="D97" t="s">
        <v>0</v>
      </c>
      <c r="E97">
        <v>1.8154E-2</v>
      </c>
      <c r="F97">
        <v>97</v>
      </c>
      <c r="H97">
        <v>97</v>
      </c>
      <c r="I97">
        <v>5.8962626</v>
      </c>
      <c r="J97">
        <v>2.5455307999999999</v>
      </c>
      <c r="K97">
        <v>0.68890099999999999</v>
      </c>
      <c r="L97" t="s">
        <v>1</v>
      </c>
      <c r="M97">
        <v>4.1285702000000004</v>
      </c>
      <c r="O97">
        <v>4.1285702000000004</v>
      </c>
      <c r="P97">
        <v>1.8154E-2</v>
      </c>
    </row>
    <row r="98" spans="1:16" x14ac:dyDescent="0.25">
      <c r="A98">
        <v>5.5419000000000003E-2</v>
      </c>
      <c r="B98">
        <v>-6.8637000000000004E-2</v>
      </c>
      <c r="C98">
        <v>6.5515000000000004E-2</v>
      </c>
      <c r="D98" t="s">
        <v>0</v>
      </c>
      <c r="E98">
        <v>0.109884</v>
      </c>
      <c r="F98">
        <v>98</v>
      </c>
      <c r="H98">
        <v>98</v>
      </c>
      <c r="I98">
        <v>2.7281653000000001</v>
      </c>
      <c r="J98">
        <v>0.10524699999999999</v>
      </c>
      <c r="K98">
        <v>6.8769983000000003</v>
      </c>
      <c r="L98" t="s">
        <v>1</v>
      </c>
      <c r="M98">
        <v>0</v>
      </c>
      <c r="O98">
        <v>0</v>
      </c>
      <c r="P98">
        <v>0.109884</v>
      </c>
    </row>
    <row r="99" spans="1:16" x14ac:dyDescent="0.25">
      <c r="A99" t="s">
        <v>6</v>
      </c>
      <c r="B99" t="s">
        <v>24</v>
      </c>
      <c r="C99" t="s">
        <v>24</v>
      </c>
      <c r="D99" t="s">
        <v>9</v>
      </c>
      <c r="E99" t="s">
        <v>8</v>
      </c>
      <c r="F99" t="s">
        <v>10</v>
      </c>
      <c r="P99" t="s">
        <v>8</v>
      </c>
    </row>
    <row r="100" spans="1:16" x14ac:dyDescent="0.25">
      <c r="A100" t="s">
        <v>11</v>
      </c>
      <c r="B100" t="s">
        <v>38</v>
      </c>
      <c r="C100" t="s">
        <v>39</v>
      </c>
      <c r="D100" t="s">
        <v>14</v>
      </c>
      <c r="E100" t="s">
        <v>40</v>
      </c>
      <c r="F100">
        <v>80</v>
      </c>
      <c r="P100" t="s">
        <v>40</v>
      </c>
    </row>
    <row r="101" spans="1:16" x14ac:dyDescent="0.25">
      <c r="B101" t="s">
        <v>41</v>
      </c>
      <c r="C101" t="s">
        <v>42</v>
      </c>
      <c r="D101">
        <v>0</v>
      </c>
      <c r="E101" t="s">
        <v>18</v>
      </c>
      <c r="F101">
        <v>0</v>
      </c>
      <c r="P101" t="s">
        <v>18</v>
      </c>
    </row>
    <row r="102" spans="1:16" x14ac:dyDescent="0.25">
      <c r="A102" t="s">
        <v>6</v>
      </c>
      <c r="B102" t="s">
        <v>24</v>
      </c>
      <c r="C102" t="s">
        <v>24</v>
      </c>
      <c r="D102" t="s">
        <v>9</v>
      </c>
      <c r="E102" t="s">
        <v>8</v>
      </c>
      <c r="F102" t="s">
        <v>10</v>
      </c>
      <c r="P102" t="s">
        <v>8</v>
      </c>
    </row>
  </sheetData>
  <sortState xmlns:xlrd2="http://schemas.microsoft.com/office/spreadsheetml/2017/richdata2" ref="H1:M102">
    <sortCondition ref="H1:H102"/>
  </sortState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7C5E3-FD4A-45A2-8C23-E3B8F20336FA}">
  <dimension ref="A1:P101"/>
  <sheetViews>
    <sheetView workbookViewId="0">
      <selection activeCell="R2" sqref="R2"/>
    </sheetView>
  </sheetViews>
  <sheetFormatPr defaultRowHeight="15" x14ac:dyDescent="0.25"/>
  <sheetData>
    <row r="1" spans="1:16" x14ac:dyDescent="0.25">
      <c r="A1">
        <v>1.9188E-2</v>
      </c>
      <c r="B1">
        <v>2.4572E-2</v>
      </c>
      <c r="C1">
        <v>5.5025999999999999E-2</v>
      </c>
      <c r="D1" t="s">
        <v>0</v>
      </c>
      <c r="E1">
        <v>6.3243999999999995E-2</v>
      </c>
      <c r="F1">
        <v>1</v>
      </c>
      <c r="H1">
        <v>1</v>
      </c>
      <c r="I1">
        <v>-1.9187800000000001E-2</v>
      </c>
      <c r="J1">
        <v>-2.4572099999999999E-2</v>
      </c>
      <c r="K1">
        <v>-5.5025900000000003E-2</v>
      </c>
      <c r="L1" t="s">
        <v>1</v>
      </c>
      <c r="M1">
        <v>4.0775307999999999</v>
      </c>
      <c r="O1">
        <v>4.0775307999999999</v>
      </c>
      <c r="P1">
        <v>6.3243999999999995E-2</v>
      </c>
    </row>
    <row r="2" spans="1:16" x14ac:dyDescent="0.25">
      <c r="A2">
        <v>1.5088000000000001E-2</v>
      </c>
      <c r="B2">
        <v>-1.0031999999999999E-2</v>
      </c>
      <c r="C2">
        <v>3.0619E-2</v>
      </c>
      <c r="D2" t="s">
        <v>0</v>
      </c>
      <c r="E2">
        <v>3.5579E-2</v>
      </c>
      <c r="F2">
        <v>2</v>
      </c>
      <c r="H2">
        <v>2</v>
      </c>
      <c r="I2">
        <v>3.5102019000000002</v>
      </c>
      <c r="J2">
        <v>5.1611817999999996</v>
      </c>
      <c r="K2">
        <v>-1.1571100000000001E-2</v>
      </c>
      <c r="L2" t="s">
        <v>1</v>
      </c>
      <c r="M2">
        <v>6.0434406999999997</v>
      </c>
      <c r="O2">
        <v>6.0434406999999997</v>
      </c>
      <c r="P2">
        <v>3.5579E-2</v>
      </c>
    </row>
    <row r="3" spans="1:16" x14ac:dyDescent="0.25">
      <c r="A3">
        <v>-7.1714E-2</v>
      </c>
      <c r="B3">
        <v>3.8227999999999998E-2</v>
      </c>
      <c r="C3">
        <v>6.6569999999999997E-3</v>
      </c>
      <c r="D3" t="s">
        <v>0</v>
      </c>
      <c r="E3">
        <v>8.1539E-2</v>
      </c>
      <c r="F3">
        <v>3</v>
      </c>
      <c r="H3">
        <v>3</v>
      </c>
      <c r="I3">
        <v>5.6785353000000001</v>
      </c>
      <c r="J3">
        <v>-3.2513300000000002E-2</v>
      </c>
      <c r="K3">
        <v>4.6428900999999998</v>
      </c>
      <c r="L3" t="s">
        <v>1</v>
      </c>
      <c r="M3">
        <v>4.2540524</v>
      </c>
      <c r="O3">
        <v>4.2540524</v>
      </c>
      <c r="P3">
        <v>8.1539E-2</v>
      </c>
    </row>
    <row r="4" spans="1:16" x14ac:dyDescent="0.25">
      <c r="A4">
        <v>1.415E-3</v>
      </c>
      <c r="B4">
        <v>3.4020000000000001E-3</v>
      </c>
      <c r="C4">
        <v>1.0328E-2</v>
      </c>
      <c r="D4" t="s">
        <v>0</v>
      </c>
      <c r="E4">
        <v>1.0966E-2</v>
      </c>
      <c r="F4">
        <v>4</v>
      </c>
      <c r="H4">
        <v>4</v>
      </c>
      <c r="I4">
        <v>-2.0281600000000002</v>
      </c>
      <c r="J4">
        <v>5.1383685999999997</v>
      </c>
      <c r="K4">
        <v>4.5916901000000001</v>
      </c>
      <c r="L4" t="s">
        <v>1</v>
      </c>
      <c r="M4">
        <v>5.8243815000000003</v>
      </c>
      <c r="O4">
        <v>5.8243815000000003</v>
      </c>
      <c r="P4">
        <v>1.0966E-2</v>
      </c>
    </row>
    <row r="5" spans="1:16" x14ac:dyDescent="0.25">
      <c r="A5">
        <v>3.1297999999999999E-2</v>
      </c>
      <c r="B5">
        <v>0.13736699999999999</v>
      </c>
      <c r="C5">
        <v>0.13307099999999999</v>
      </c>
      <c r="D5" t="s">
        <v>0</v>
      </c>
      <c r="E5">
        <v>0.193797</v>
      </c>
      <c r="F5">
        <v>5</v>
      </c>
      <c r="H5">
        <v>5</v>
      </c>
      <c r="I5">
        <v>1.7662772</v>
      </c>
      <c r="J5">
        <v>2.4358715000000002</v>
      </c>
      <c r="K5">
        <v>5.7629032999999996</v>
      </c>
      <c r="L5" t="s">
        <v>1</v>
      </c>
      <c r="M5">
        <v>2.7685126000000002</v>
      </c>
      <c r="O5">
        <v>2.7685126000000002</v>
      </c>
      <c r="P5">
        <v>0.193797</v>
      </c>
    </row>
    <row r="6" spans="1:16" x14ac:dyDescent="0.25">
      <c r="A6">
        <v>-8.9851E-2</v>
      </c>
      <c r="B6">
        <v>-4.9533000000000001E-2</v>
      </c>
      <c r="C6">
        <v>1.2423E-2</v>
      </c>
      <c r="D6" t="s">
        <v>0</v>
      </c>
      <c r="E6">
        <v>0.103349</v>
      </c>
      <c r="F6">
        <v>6</v>
      </c>
      <c r="H6">
        <v>6</v>
      </c>
      <c r="I6">
        <v>-0.91407680000000002</v>
      </c>
      <c r="J6">
        <v>4.4865279999999998</v>
      </c>
      <c r="K6">
        <v>-2.0124E-2</v>
      </c>
      <c r="L6" t="s">
        <v>1</v>
      </c>
      <c r="M6">
        <v>5.8196881999999999</v>
      </c>
      <c r="O6">
        <v>5.8196881999999999</v>
      </c>
      <c r="P6">
        <v>0.103349</v>
      </c>
    </row>
    <row r="7" spans="1:16" x14ac:dyDescent="0.25">
      <c r="A7">
        <v>-0.42136800000000002</v>
      </c>
      <c r="B7">
        <v>-0.514154</v>
      </c>
      <c r="C7">
        <v>-0.834928</v>
      </c>
      <c r="D7" t="s">
        <v>0</v>
      </c>
      <c r="E7">
        <v>1.0672440000000001</v>
      </c>
      <c r="F7">
        <v>7</v>
      </c>
      <c r="H7">
        <v>7</v>
      </c>
      <c r="I7">
        <v>0.13741249999999999</v>
      </c>
      <c r="J7">
        <v>8.2328279999999996</v>
      </c>
      <c r="K7">
        <v>2.1004027999999999</v>
      </c>
      <c r="L7" t="s">
        <v>1</v>
      </c>
      <c r="M7">
        <v>4.0865480999999999</v>
      </c>
      <c r="O7">
        <v>4.0865480999999999</v>
      </c>
      <c r="P7">
        <v>1.0672440000000001</v>
      </c>
    </row>
    <row r="8" spans="1:16" x14ac:dyDescent="0.25">
      <c r="A8">
        <v>-4.5616999999999998E-2</v>
      </c>
      <c r="B8">
        <v>-4.9264000000000002E-2</v>
      </c>
      <c r="C8">
        <v>-1.0669E-2</v>
      </c>
      <c r="D8" t="s">
        <v>0</v>
      </c>
      <c r="E8">
        <v>6.7983000000000002E-2</v>
      </c>
      <c r="F8">
        <v>8</v>
      </c>
      <c r="H8">
        <v>8</v>
      </c>
      <c r="I8">
        <v>4.6485105999999998</v>
      </c>
      <c r="J8">
        <v>4.4919735999999997</v>
      </c>
      <c r="K8">
        <v>4.6525151999999999</v>
      </c>
      <c r="L8" t="s">
        <v>1</v>
      </c>
      <c r="M8">
        <v>4.9607232999999997</v>
      </c>
      <c r="O8">
        <v>4.9607232999999997</v>
      </c>
      <c r="P8">
        <v>6.7983000000000002E-2</v>
      </c>
    </row>
    <row r="9" spans="1:16" x14ac:dyDescent="0.25">
      <c r="A9">
        <v>2.8993999999999999E-2</v>
      </c>
      <c r="B9">
        <v>-2.8055E-2</v>
      </c>
      <c r="C9">
        <v>-2.6090000000000002E-3</v>
      </c>
      <c r="D9" t="s">
        <v>0</v>
      </c>
      <c r="E9">
        <v>4.0429E-2</v>
      </c>
      <c r="F9">
        <v>9</v>
      </c>
      <c r="H9">
        <v>9</v>
      </c>
      <c r="I9">
        <v>3.8350379000000001</v>
      </c>
      <c r="J9">
        <v>-2.5431328</v>
      </c>
      <c r="K9">
        <v>7.9886996999999997</v>
      </c>
      <c r="L9" t="s">
        <v>1</v>
      </c>
      <c r="M9">
        <v>5.8876141999999998</v>
      </c>
      <c r="O9">
        <v>5.8876141999999998</v>
      </c>
      <c r="P9">
        <v>4.0429E-2</v>
      </c>
    </row>
    <row r="10" spans="1:16" x14ac:dyDescent="0.25">
      <c r="A10">
        <v>-0.13763700000000001</v>
      </c>
      <c r="B10">
        <v>-5.2373999999999997E-2</v>
      </c>
      <c r="C10">
        <v>8.5685999999999998E-2</v>
      </c>
      <c r="D10" t="s">
        <v>0</v>
      </c>
      <c r="E10">
        <v>0.170379</v>
      </c>
      <c r="F10">
        <v>10</v>
      </c>
      <c r="H10">
        <v>10</v>
      </c>
      <c r="I10">
        <v>-0.88518039999999998</v>
      </c>
      <c r="J10">
        <v>0.75714970000000004</v>
      </c>
      <c r="K10">
        <v>4.5240340999999997</v>
      </c>
      <c r="L10" t="s">
        <v>1</v>
      </c>
      <c r="M10">
        <v>2.6674475000000002</v>
      </c>
      <c r="O10">
        <v>2.6674475000000002</v>
      </c>
      <c r="P10">
        <v>0.170379</v>
      </c>
    </row>
    <row r="11" spans="1:16" x14ac:dyDescent="0.25">
      <c r="A11">
        <v>-1.2678E-2</v>
      </c>
      <c r="B11">
        <v>1.2345E-2</v>
      </c>
      <c r="C11">
        <v>4.4943999999999998E-2</v>
      </c>
      <c r="D11" t="s">
        <v>0</v>
      </c>
      <c r="E11">
        <v>4.8301999999999998E-2</v>
      </c>
      <c r="F11">
        <v>11</v>
      </c>
      <c r="H11">
        <v>11</v>
      </c>
      <c r="I11">
        <v>5.3204688999999998</v>
      </c>
      <c r="J11">
        <v>7.7130527000000004</v>
      </c>
      <c r="K11">
        <v>3.3296956999999998</v>
      </c>
      <c r="L11" t="s">
        <v>1</v>
      </c>
      <c r="M11">
        <v>4.7086489</v>
      </c>
      <c r="O11">
        <v>4.7086489</v>
      </c>
      <c r="P11">
        <v>4.8301999999999998E-2</v>
      </c>
    </row>
    <row r="12" spans="1:16" x14ac:dyDescent="0.25">
      <c r="A12">
        <v>6.6800999999999999E-2</v>
      </c>
      <c r="B12">
        <v>5.9145999999999997E-2</v>
      </c>
      <c r="C12">
        <v>8.9929999999999993E-3</v>
      </c>
      <c r="D12" t="s">
        <v>0</v>
      </c>
      <c r="E12">
        <v>8.9674000000000004E-2</v>
      </c>
      <c r="F12">
        <v>12</v>
      </c>
      <c r="H12">
        <v>12</v>
      </c>
      <c r="I12">
        <v>4.4624158999999999</v>
      </c>
      <c r="J12">
        <v>0.65500979999999998</v>
      </c>
      <c r="K12">
        <v>1.7756899999999999E-2</v>
      </c>
      <c r="L12" t="s">
        <v>1</v>
      </c>
      <c r="M12">
        <v>4.5791569000000001</v>
      </c>
      <c r="O12">
        <v>4.5791569000000001</v>
      </c>
      <c r="P12">
        <v>8.9674000000000004E-2</v>
      </c>
    </row>
    <row r="13" spans="1:16" x14ac:dyDescent="0.25">
      <c r="A13">
        <v>-3.7373000000000003E-2</v>
      </c>
      <c r="B13">
        <v>-2.4660000000000001E-2</v>
      </c>
      <c r="C13">
        <v>2.8890000000000001E-3</v>
      </c>
      <c r="D13" t="s">
        <v>0</v>
      </c>
      <c r="E13">
        <v>4.4868999999999999E-2</v>
      </c>
      <c r="F13">
        <v>13</v>
      </c>
      <c r="H13">
        <v>13</v>
      </c>
      <c r="I13">
        <v>1.2248394</v>
      </c>
      <c r="J13">
        <v>5.7111367</v>
      </c>
      <c r="K13">
        <v>0.7585809</v>
      </c>
      <c r="L13" t="s">
        <v>1</v>
      </c>
      <c r="M13">
        <v>5.7728124999999997</v>
      </c>
      <c r="O13">
        <v>5.7728124999999997</v>
      </c>
      <c r="P13">
        <v>4.4868999999999999E-2</v>
      </c>
    </row>
    <row r="14" spans="1:16" x14ac:dyDescent="0.25">
      <c r="A14">
        <v>3.9719999999999998E-2</v>
      </c>
      <c r="B14">
        <v>-1.259E-2</v>
      </c>
      <c r="C14">
        <v>3.322E-2</v>
      </c>
      <c r="D14" t="s">
        <v>0</v>
      </c>
      <c r="E14">
        <v>5.3289000000000003E-2</v>
      </c>
      <c r="F14">
        <v>14</v>
      </c>
      <c r="H14">
        <v>14</v>
      </c>
      <c r="I14">
        <v>3.665117</v>
      </c>
      <c r="J14">
        <v>4.0277348999999996</v>
      </c>
      <c r="K14">
        <v>6.9762715999999996</v>
      </c>
      <c r="L14" t="s">
        <v>1</v>
      </c>
      <c r="M14">
        <v>9.8959954000000003</v>
      </c>
      <c r="O14">
        <v>9.8959954000000003</v>
      </c>
      <c r="P14">
        <v>5.3289000000000003E-2</v>
      </c>
    </row>
    <row r="15" spans="1:16" x14ac:dyDescent="0.25">
      <c r="A15">
        <v>-1.8742999999999999E-2</v>
      </c>
      <c r="B15">
        <v>1.2001E-2</v>
      </c>
      <c r="C15">
        <v>3.6817000000000003E-2</v>
      </c>
      <c r="D15" t="s">
        <v>0</v>
      </c>
      <c r="E15">
        <v>4.3020999999999997E-2</v>
      </c>
      <c r="F15">
        <v>15</v>
      </c>
      <c r="H15">
        <v>15</v>
      </c>
      <c r="I15">
        <v>-0.63620279999999996</v>
      </c>
      <c r="J15">
        <v>3.1691690000000001</v>
      </c>
      <c r="K15">
        <v>5.3307206000000003</v>
      </c>
      <c r="L15" t="s">
        <v>1</v>
      </c>
      <c r="M15">
        <v>3.7587416</v>
      </c>
      <c r="O15">
        <v>3.7587416</v>
      </c>
      <c r="P15">
        <v>4.3020999999999997E-2</v>
      </c>
    </row>
    <row r="16" spans="1:16" x14ac:dyDescent="0.25">
      <c r="A16">
        <v>1.6906000000000001E-2</v>
      </c>
      <c r="B16">
        <v>-7.5969999999999996E-3</v>
      </c>
      <c r="C16">
        <v>1.1918E-2</v>
      </c>
      <c r="D16" t="s">
        <v>0</v>
      </c>
      <c r="E16">
        <v>2.2034999999999999E-2</v>
      </c>
      <c r="F16">
        <v>16</v>
      </c>
      <c r="H16">
        <v>16</v>
      </c>
      <c r="I16">
        <v>5.7412925000000001</v>
      </c>
      <c r="J16">
        <v>-1.1208205</v>
      </c>
      <c r="K16">
        <v>6.8822258999999999</v>
      </c>
      <c r="L16" t="s">
        <v>1</v>
      </c>
      <c r="M16">
        <v>5.5727627000000002</v>
      </c>
      <c r="O16">
        <v>5.5727627000000002</v>
      </c>
      <c r="P16">
        <v>2.2034999999999999E-2</v>
      </c>
    </row>
    <row r="17" spans="1:16" x14ac:dyDescent="0.25">
      <c r="A17">
        <v>-4.8776E-2</v>
      </c>
      <c r="B17">
        <v>-1.5245999999999999E-2</v>
      </c>
      <c r="C17">
        <v>1.916E-3</v>
      </c>
      <c r="D17" t="s">
        <v>0</v>
      </c>
      <c r="E17">
        <v>5.1138999999999997E-2</v>
      </c>
      <c r="F17">
        <v>17</v>
      </c>
      <c r="H17">
        <v>17</v>
      </c>
      <c r="I17">
        <v>7.9934202000000001</v>
      </c>
      <c r="J17">
        <v>-0.51436499999999996</v>
      </c>
      <c r="K17">
        <v>3.9052098000000002</v>
      </c>
      <c r="L17" t="s">
        <v>1</v>
      </c>
      <c r="M17">
        <v>4.9467527000000002</v>
      </c>
      <c r="O17">
        <v>4.9467527000000002</v>
      </c>
      <c r="P17">
        <v>5.1138999999999997E-2</v>
      </c>
    </row>
    <row r="18" spans="1:16" x14ac:dyDescent="0.25">
      <c r="A18">
        <v>3.7662000000000001E-2</v>
      </c>
      <c r="B18">
        <v>5.3109999999999997E-2</v>
      </c>
      <c r="C18">
        <v>-4.0791000000000001E-2</v>
      </c>
      <c r="D18" t="s">
        <v>0</v>
      </c>
      <c r="E18">
        <v>7.6830999999999997E-2</v>
      </c>
      <c r="F18">
        <v>18</v>
      </c>
      <c r="H18">
        <v>18</v>
      </c>
      <c r="I18">
        <v>-2.1891676000000002</v>
      </c>
      <c r="J18">
        <v>6.2210023000000003</v>
      </c>
      <c r="K18">
        <v>6.8848833000000003</v>
      </c>
      <c r="L18" t="s">
        <v>1</v>
      </c>
      <c r="M18">
        <v>5.8130315000000001</v>
      </c>
      <c r="O18">
        <v>5.8130315000000001</v>
      </c>
      <c r="P18">
        <v>7.6830999999999997E-2</v>
      </c>
    </row>
    <row r="19" spans="1:16" x14ac:dyDescent="0.25">
      <c r="A19">
        <v>-8.8450000000000004E-3</v>
      </c>
      <c r="B19">
        <v>1.2905E-2</v>
      </c>
      <c r="C19">
        <v>-8.9429999999999996E-3</v>
      </c>
      <c r="D19" t="s">
        <v>0</v>
      </c>
      <c r="E19">
        <v>1.8020999999999999E-2</v>
      </c>
      <c r="F19">
        <v>19</v>
      </c>
      <c r="H19">
        <v>19</v>
      </c>
      <c r="I19">
        <v>6.3253981000000001</v>
      </c>
      <c r="J19">
        <v>-3.192024</v>
      </c>
      <c r="K19">
        <v>8.5234704000000008</v>
      </c>
      <c r="L19" t="s">
        <v>1</v>
      </c>
      <c r="M19">
        <v>5.4291289000000003</v>
      </c>
      <c r="O19">
        <v>5.4291289000000003</v>
      </c>
      <c r="P19">
        <v>1.8020999999999999E-2</v>
      </c>
    </row>
    <row r="20" spans="1:16" x14ac:dyDescent="0.25">
      <c r="A20">
        <v>-7.8220000000000008E-3</v>
      </c>
      <c r="B20">
        <v>2.3282000000000001E-2</v>
      </c>
      <c r="C20">
        <v>8.1262000000000001E-2</v>
      </c>
      <c r="D20" t="s">
        <v>0</v>
      </c>
      <c r="E20">
        <v>8.4891999999999995E-2</v>
      </c>
      <c r="F20">
        <v>20</v>
      </c>
      <c r="H20">
        <v>20</v>
      </c>
      <c r="I20">
        <v>-8.8769600000000004E-2</v>
      </c>
      <c r="J20">
        <v>1.1071854000000001</v>
      </c>
      <c r="K20">
        <v>6.9066596999999996</v>
      </c>
      <c r="L20" t="s">
        <v>1</v>
      </c>
      <c r="M20">
        <v>3.7372312000000001</v>
      </c>
      <c r="O20">
        <v>3.7372312000000001</v>
      </c>
      <c r="P20">
        <v>8.4891999999999995E-2</v>
      </c>
    </row>
    <row r="21" spans="1:16" x14ac:dyDescent="0.25">
      <c r="A21">
        <v>-1.2978E-2</v>
      </c>
      <c r="B21">
        <v>-3.0143E-2</v>
      </c>
      <c r="C21">
        <v>5.5960999999999997E-2</v>
      </c>
      <c r="D21" t="s">
        <v>0</v>
      </c>
      <c r="E21">
        <v>6.4874000000000001E-2</v>
      </c>
      <c r="F21">
        <v>21</v>
      </c>
      <c r="H21">
        <v>21</v>
      </c>
      <c r="I21">
        <v>-1.0867855</v>
      </c>
      <c r="J21">
        <v>-0.26219009999999998</v>
      </c>
      <c r="K21">
        <v>2.1808451</v>
      </c>
      <c r="L21" t="s">
        <v>1</v>
      </c>
      <c r="M21">
        <v>3.2080468</v>
      </c>
      <c r="O21">
        <v>3.2080468</v>
      </c>
      <c r="P21">
        <v>6.4874000000000001E-2</v>
      </c>
    </row>
    <row r="22" spans="1:16" x14ac:dyDescent="0.25">
      <c r="A22">
        <v>4.4588999999999997E-2</v>
      </c>
      <c r="B22">
        <v>2.3477999999999999E-2</v>
      </c>
      <c r="C22">
        <v>2.1610000000000002E-3</v>
      </c>
      <c r="D22" t="s">
        <v>0</v>
      </c>
      <c r="E22">
        <v>5.0438999999999998E-2</v>
      </c>
      <c r="F22">
        <v>22</v>
      </c>
      <c r="H22">
        <v>22</v>
      </c>
      <c r="I22">
        <v>1.3730176000000001</v>
      </c>
      <c r="J22">
        <v>-1.9871426999999999</v>
      </c>
      <c r="K22">
        <v>8.4826654999999995</v>
      </c>
      <c r="L22" t="s">
        <v>1</v>
      </c>
      <c r="M22">
        <v>5.9392721999999996</v>
      </c>
      <c r="O22">
        <v>5.9392721999999996</v>
      </c>
      <c r="P22">
        <v>5.0438999999999998E-2</v>
      </c>
    </row>
    <row r="23" spans="1:16" x14ac:dyDescent="0.25">
      <c r="A23">
        <v>0.137734</v>
      </c>
      <c r="B23">
        <v>-0.249885</v>
      </c>
      <c r="C23">
        <v>-0.155</v>
      </c>
      <c r="D23" t="s">
        <v>0</v>
      </c>
      <c r="E23">
        <v>0.324712</v>
      </c>
      <c r="F23">
        <v>23</v>
      </c>
      <c r="H23">
        <v>23</v>
      </c>
      <c r="I23">
        <v>4.3427065000000002</v>
      </c>
      <c r="J23">
        <v>-3.4941800000000002E-2</v>
      </c>
      <c r="K23">
        <v>2.5546831000000001</v>
      </c>
      <c r="L23" t="s">
        <v>1</v>
      </c>
      <c r="M23">
        <v>3.0121869000000001</v>
      </c>
      <c r="O23">
        <v>3.0121869000000001</v>
      </c>
      <c r="P23">
        <v>0.324712</v>
      </c>
    </row>
    <row r="24" spans="1:16" x14ac:dyDescent="0.25">
      <c r="A24">
        <v>-3.9682000000000002E-2</v>
      </c>
      <c r="B24">
        <v>-3.7559999999999998E-3</v>
      </c>
      <c r="C24">
        <v>4.3483000000000001E-2</v>
      </c>
      <c r="D24" t="s">
        <v>0</v>
      </c>
      <c r="E24">
        <v>5.8986999999999998E-2</v>
      </c>
      <c r="F24">
        <v>24</v>
      </c>
      <c r="H24">
        <v>24</v>
      </c>
      <c r="I24">
        <v>-4.3338660000000004</v>
      </c>
      <c r="J24">
        <v>5.6814546000000004</v>
      </c>
      <c r="K24">
        <v>3.7877478999999998</v>
      </c>
      <c r="L24" t="s">
        <v>1</v>
      </c>
      <c r="M24">
        <v>7.7608898999999996</v>
      </c>
      <c r="O24">
        <v>7.7608898999999996</v>
      </c>
      <c r="P24">
        <v>5.8986999999999998E-2</v>
      </c>
    </row>
    <row r="25" spans="1:16" x14ac:dyDescent="0.25">
      <c r="A25">
        <v>1.5224E-2</v>
      </c>
      <c r="B25">
        <v>-3.5611999999999998E-2</v>
      </c>
      <c r="C25">
        <v>7.5300000000000002E-3</v>
      </c>
      <c r="D25" t="s">
        <v>0</v>
      </c>
      <c r="E25">
        <v>3.9454999999999997E-2</v>
      </c>
      <c r="F25">
        <v>25</v>
      </c>
      <c r="H25">
        <v>25</v>
      </c>
      <c r="I25">
        <v>-0.94220490000000001</v>
      </c>
      <c r="J25">
        <v>5.4697155999999998</v>
      </c>
      <c r="K25">
        <v>2.3576823</v>
      </c>
      <c r="L25" t="s">
        <v>1</v>
      </c>
      <c r="M25">
        <v>5.5515083000000001</v>
      </c>
      <c r="O25">
        <v>5.5515083000000001</v>
      </c>
      <c r="P25">
        <v>3.9454999999999997E-2</v>
      </c>
    </row>
    <row r="26" spans="1:16" x14ac:dyDescent="0.25">
      <c r="A26">
        <v>7.9059000000000004E-2</v>
      </c>
      <c r="B26">
        <v>0.127246</v>
      </c>
      <c r="C26">
        <v>0.121243</v>
      </c>
      <c r="D26" t="s">
        <v>0</v>
      </c>
      <c r="E26">
        <v>0.192722</v>
      </c>
      <c r="F26">
        <v>26</v>
      </c>
      <c r="H26">
        <v>26</v>
      </c>
      <c r="I26">
        <v>4.1649418999999996</v>
      </c>
      <c r="J26">
        <v>1.8384693999999999</v>
      </c>
      <c r="K26">
        <v>5.2759942999999998</v>
      </c>
      <c r="L26" t="s">
        <v>1</v>
      </c>
      <c r="M26">
        <v>3.2482549999999999</v>
      </c>
      <c r="O26">
        <v>3.2482549999999999</v>
      </c>
      <c r="P26">
        <v>0.192722</v>
      </c>
    </row>
    <row r="27" spans="1:16" x14ac:dyDescent="0.25">
      <c r="A27">
        <v>-4.1235000000000001E-2</v>
      </c>
      <c r="B27">
        <v>3.1683000000000003E-2</v>
      </c>
      <c r="C27">
        <v>3.2115999999999999E-2</v>
      </c>
      <c r="D27" t="s">
        <v>0</v>
      </c>
      <c r="E27">
        <v>6.1119E-2</v>
      </c>
      <c r="F27">
        <v>27</v>
      </c>
      <c r="H27">
        <v>27</v>
      </c>
      <c r="I27">
        <v>4.6929055999999996</v>
      </c>
      <c r="J27">
        <v>5.4100086999999997</v>
      </c>
      <c r="K27">
        <v>2.2367975000000002</v>
      </c>
      <c r="L27" t="s">
        <v>1</v>
      </c>
      <c r="M27">
        <v>5.7843388999999998</v>
      </c>
      <c r="O27">
        <v>5.7843388999999998</v>
      </c>
      <c r="P27">
        <v>6.1119E-2</v>
      </c>
    </row>
    <row r="28" spans="1:16" x14ac:dyDescent="0.25">
      <c r="A28">
        <v>1.9299E-2</v>
      </c>
      <c r="B28">
        <v>-0.11849</v>
      </c>
      <c r="C28">
        <v>-0.106721</v>
      </c>
      <c r="D28" t="s">
        <v>0</v>
      </c>
      <c r="E28">
        <v>0.16062899999999999</v>
      </c>
      <c r="F28">
        <v>28</v>
      </c>
      <c r="H28">
        <v>28</v>
      </c>
      <c r="I28">
        <v>2.3275041999999999</v>
      </c>
      <c r="J28">
        <v>-0.41743710000000001</v>
      </c>
      <c r="K28">
        <v>0.87750850000000002</v>
      </c>
      <c r="L28" t="s">
        <v>1</v>
      </c>
      <c r="M28">
        <v>3.0351281000000001</v>
      </c>
      <c r="O28">
        <v>3.0351281000000001</v>
      </c>
      <c r="P28">
        <v>0.16062899999999999</v>
      </c>
    </row>
    <row r="29" spans="1:16" x14ac:dyDescent="0.25">
      <c r="A29">
        <v>-0.21675700000000001</v>
      </c>
      <c r="B29">
        <v>0.12160899999999999</v>
      </c>
      <c r="C29">
        <v>-0.82058399999999998</v>
      </c>
      <c r="D29" t="s">
        <v>0</v>
      </c>
      <c r="E29">
        <v>0.85739699999999996</v>
      </c>
      <c r="F29">
        <v>29</v>
      </c>
      <c r="H29">
        <v>29</v>
      </c>
      <c r="I29">
        <v>-0.60290540000000004</v>
      </c>
      <c r="J29">
        <v>7.4246647000000001</v>
      </c>
      <c r="K29">
        <v>0.55107810000000002</v>
      </c>
      <c r="L29" t="s">
        <v>1</v>
      </c>
      <c r="M29">
        <v>7.7086563000000003</v>
      </c>
      <c r="O29">
        <v>7.7086563000000003</v>
      </c>
      <c r="P29">
        <v>0.85739699999999996</v>
      </c>
    </row>
    <row r="30" spans="1:16" x14ac:dyDescent="0.25">
      <c r="A30">
        <v>-1.1587E-2</v>
      </c>
      <c r="B30">
        <v>1.1974E-2</v>
      </c>
      <c r="C30">
        <v>3.1385999999999997E-2</v>
      </c>
      <c r="D30" t="s">
        <v>0</v>
      </c>
      <c r="E30">
        <v>3.5534999999999997E-2</v>
      </c>
      <c r="F30">
        <v>30</v>
      </c>
      <c r="H30">
        <v>30</v>
      </c>
      <c r="I30">
        <v>5.2995220999999999</v>
      </c>
      <c r="J30">
        <v>7.7147516999999999</v>
      </c>
      <c r="K30">
        <v>-2.8134000000000002E-3</v>
      </c>
      <c r="L30" t="s">
        <v>1</v>
      </c>
      <c r="M30">
        <v>8.7009235999999994</v>
      </c>
      <c r="O30">
        <v>8.7009235999999994</v>
      </c>
      <c r="P30">
        <v>3.5534999999999997E-2</v>
      </c>
    </row>
    <row r="31" spans="1:16" x14ac:dyDescent="0.25">
      <c r="A31">
        <v>2.761E-3</v>
      </c>
      <c r="B31">
        <v>1.9282000000000001E-2</v>
      </c>
      <c r="C31">
        <v>-1.3406E-2</v>
      </c>
      <c r="D31" t="s">
        <v>0</v>
      </c>
      <c r="E31">
        <v>2.3644999999999999E-2</v>
      </c>
      <c r="F31">
        <v>31</v>
      </c>
      <c r="H31">
        <v>31</v>
      </c>
      <c r="I31">
        <v>1.759884</v>
      </c>
      <c r="J31">
        <v>2.5562935000000002</v>
      </c>
      <c r="K31">
        <v>2.2929700000000001E-2</v>
      </c>
      <c r="L31" t="s">
        <v>1</v>
      </c>
      <c r="M31">
        <v>4.0361023999999999</v>
      </c>
      <c r="O31">
        <v>4.0361023999999999</v>
      </c>
      <c r="P31">
        <v>2.3644999999999999E-2</v>
      </c>
    </row>
    <row r="32" spans="1:16" x14ac:dyDescent="0.25">
      <c r="A32">
        <v>1.048E-2</v>
      </c>
      <c r="B32">
        <v>8.0280000000000004E-3</v>
      </c>
      <c r="C32">
        <v>-0.122295</v>
      </c>
      <c r="D32" t="s">
        <v>0</v>
      </c>
      <c r="E32">
        <v>0.123005</v>
      </c>
      <c r="F32">
        <v>32</v>
      </c>
      <c r="H32">
        <v>32</v>
      </c>
      <c r="I32">
        <v>3.8336956</v>
      </c>
      <c r="J32">
        <v>-2.5778878000000001</v>
      </c>
      <c r="K32">
        <v>4.7623182000000002</v>
      </c>
      <c r="L32" t="s">
        <v>1</v>
      </c>
      <c r="M32">
        <v>4.1254853999999996</v>
      </c>
      <c r="O32">
        <v>4.1254853999999996</v>
      </c>
      <c r="P32">
        <v>0.123005</v>
      </c>
    </row>
    <row r="33" spans="1:16" x14ac:dyDescent="0.25">
      <c r="A33">
        <v>-4.1450000000000002E-3</v>
      </c>
      <c r="B33">
        <v>-8.3090000000000004E-3</v>
      </c>
      <c r="C33">
        <v>4.9161000000000003E-2</v>
      </c>
      <c r="D33" t="s">
        <v>0</v>
      </c>
      <c r="E33">
        <v>5.0029999999999998E-2</v>
      </c>
      <c r="F33">
        <v>33</v>
      </c>
      <c r="H33">
        <v>33</v>
      </c>
      <c r="I33">
        <v>-3.7852450000000002</v>
      </c>
      <c r="J33">
        <v>2.5745046</v>
      </c>
      <c r="K33">
        <v>4.5433332999999996</v>
      </c>
      <c r="L33" t="s">
        <v>1</v>
      </c>
      <c r="M33">
        <v>5.7945970999999998</v>
      </c>
      <c r="O33">
        <v>5.7945970999999998</v>
      </c>
      <c r="P33">
        <v>5.0029999999999998E-2</v>
      </c>
    </row>
    <row r="34" spans="1:16" x14ac:dyDescent="0.25">
      <c r="A34">
        <v>4.7476999999999998E-2</v>
      </c>
      <c r="B34">
        <v>-1.495E-2</v>
      </c>
      <c r="C34">
        <v>-1.142E-3</v>
      </c>
      <c r="D34" t="s">
        <v>0</v>
      </c>
      <c r="E34">
        <v>4.9789E-2</v>
      </c>
      <c r="F34">
        <v>34</v>
      </c>
      <c r="H34">
        <v>34</v>
      </c>
      <c r="I34">
        <v>7.3560955999999997</v>
      </c>
      <c r="J34">
        <v>0.68000099999999997</v>
      </c>
      <c r="K34">
        <v>1.1772052</v>
      </c>
      <c r="L34" t="s">
        <v>1</v>
      </c>
      <c r="M34">
        <v>6.2303332999999999</v>
      </c>
      <c r="O34">
        <v>6.2303332999999999</v>
      </c>
      <c r="P34">
        <v>4.9789E-2</v>
      </c>
    </row>
    <row r="35" spans="1:16" x14ac:dyDescent="0.25">
      <c r="A35">
        <v>-1.3358999999999999E-2</v>
      </c>
      <c r="B35">
        <v>1.7298000000000001E-2</v>
      </c>
      <c r="C35">
        <v>7.2540999999999994E-2</v>
      </c>
      <c r="D35" t="s">
        <v>0</v>
      </c>
      <c r="E35">
        <v>7.5761999999999996E-2</v>
      </c>
      <c r="F35">
        <v>35</v>
      </c>
      <c r="H35">
        <v>35</v>
      </c>
      <c r="I35">
        <v>0.1022517</v>
      </c>
      <c r="J35">
        <v>-1.9372012999999999</v>
      </c>
      <c r="K35">
        <v>5.6769676999999996</v>
      </c>
      <c r="L35" t="s">
        <v>1</v>
      </c>
      <c r="M35">
        <v>3.6836918999999999</v>
      </c>
      <c r="O35">
        <v>3.6836918999999999</v>
      </c>
      <c r="P35">
        <v>7.5761999999999996E-2</v>
      </c>
    </row>
    <row r="36" spans="1:16" x14ac:dyDescent="0.25">
      <c r="A36">
        <v>-6.7869999999999996E-3</v>
      </c>
      <c r="B36">
        <v>4.9360000000000003E-3</v>
      </c>
      <c r="C36">
        <v>-9.5720000000000006E-3</v>
      </c>
      <c r="D36" t="s">
        <v>0</v>
      </c>
      <c r="E36">
        <v>1.273E-2</v>
      </c>
      <c r="F36">
        <v>36</v>
      </c>
      <c r="H36">
        <v>36</v>
      </c>
      <c r="I36">
        <v>3.5114063</v>
      </c>
      <c r="J36">
        <v>7.0615544000000003</v>
      </c>
      <c r="K36">
        <v>5.7759961000000004</v>
      </c>
      <c r="L36" t="s">
        <v>1</v>
      </c>
      <c r="M36">
        <v>6.8352946000000001</v>
      </c>
      <c r="O36">
        <v>6.8352946000000001</v>
      </c>
      <c r="P36">
        <v>1.273E-2</v>
      </c>
    </row>
    <row r="37" spans="1:16" x14ac:dyDescent="0.25">
      <c r="A37">
        <v>-2.9149000000000001E-2</v>
      </c>
      <c r="B37">
        <v>1.1056E-2</v>
      </c>
      <c r="C37">
        <v>3.5494999999999999E-2</v>
      </c>
      <c r="D37" t="s">
        <v>0</v>
      </c>
      <c r="E37">
        <v>4.7241999999999999E-2</v>
      </c>
      <c r="F37">
        <v>37</v>
      </c>
      <c r="H37">
        <v>37</v>
      </c>
      <c r="I37">
        <v>-1.9221394000000001</v>
      </c>
      <c r="J37">
        <v>3.2117103</v>
      </c>
      <c r="K37">
        <v>8.0516643000000006</v>
      </c>
      <c r="L37" t="s">
        <v>1</v>
      </c>
      <c r="M37">
        <v>6.2111296999999999</v>
      </c>
      <c r="O37">
        <v>6.2111296999999999</v>
      </c>
      <c r="P37">
        <v>4.7241999999999999E-2</v>
      </c>
    </row>
    <row r="38" spans="1:16" x14ac:dyDescent="0.25">
      <c r="A38">
        <v>1.2399E-2</v>
      </c>
      <c r="B38">
        <v>7.1934999999999999E-2</v>
      </c>
      <c r="C38">
        <v>1.0881E-2</v>
      </c>
      <c r="D38" t="s">
        <v>0</v>
      </c>
      <c r="E38">
        <v>7.3802000000000006E-2</v>
      </c>
      <c r="F38">
        <v>38</v>
      </c>
      <c r="H38">
        <v>38</v>
      </c>
      <c r="I38">
        <v>1.7161393</v>
      </c>
      <c r="J38">
        <v>4.4198795999999998</v>
      </c>
      <c r="K38">
        <v>3.4816516000000002</v>
      </c>
      <c r="L38" t="s">
        <v>1</v>
      </c>
      <c r="M38">
        <v>3.7178398000000001</v>
      </c>
      <c r="O38">
        <v>3.7178398000000001</v>
      </c>
      <c r="P38">
        <v>7.3802000000000006E-2</v>
      </c>
    </row>
    <row r="39" spans="1:16" x14ac:dyDescent="0.25">
      <c r="A39">
        <v>0.12148</v>
      </c>
      <c r="B39">
        <v>5.7680000000000002E-2</v>
      </c>
      <c r="C39">
        <v>0.20044200000000001</v>
      </c>
      <c r="D39" t="s">
        <v>0</v>
      </c>
      <c r="E39">
        <v>0.24137400000000001</v>
      </c>
      <c r="F39">
        <v>39</v>
      </c>
      <c r="H39">
        <v>39</v>
      </c>
      <c r="I39">
        <v>-5.7076222000000003</v>
      </c>
      <c r="J39">
        <v>1.8491801999999999</v>
      </c>
      <c r="K39">
        <v>7.8655362000000002</v>
      </c>
      <c r="L39" t="s">
        <v>1</v>
      </c>
      <c r="M39">
        <v>8.5513328000000008</v>
      </c>
      <c r="O39">
        <v>8.5513328000000008</v>
      </c>
      <c r="P39">
        <v>0.24137400000000001</v>
      </c>
    </row>
    <row r="40" spans="1:16" x14ac:dyDescent="0.25">
      <c r="A40">
        <v>-1.5824000000000001E-2</v>
      </c>
      <c r="B40">
        <v>-8.6569999999999998E-3</v>
      </c>
      <c r="C40">
        <v>2.4847999999999999E-2</v>
      </c>
      <c r="D40" t="s">
        <v>0</v>
      </c>
      <c r="E40">
        <v>3.0705E-2</v>
      </c>
      <c r="F40">
        <v>40</v>
      </c>
      <c r="H40">
        <v>40</v>
      </c>
      <c r="I40">
        <v>7.3098334999999999</v>
      </c>
      <c r="J40">
        <v>4.5089518999999996</v>
      </c>
      <c r="K40">
        <v>1.1490819000000001</v>
      </c>
      <c r="L40" t="s">
        <v>1</v>
      </c>
      <c r="M40">
        <v>7.1151213999999996</v>
      </c>
      <c r="O40">
        <v>7.1151213999999996</v>
      </c>
      <c r="P40">
        <v>3.0705E-2</v>
      </c>
    </row>
    <row r="41" spans="1:16" x14ac:dyDescent="0.25">
      <c r="A41">
        <v>-9.7175999999999998E-2</v>
      </c>
      <c r="B41">
        <v>4.3225E-2</v>
      </c>
      <c r="C41">
        <v>-2.5186E-2</v>
      </c>
      <c r="D41" t="s">
        <v>0</v>
      </c>
      <c r="E41">
        <v>0.10929700000000001</v>
      </c>
      <c r="F41">
        <v>41</v>
      </c>
      <c r="H41">
        <v>41</v>
      </c>
      <c r="I41">
        <v>2.6090931999999998</v>
      </c>
      <c r="J41">
        <v>7.6788109000000002</v>
      </c>
      <c r="K41">
        <v>2.3452438999999998</v>
      </c>
      <c r="L41" t="s">
        <v>1</v>
      </c>
      <c r="M41">
        <v>6.2043837000000002</v>
      </c>
      <c r="O41">
        <v>6.2043837000000002</v>
      </c>
      <c r="P41">
        <v>0.10929700000000001</v>
      </c>
    </row>
    <row r="42" spans="1:16" x14ac:dyDescent="0.25">
      <c r="A42">
        <v>1.7402999999999998E-2</v>
      </c>
      <c r="B42">
        <v>2.5992000000000001E-2</v>
      </c>
      <c r="C42">
        <v>-6.9560000000000004E-3</v>
      </c>
      <c r="D42" t="s">
        <v>0</v>
      </c>
      <c r="E42">
        <v>3.2044000000000003E-2</v>
      </c>
      <c r="F42">
        <v>42</v>
      </c>
      <c r="H42">
        <v>42</v>
      </c>
      <c r="I42">
        <v>-4.8201654999999999</v>
      </c>
      <c r="J42">
        <v>5.1110894</v>
      </c>
      <c r="K42">
        <v>6.9004589999999997</v>
      </c>
      <c r="L42" t="s">
        <v>1</v>
      </c>
      <c r="M42">
        <v>7.1457769000000004</v>
      </c>
      <c r="O42">
        <v>7.1457769000000004</v>
      </c>
      <c r="P42">
        <v>3.2044000000000003E-2</v>
      </c>
    </row>
    <row r="43" spans="1:16" x14ac:dyDescent="0.25">
      <c r="A43">
        <v>2.2030000000000001E-3</v>
      </c>
      <c r="B43">
        <v>3.2517999999999998E-2</v>
      </c>
      <c r="C43">
        <v>7.0400000000000003E-3</v>
      </c>
      <c r="D43" t="s">
        <v>0</v>
      </c>
      <c r="E43">
        <v>3.3343999999999999E-2</v>
      </c>
      <c r="F43">
        <v>43</v>
      </c>
      <c r="H43">
        <v>43</v>
      </c>
      <c r="I43">
        <v>0.7744624</v>
      </c>
      <c r="J43">
        <v>5.1121103999999997</v>
      </c>
      <c r="K43">
        <v>6.9197524000000001</v>
      </c>
      <c r="L43" t="s">
        <v>1</v>
      </c>
      <c r="M43">
        <v>7.5097649000000004</v>
      </c>
      <c r="O43">
        <v>7.5097649000000004</v>
      </c>
      <c r="P43">
        <v>3.3343999999999999E-2</v>
      </c>
    </row>
    <row r="44" spans="1:16" x14ac:dyDescent="0.25">
      <c r="A44">
        <v>-3.6465999999999998E-2</v>
      </c>
      <c r="B44">
        <v>1.1802999999999999E-2</v>
      </c>
      <c r="C44">
        <v>4.7295999999999998E-2</v>
      </c>
      <c r="D44" t="s">
        <v>0</v>
      </c>
      <c r="E44">
        <v>6.0877000000000001E-2</v>
      </c>
      <c r="F44">
        <v>44</v>
      </c>
      <c r="H44">
        <v>44</v>
      </c>
      <c r="I44">
        <v>-2.7121580999999999</v>
      </c>
      <c r="J44">
        <v>-1.83252E-2</v>
      </c>
      <c r="K44">
        <v>6.8604478999999996</v>
      </c>
      <c r="L44" t="s">
        <v>1</v>
      </c>
      <c r="M44">
        <v>5.4652890000000003</v>
      </c>
      <c r="O44">
        <v>5.4652890000000003</v>
      </c>
      <c r="P44">
        <v>6.0877000000000001E-2</v>
      </c>
    </row>
    <row r="45" spans="1:16" x14ac:dyDescent="0.25">
      <c r="A45">
        <v>-5.5430000000000002E-3</v>
      </c>
      <c r="B45">
        <v>9.6819999999999996E-3</v>
      </c>
      <c r="C45">
        <v>4.6275999999999998E-2</v>
      </c>
      <c r="D45" t="s">
        <v>0</v>
      </c>
      <c r="E45">
        <v>4.7601999999999998E-2</v>
      </c>
      <c r="F45">
        <v>45</v>
      </c>
      <c r="H45">
        <v>45</v>
      </c>
      <c r="I45">
        <v>-1.0078297000000001</v>
      </c>
      <c r="J45">
        <v>2.5612032</v>
      </c>
      <c r="K45">
        <v>2.2547332999999998</v>
      </c>
      <c r="L45" t="s">
        <v>1</v>
      </c>
      <c r="M45">
        <v>3.4889711000000001</v>
      </c>
      <c r="O45">
        <v>3.4889711000000001</v>
      </c>
      <c r="P45">
        <v>4.7601999999999998E-2</v>
      </c>
    </row>
    <row r="46" spans="1:16" x14ac:dyDescent="0.25">
      <c r="A46">
        <v>5.1632999999999998E-2</v>
      </c>
      <c r="B46">
        <v>2.0025999999999999E-2</v>
      </c>
      <c r="C46">
        <v>3.9607999999999997E-2</v>
      </c>
      <c r="D46" t="s">
        <v>0</v>
      </c>
      <c r="E46">
        <v>6.8086999999999995E-2</v>
      </c>
      <c r="F46">
        <v>46</v>
      </c>
      <c r="H46">
        <v>46</v>
      </c>
      <c r="I46">
        <v>2.7791701</v>
      </c>
      <c r="J46">
        <v>-1.9000099999999999E-2</v>
      </c>
      <c r="K46">
        <v>6.9014248</v>
      </c>
      <c r="L46" t="s">
        <v>1</v>
      </c>
      <c r="M46">
        <v>3.5671718000000001</v>
      </c>
      <c r="O46">
        <v>3.5671718000000001</v>
      </c>
      <c r="P46">
        <v>6.8086999999999995E-2</v>
      </c>
    </row>
    <row r="47" spans="1:16" x14ac:dyDescent="0.25">
      <c r="A47">
        <v>6.3704999999999998E-2</v>
      </c>
      <c r="B47">
        <v>-2.163E-3</v>
      </c>
      <c r="C47">
        <v>1.4111E-2</v>
      </c>
      <c r="D47" t="s">
        <v>0</v>
      </c>
      <c r="E47">
        <v>6.5284999999999996E-2</v>
      </c>
      <c r="F47">
        <v>47</v>
      </c>
      <c r="H47">
        <v>47</v>
      </c>
      <c r="I47">
        <v>4.5023499999999999</v>
      </c>
      <c r="J47">
        <v>2.5805951999999999</v>
      </c>
      <c r="K47">
        <v>2.3201863999999999</v>
      </c>
      <c r="L47" t="s">
        <v>1</v>
      </c>
      <c r="M47">
        <v>3.6721911999999999</v>
      </c>
      <c r="O47">
        <v>3.6721911999999999</v>
      </c>
      <c r="P47">
        <v>6.5284999999999996E-2</v>
      </c>
    </row>
    <row r="48" spans="1:16" x14ac:dyDescent="0.25">
      <c r="A48">
        <v>-2.24E-4</v>
      </c>
      <c r="B48">
        <v>-8.7409000000000001E-2</v>
      </c>
      <c r="C48">
        <v>2.5434999999999999E-2</v>
      </c>
      <c r="D48" t="s">
        <v>0</v>
      </c>
      <c r="E48">
        <v>9.1035000000000005E-2</v>
      </c>
      <c r="F48">
        <v>48</v>
      </c>
      <c r="H48">
        <v>48</v>
      </c>
      <c r="I48">
        <v>-3.0672869</v>
      </c>
      <c r="J48">
        <v>7.8018973999999996</v>
      </c>
      <c r="K48">
        <v>2.2613340000000002</v>
      </c>
      <c r="L48" t="s">
        <v>1</v>
      </c>
      <c r="M48">
        <v>3.4999338</v>
      </c>
      <c r="O48">
        <v>3.4999338</v>
      </c>
      <c r="P48">
        <v>9.1035000000000005E-2</v>
      </c>
    </row>
    <row r="49" spans="1:16" x14ac:dyDescent="0.25">
      <c r="A49">
        <v>-1.0891E-2</v>
      </c>
      <c r="B49">
        <v>-4.4739999999999997E-3</v>
      </c>
      <c r="C49">
        <v>1.9089999999999999E-2</v>
      </c>
      <c r="D49" t="s">
        <v>0</v>
      </c>
      <c r="E49">
        <v>2.2429000000000001E-2</v>
      </c>
      <c r="F49">
        <v>49</v>
      </c>
      <c r="H49">
        <v>49</v>
      </c>
      <c r="I49">
        <v>4.2931438999999996</v>
      </c>
      <c r="J49">
        <v>8.8473369999999996</v>
      </c>
      <c r="K49">
        <v>2.1184506000000001</v>
      </c>
      <c r="L49" t="s">
        <v>1</v>
      </c>
      <c r="M49">
        <v>7.2617893000000002</v>
      </c>
      <c r="O49">
        <v>7.2617893000000002</v>
      </c>
      <c r="P49">
        <v>2.2429000000000001E-2</v>
      </c>
    </row>
    <row r="50" spans="1:16" x14ac:dyDescent="0.25">
      <c r="A50">
        <v>1.9476E-2</v>
      </c>
      <c r="B50">
        <v>4.4477000000000003E-2</v>
      </c>
      <c r="C50">
        <v>2.7529999999999998E-3</v>
      </c>
      <c r="D50" t="s">
        <v>0</v>
      </c>
      <c r="E50">
        <v>4.8632000000000002E-2</v>
      </c>
      <c r="F50">
        <v>50</v>
      </c>
      <c r="H50">
        <v>50</v>
      </c>
      <c r="I50">
        <v>0.21538669999999999</v>
      </c>
      <c r="J50">
        <v>-3.5042526000000001</v>
      </c>
      <c r="K50">
        <v>7.7559353</v>
      </c>
      <c r="L50" t="s">
        <v>1</v>
      </c>
      <c r="M50">
        <v>6.0750748999999997</v>
      </c>
      <c r="O50">
        <v>6.0750748999999997</v>
      </c>
      <c r="P50">
        <v>4.8632000000000002E-2</v>
      </c>
    </row>
    <row r="51" spans="1:16" x14ac:dyDescent="0.25">
      <c r="A51">
        <v>4.4472999999999999E-2</v>
      </c>
      <c r="B51">
        <v>5.2909999999999997E-3</v>
      </c>
      <c r="C51">
        <v>-9.3170000000000006E-3</v>
      </c>
      <c r="D51" t="s">
        <v>0</v>
      </c>
      <c r="E51">
        <v>4.5746000000000002E-2</v>
      </c>
      <c r="F51">
        <v>51</v>
      </c>
      <c r="H51">
        <v>51</v>
      </c>
      <c r="I51">
        <v>5.2352508999999996</v>
      </c>
      <c r="J51">
        <v>-3.1015342000000001</v>
      </c>
      <c r="K51">
        <v>6.7735085000000002</v>
      </c>
      <c r="L51" t="s">
        <v>1</v>
      </c>
      <c r="M51">
        <v>6.1316496000000003</v>
      </c>
      <c r="O51">
        <v>6.1316496000000003</v>
      </c>
      <c r="P51">
        <v>4.5746000000000002E-2</v>
      </c>
    </row>
    <row r="52" spans="1:16" x14ac:dyDescent="0.25">
      <c r="A52">
        <v>-2.6459E-2</v>
      </c>
      <c r="B52">
        <v>-3.6159999999999999E-3</v>
      </c>
      <c r="C52">
        <v>3.9826E-2</v>
      </c>
      <c r="D52" t="s">
        <v>0</v>
      </c>
      <c r="E52">
        <v>4.7951000000000001E-2</v>
      </c>
      <c r="F52">
        <v>52</v>
      </c>
      <c r="H52">
        <v>52</v>
      </c>
      <c r="I52">
        <v>-1.8026888000000001</v>
      </c>
      <c r="J52">
        <v>1.6881033000000001</v>
      </c>
      <c r="K52">
        <v>6.0409408000000004</v>
      </c>
      <c r="L52" t="s">
        <v>1</v>
      </c>
      <c r="M52">
        <v>4.3126584000000001</v>
      </c>
      <c r="O52">
        <v>4.3126584000000001</v>
      </c>
      <c r="P52">
        <v>4.7951000000000001E-2</v>
      </c>
    </row>
    <row r="53" spans="1:16" x14ac:dyDescent="0.25">
      <c r="A53">
        <v>-1.2799E-2</v>
      </c>
      <c r="B53">
        <v>3.7659999999999998E-3</v>
      </c>
      <c r="C53">
        <v>-1.8238999999999998E-2</v>
      </c>
      <c r="D53" t="s">
        <v>0</v>
      </c>
      <c r="E53">
        <v>2.2598E-2</v>
      </c>
      <c r="F53">
        <v>53</v>
      </c>
      <c r="H53">
        <v>53</v>
      </c>
      <c r="I53">
        <v>0.75438099999999997</v>
      </c>
      <c r="J53">
        <v>6.5974417000000001</v>
      </c>
      <c r="K53">
        <v>2.520813</v>
      </c>
      <c r="L53" t="s">
        <v>1</v>
      </c>
      <c r="M53">
        <v>5.5638797000000002</v>
      </c>
      <c r="O53">
        <v>5.5638797000000002</v>
      </c>
      <c r="P53">
        <v>2.2598E-2</v>
      </c>
    </row>
    <row r="54" spans="1:16" x14ac:dyDescent="0.25">
      <c r="A54">
        <v>1.9007E-2</v>
      </c>
      <c r="B54">
        <v>2.3265000000000001E-2</v>
      </c>
      <c r="C54">
        <v>3.5293999999999999E-2</v>
      </c>
      <c r="D54" t="s">
        <v>0</v>
      </c>
      <c r="E54">
        <v>4.6349000000000001E-2</v>
      </c>
      <c r="F54">
        <v>54</v>
      </c>
      <c r="H54">
        <v>54</v>
      </c>
      <c r="I54">
        <v>5.4077377000000002</v>
      </c>
      <c r="J54">
        <v>3.4385620000000001</v>
      </c>
      <c r="K54">
        <v>6.0880821000000003</v>
      </c>
      <c r="L54" t="s">
        <v>1</v>
      </c>
      <c r="M54">
        <v>8.2181713999999992</v>
      </c>
      <c r="O54">
        <v>8.2181713999999992</v>
      </c>
      <c r="P54">
        <v>4.6349000000000001E-2</v>
      </c>
    </row>
    <row r="55" spans="1:16" x14ac:dyDescent="0.25">
      <c r="A55">
        <v>-4.7349999999999996E-3</v>
      </c>
      <c r="B55">
        <v>3.4660999999999997E-2</v>
      </c>
      <c r="C55">
        <v>3.4182999999999998E-2</v>
      </c>
      <c r="D55" t="s">
        <v>0</v>
      </c>
      <c r="E55">
        <v>4.8911000000000003E-2</v>
      </c>
      <c r="F55">
        <v>55</v>
      </c>
      <c r="H55">
        <v>55</v>
      </c>
      <c r="I55">
        <v>0.38661810000000002</v>
      </c>
      <c r="J55">
        <v>3.0636323999999999</v>
      </c>
      <c r="K55">
        <v>7.0836907</v>
      </c>
      <c r="L55" t="s">
        <v>1</v>
      </c>
      <c r="M55">
        <v>4.3781884</v>
      </c>
      <c r="O55">
        <v>4.3781884</v>
      </c>
      <c r="P55">
        <v>4.8911000000000003E-2</v>
      </c>
    </row>
    <row r="56" spans="1:16" x14ac:dyDescent="0.25">
      <c r="A56">
        <v>3.6619999999999999E-3</v>
      </c>
      <c r="B56">
        <v>-1.5855999999999999E-2</v>
      </c>
      <c r="C56">
        <v>1.6889000000000001E-2</v>
      </c>
      <c r="D56" t="s">
        <v>0</v>
      </c>
      <c r="E56">
        <v>2.3453000000000002E-2</v>
      </c>
      <c r="F56">
        <v>56</v>
      </c>
      <c r="H56">
        <v>56</v>
      </c>
      <c r="I56">
        <v>-3.6717626999999999</v>
      </c>
      <c r="J56">
        <v>-1.681675</v>
      </c>
      <c r="K56">
        <v>7.7178310000000003</v>
      </c>
      <c r="L56" t="s">
        <v>1</v>
      </c>
      <c r="M56">
        <v>7.1127671000000001</v>
      </c>
      <c r="O56">
        <v>7.1127671000000001</v>
      </c>
      <c r="P56">
        <v>2.3453000000000002E-2</v>
      </c>
    </row>
    <row r="57" spans="1:16" x14ac:dyDescent="0.25">
      <c r="A57">
        <v>-1.5810999999999999E-2</v>
      </c>
      <c r="B57">
        <v>-1.1655E-2</v>
      </c>
      <c r="C57">
        <v>1.5914999999999999E-2</v>
      </c>
      <c r="D57" t="s">
        <v>0</v>
      </c>
      <c r="E57">
        <v>2.5281000000000001E-2</v>
      </c>
      <c r="F57">
        <v>57</v>
      </c>
      <c r="H57">
        <v>57</v>
      </c>
      <c r="I57">
        <v>0.24049400000000001</v>
      </c>
      <c r="J57">
        <v>4.0592015999999997</v>
      </c>
      <c r="K57">
        <v>1.4601008</v>
      </c>
      <c r="L57" t="s">
        <v>1</v>
      </c>
      <c r="M57">
        <v>4.2139040999999997</v>
      </c>
      <c r="O57">
        <v>4.2139040999999997</v>
      </c>
      <c r="P57">
        <v>2.5281000000000001E-2</v>
      </c>
    </row>
    <row r="58" spans="1:16" x14ac:dyDescent="0.25">
      <c r="A58">
        <v>4.3206000000000001E-2</v>
      </c>
      <c r="B58">
        <v>9.9520000000000008E-3</v>
      </c>
      <c r="C58">
        <v>4.9248E-2</v>
      </c>
      <c r="D58" t="s">
        <v>0</v>
      </c>
      <c r="E58">
        <v>6.6266000000000005E-2</v>
      </c>
      <c r="F58">
        <v>58</v>
      </c>
      <c r="H58">
        <v>58</v>
      </c>
      <c r="I58">
        <v>3.1846667000000002</v>
      </c>
      <c r="J58">
        <v>2.0372553999999998</v>
      </c>
      <c r="K58">
        <v>7.0860123000000002</v>
      </c>
      <c r="L58" t="s">
        <v>1</v>
      </c>
      <c r="M58">
        <v>4.0409547999999997</v>
      </c>
      <c r="O58">
        <v>4.0409547999999997</v>
      </c>
      <c r="P58">
        <v>6.6266000000000005E-2</v>
      </c>
    </row>
    <row r="59" spans="1:16" x14ac:dyDescent="0.25">
      <c r="A59">
        <v>1.7228E-2</v>
      </c>
      <c r="B59">
        <v>1.0187999999999999E-2</v>
      </c>
      <c r="C59">
        <v>7.7970000000000001E-3</v>
      </c>
      <c r="D59" t="s">
        <v>0</v>
      </c>
      <c r="E59">
        <v>2.1479999999999999E-2</v>
      </c>
      <c r="F59">
        <v>59</v>
      </c>
      <c r="H59">
        <v>59</v>
      </c>
      <c r="I59">
        <v>5.7967553000000001</v>
      </c>
      <c r="J59">
        <v>4.0442448999999998</v>
      </c>
      <c r="K59">
        <v>3.1651885000000002</v>
      </c>
      <c r="L59" t="s">
        <v>1</v>
      </c>
      <c r="M59">
        <v>5.3661627000000003</v>
      </c>
      <c r="O59">
        <v>5.3661627000000003</v>
      </c>
      <c r="P59">
        <v>2.1479999999999999E-2</v>
      </c>
    </row>
    <row r="60" spans="1:16" x14ac:dyDescent="0.25">
      <c r="A60">
        <v>6.4598000000000003E-2</v>
      </c>
      <c r="B60">
        <v>-0.16859399999999999</v>
      </c>
      <c r="C60">
        <v>-9.0029999999999999E-2</v>
      </c>
      <c r="D60" t="s">
        <v>0</v>
      </c>
      <c r="E60">
        <v>0.20174800000000001</v>
      </c>
      <c r="F60">
        <v>60</v>
      </c>
      <c r="H60">
        <v>60</v>
      </c>
      <c r="I60">
        <v>2.7487895999999998</v>
      </c>
      <c r="J60">
        <v>-1.2834490999999999</v>
      </c>
      <c r="K60">
        <v>2.6080728</v>
      </c>
      <c r="L60" t="s">
        <v>1</v>
      </c>
      <c r="M60">
        <v>2.4958711</v>
      </c>
      <c r="O60">
        <v>2.4958711</v>
      </c>
      <c r="P60">
        <v>0.20174800000000001</v>
      </c>
    </row>
    <row r="61" spans="1:16" x14ac:dyDescent="0.25">
      <c r="A61">
        <v>2.6227E-2</v>
      </c>
      <c r="B61">
        <v>-1.7277000000000001E-2</v>
      </c>
      <c r="C61">
        <v>2.0537E-2</v>
      </c>
      <c r="D61" t="s">
        <v>0</v>
      </c>
      <c r="E61">
        <v>3.7524000000000002E-2</v>
      </c>
      <c r="F61">
        <v>61</v>
      </c>
      <c r="H61">
        <v>61</v>
      </c>
      <c r="I61">
        <v>-2.2776550000000002</v>
      </c>
      <c r="J61">
        <v>1.1115010000000001</v>
      </c>
      <c r="K61">
        <v>3.1054656</v>
      </c>
      <c r="L61" t="s">
        <v>1</v>
      </c>
      <c r="M61">
        <v>3.9498042999999998</v>
      </c>
      <c r="O61">
        <v>3.9498042999999998</v>
      </c>
      <c r="P61">
        <v>3.7524000000000002E-2</v>
      </c>
    </row>
    <row r="62" spans="1:16" x14ac:dyDescent="0.25">
      <c r="A62">
        <v>3.9559999999999998E-2</v>
      </c>
      <c r="B62">
        <v>3.2127999999999997E-2</v>
      </c>
      <c r="C62">
        <v>1.2061000000000001E-2</v>
      </c>
      <c r="D62" t="s">
        <v>0</v>
      </c>
      <c r="E62">
        <v>5.2371000000000001E-2</v>
      </c>
      <c r="F62">
        <v>62</v>
      </c>
      <c r="H62">
        <v>62</v>
      </c>
      <c r="I62">
        <v>2.3941743999999998</v>
      </c>
      <c r="J62">
        <v>-2.0772848000000002</v>
      </c>
      <c r="K62">
        <v>6.7347435999999998</v>
      </c>
      <c r="L62" t="s">
        <v>1</v>
      </c>
      <c r="M62">
        <v>4.2576793000000004</v>
      </c>
      <c r="O62">
        <v>4.2576793000000004</v>
      </c>
      <c r="P62">
        <v>5.2371000000000001E-2</v>
      </c>
    </row>
    <row r="63" spans="1:16" x14ac:dyDescent="0.25">
      <c r="A63">
        <v>7.842E-3</v>
      </c>
      <c r="B63">
        <v>-5.9333999999999998E-2</v>
      </c>
      <c r="C63">
        <v>9.8671999999999996E-2</v>
      </c>
      <c r="D63" t="s">
        <v>0</v>
      </c>
      <c r="E63">
        <v>0.11540499999999999</v>
      </c>
      <c r="F63">
        <v>63</v>
      </c>
      <c r="H63">
        <v>63</v>
      </c>
      <c r="I63">
        <v>3.3102852</v>
      </c>
      <c r="J63">
        <v>1.1617666</v>
      </c>
      <c r="K63">
        <v>1.3969374000000001</v>
      </c>
      <c r="L63" t="s">
        <v>1</v>
      </c>
      <c r="M63">
        <v>2.8199538</v>
      </c>
      <c r="O63">
        <v>2.8199538</v>
      </c>
      <c r="P63">
        <v>0.11540499999999999</v>
      </c>
    </row>
    <row r="64" spans="1:16" x14ac:dyDescent="0.25">
      <c r="A64">
        <v>-3.4759999999999999E-2</v>
      </c>
      <c r="B64">
        <v>-1.5497E-2</v>
      </c>
      <c r="C64">
        <v>1.2012E-2</v>
      </c>
      <c r="D64" t="s">
        <v>0</v>
      </c>
      <c r="E64">
        <v>3.9909E-2</v>
      </c>
      <c r="F64">
        <v>64</v>
      </c>
      <c r="H64">
        <v>64</v>
      </c>
      <c r="I64">
        <v>6.3534837</v>
      </c>
      <c r="J64">
        <v>6.6244052</v>
      </c>
      <c r="K64">
        <v>2.1385413</v>
      </c>
      <c r="L64" t="s">
        <v>1</v>
      </c>
      <c r="M64">
        <v>8.8592122</v>
      </c>
      <c r="O64">
        <v>8.8592122</v>
      </c>
      <c r="P64">
        <v>3.9909E-2</v>
      </c>
    </row>
    <row r="65" spans="1:16" x14ac:dyDescent="0.25">
      <c r="A65">
        <v>-6.0879999999999997E-3</v>
      </c>
      <c r="B65">
        <v>-3.6339000000000003E-2</v>
      </c>
      <c r="C65">
        <v>3.7599E-2</v>
      </c>
      <c r="D65" t="s">
        <v>0</v>
      </c>
      <c r="E65">
        <v>5.2643000000000002E-2</v>
      </c>
      <c r="F65">
        <v>65</v>
      </c>
      <c r="H65">
        <v>65</v>
      </c>
      <c r="I65">
        <v>-2.3060944000000001</v>
      </c>
      <c r="J65">
        <v>4.0007478000000001</v>
      </c>
      <c r="K65">
        <v>3.1099676999999999</v>
      </c>
      <c r="L65" t="s">
        <v>1</v>
      </c>
      <c r="M65">
        <v>5.1490986000000003</v>
      </c>
      <c r="O65">
        <v>5.1490986000000003</v>
      </c>
      <c r="P65">
        <v>5.2643000000000002E-2</v>
      </c>
    </row>
    <row r="66" spans="1:16" x14ac:dyDescent="0.25">
      <c r="A66">
        <v>-0.164767</v>
      </c>
      <c r="B66">
        <v>8.7676000000000004E-2</v>
      </c>
      <c r="C66">
        <v>-0.13931399999999999</v>
      </c>
      <c r="D66" t="s">
        <v>0</v>
      </c>
      <c r="E66">
        <v>0.232903</v>
      </c>
      <c r="F66">
        <v>66</v>
      </c>
      <c r="H66">
        <v>66</v>
      </c>
      <c r="I66">
        <v>3.9333653000000002</v>
      </c>
      <c r="J66">
        <v>-0.20776700000000001</v>
      </c>
      <c r="K66">
        <v>5.2162861999999999</v>
      </c>
      <c r="L66" t="s">
        <v>1</v>
      </c>
      <c r="M66">
        <v>2.9631078999999998</v>
      </c>
      <c r="O66">
        <v>2.9631078999999998</v>
      </c>
      <c r="P66">
        <v>0.232903</v>
      </c>
    </row>
    <row r="67" spans="1:16" x14ac:dyDescent="0.25">
      <c r="A67">
        <v>-3.9225999999999997E-2</v>
      </c>
      <c r="B67">
        <v>-2.164E-2</v>
      </c>
      <c r="C67">
        <v>6.2835000000000002E-2</v>
      </c>
      <c r="D67" t="s">
        <v>0</v>
      </c>
      <c r="E67">
        <v>7.7170000000000002E-2</v>
      </c>
      <c r="F67">
        <v>67</v>
      </c>
      <c r="H67">
        <v>67</v>
      </c>
      <c r="I67">
        <v>-0.91630809999999996</v>
      </c>
      <c r="J67">
        <v>-0.67166599999999999</v>
      </c>
      <c r="K67">
        <v>7.7107182999999999</v>
      </c>
      <c r="L67" t="s">
        <v>1</v>
      </c>
      <c r="M67">
        <v>5.0166000000000004</v>
      </c>
      <c r="O67">
        <v>5.0166000000000004</v>
      </c>
      <c r="P67">
        <v>7.7170000000000002E-2</v>
      </c>
    </row>
    <row r="68" spans="1:16" x14ac:dyDescent="0.25">
      <c r="A68">
        <v>2.1004999999999999E-2</v>
      </c>
      <c r="B68">
        <v>2.3237000000000001E-2</v>
      </c>
      <c r="C68">
        <v>3.3184999999999999E-2</v>
      </c>
      <c r="D68" t="s">
        <v>0</v>
      </c>
      <c r="E68">
        <v>4.5633E-2</v>
      </c>
      <c r="F68">
        <v>68</v>
      </c>
      <c r="H68">
        <v>68</v>
      </c>
      <c r="I68">
        <v>1.7156461000000001</v>
      </c>
      <c r="J68">
        <v>4.9987900999999999</v>
      </c>
      <c r="K68">
        <v>8.7690853000000004</v>
      </c>
      <c r="L68" t="s">
        <v>1</v>
      </c>
      <c r="M68">
        <v>8.7061638000000006</v>
      </c>
      <c r="O68">
        <v>8.7061638000000006</v>
      </c>
      <c r="P68">
        <v>4.5633E-2</v>
      </c>
    </row>
    <row r="69" spans="1:16" x14ac:dyDescent="0.25">
      <c r="A69">
        <v>6.5686999999999995E-2</v>
      </c>
      <c r="B69">
        <v>-1.3835E-2</v>
      </c>
      <c r="C69">
        <v>0.13505200000000001</v>
      </c>
      <c r="D69" t="s">
        <v>0</v>
      </c>
      <c r="E69">
        <v>0.150815</v>
      </c>
      <c r="F69">
        <v>69</v>
      </c>
      <c r="H69">
        <v>69</v>
      </c>
      <c r="I69">
        <v>0.21975</v>
      </c>
      <c r="J69">
        <v>1.1911965</v>
      </c>
      <c r="K69">
        <v>1.3193994</v>
      </c>
      <c r="L69" t="s">
        <v>1</v>
      </c>
      <c r="M69">
        <v>2.7251827</v>
      </c>
      <c r="O69">
        <v>2.7251827</v>
      </c>
      <c r="P69">
        <v>0.150815</v>
      </c>
    </row>
    <row r="70" spans="1:16" x14ac:dyDescent="0.25">
      <c r="A70">
        <v>2.3681000000000001E-2</v>
      </c>
      <c r="B70">
        <v>5.9300000000000004E-3</v>
      </c>
      <c r="C70">
        <v>1.8355E-2</v>
      </c>
      <c r="D70" t="s">
        <v>0</v>
      </c>
      <c r="E70">
        <v>3.0543000000000001E-2</v>
      </c>
      <c r="F70">
        <v>70</v>
      </c>
      <c r="H70">
        <v>70</v>
      </c>
      <c r="I70">
        <v>1.8693278</v>
      </c>
      <c r="J70">
        <v>0.1162127</v>
      </c>
      <c r="K70">
        <v>8.7867382999999997</v>
      </c>
      <c r="L70" t="s">
        <v>1</v>
      </c>
      <c r="M70">
        <v>7.1385250999999998</v>
      </c>
      <c r="O70">
        <v>7.1385250999999998</v>
      </c>
      <c r="P70">
        <v>3.0543000000000001E-2</v>
      </c>
    </row>
    <row r="71" spans="1:16" x14ac:dyDescent="0.25">
      <c r="A71">
        <v>-4.2916999999999997E-2</v>
      </c>
      <c r="B71">
        <v>-3.1540000000000001E-3</v>
      </c>
      <c r="C71">
        <v>3.4908000000000002E-2</v>
      </c>
      <c r="D71" t="s">
        <v>0</v>
      </c>
      <c r="E71">
        <v>5.5411000000000002E-2</v>
      </c>
      <c r="F71">
        <v>71</v>
      </c>
      <c r="H71">
        <v>71</v>
      </c>
      <c r="I71">
        <v>6.6600580999999996</v>
      </c>
      <c r="J71">
        <v>0.69851090000000005</v>
      </c>
      <c r="K71">
        <v>6.0736034999999999</v>
      </c>
      <c r="L71" t="s">
        <v>1</v>
      </c>
      <c r="M71">
        <v>6.5719010999999998</v>
      </c>
      <c r="O71">
        <v>6.5719010999999998</v>
      </c>
      <c r="P71">
        <v>5.5411000000000002E-2</v>
      </c>
    </row>
    <row r="72" spans="1:16" x14ac:dyDescent="0.25">
      <c r="A72">
        <v>2.0891E-2</v>
      </c>
      <c r="B72">
        <v>5.0501999999999998E-2</v>
      </c>
      <c r="C72">
        <v>-1.9927E-2</v>
      </c>
      <c r="D72" t="s">
        <v>0</v>
      </c>
      <c r="E72">
        <v>5.8172000000000001E-2</v>
      </c>
      <c r="F72">
        <v>72</v>
      </c>
      <c r="H72">
        <v>72</v>
      </c>
      <c r="I72">
        <v>-0.2042108</v>
      </c>
      <c r="J72">
        <v>5.2167272999999996</v>
      </c>
      <c r="K72">
        <v>5.0712409000000003</v>
      </c>
      <c r="L72" t="s">
        <v>1</v>
      </c>
      <c r="M72">
        <v>6.3883245999999998</v>
      </c>
      <c r="O72">
        <v>6.3883245999999998</v>
      </c>
      <c r="P72">
        <v>5.8172000000000001E-2</v>
      </c>
    </row>
    <row r="73" spans="1:16" x14ac:dyDescent="0.25">
      <c r="A73">
        <v>-5.0476E-2</v>
      </c>
      <c r="B73">
        <v>5.6661000000000003E-2</v>
      </c>
      <c r="C73">
        <v>-2.6714999999999999E-2</v>
      </c>
      <c r="D73" t="s">
        <v>0</v>
      </c>
      <c r="E73">
        <v>8.0449000000000007E-2</v>
      </c>
      <c r="F73">
        <v>73</v>
      </c>
      <c r="H73">
        <v>73</v>
      </c>
      <c r="I73">
        <v>6.2170098999999999</v>
      </c>
      <c r="J73">
        <v>-1.7932969000000001</v>
      </c>
      <c r="K73">
        <v>4.24193</v>
      </c>
      <c r="L73" t="s">
        <v>1</v>
      </c>
      <c r="M73">
        <v>5.2714051</v>
      </c>
      <c r="O73">
        <v>5.2714051</v>
      </c>
      <c r="P73">
        <v>8.0449000000000007E-2</v>
      </c>
    </row>
    <row r="74" spans="1:16" x14ac:dyDescent="0.25">
      <c r="A74">
        <v>-1.9599999999999999E-4</v>
      </c>
      <c r="B74">
        <v>1.4999999999999999E-2</v>
      </c>
      <c r="C74">
        <v>-1.3298000000000001E-2</v>
      </c>
      <c r="D74" t="s">
        <v>0</v>
      </c>
      <c r="E74">
        <v>2.0046999999999999E-2</v>
      </c>
      <c r="F74">
        <v>74</v>
      </c>
      <c r="H74">
        <v>74</v>
      </c>
      <c r="I74">
        <v>-3.0196217999999999</v>
      </c>
      <c r="J74">
        <v>4.4359745999999998</v>
      </c>
      <c r="K74">
        <v>6.0628584999999999</v>
      </c>
      <c r="L74" t="s">
        <v>1</v>
      </c>
      <c r="M74">
        <v>6.4394627</v>
      </c>
      <c r="O74">
        <v>6.4394627</v>
      </c>
      <c r="P74">
        <v>2.0046999999999999E-2</v>
      </c>
    </row>
    <row r="75" spans="1:16" x14ac:dyDescent="0.25">
      <c r="A75">
        <v>4.7159E-2</v>
      </c>
      <c r="B75">
        <v>1.6760000000000001E-2</v>
      </c>
      <c r="C75">
        <v>3.5337E-2</v>
      </c>
      <c r="D75" t="s">
        <v>0</v>
      </c>
      <c r="E75">
        <v>6.1266000000000001E-2</v>
      </c>
      <c r="F75">
        <v>75</v>
      </c>
      <c r="H75">
        <v>75</v>
      </c>
      <c r="I75">
        <v>-3.5905201</v>
      </c>
      <c r="J75">
        <v>8.5277472999999997</v>
      </c>
      <c r="K75">
        <v>0.37856980000000001</v>
      </c>
      <c r="L75" t="s">
        <v>1</v>
      </c>
      <c r="M75">
        <v>4.1865655999999998</v>
      </c>
      <c r="O75">
        <v>4.1865655999999998</v>
      </c>
      <c r="P75">
        <v>6.1266000000000001E-2</v>
      </c>
    </row>
    <row r="76" spans="1:16" x14ac:dyDescent="0.25">
      <c r="A76">
        <v>4.8079999999999998E-3</v>
      </c>
      <c r="B76">
        <v>-4.6771E-2</v>
      </c>
      <c r="C76">
        <v>-1.4503E-2</v>
      </c>
      <c r="D76" t="s">
        <v>0</v>
      </c>
      <c r="E76">
        <v>4.9202999999999997E-2</v>
      </c>
      <c r="F76">
        <v>76</v>
      </c>
      <c r="H76">
        <v>76</v>
      </c>
      <c r="I76">
        <v>3.2522923000000001</v>
      </c>
      <c r="J76">
        <v>4.0194055999999998</v>
      </c>
      <c r="K76">
        <v>1.4856079</v>
      </c>
      <c r="L76" t="s">
        <v>1</v>
      </c>
      <c r="M76">
        <v>4.2602311999999998</v>
      </c>
      <c r="O76">
        <v>4.2602311999999998</v>
      </c>
      <c r="P76">
        <v>4.9202999999999997E-2</v>
      </c>
    </row>
    <row r="77" spans="1:16" x14ac:dyDescent="0.25">
      <c r="A77">
        <v>-1.1479999999999999E-3</v>
      </c>
      <c r="B77">
        <v>-1.0205000000000001E-2</v>
      </c>
      <c r="C77">
        <v>2.0999999999999999E-5</v>
      </c>
      <c r="D77" t="s">
        <v>0</v>
      </c>
      <c r="E77">
        <v>1.027E-2</v>
      </c>
      <c r="F77">
        <v>77</v>
      </c>
      <c r="H77">
        <v>77</v>
      </c>
      <c r="I77">
        <v>2.9667252999999998</v>
      </c>
      <c r="J77">
        <v>6.9037062000000002</v>
      </c>
      <c r="K77">
        <v>0.45335989999999998</v>
      </c>
      <c r="L77" t="s">
        <v>1</v>
      </c>
      <c r="M77">
        <v>7.0837468000000001</v>
      </c>
      <c r="O77">
        <v>7.0837468000000001</v>
      </c>
      <c r="P77">
        <v>1.027E-2</v>
      </c>
    </row>
    <row r="78" spans="1:16" x14ac:dyDescent="0.25">
      <c r="A78">
        <v>3.4534000000000002E-2</v>
      </c>
      <c r="B78">
        <v>9.0709999999999992E-3</v>
      </c>
      <c r="C78">
        <v>5.3810999999999998E-2</v>
      </c>
      <c r="D78" t="s">
        <v>0</v>
      </c>
      <c r="E78">
        <v>6.4579999999999999E-2</v>
      </c>
      <c r="F78">
        <v>78</v>
      </c>
      <c r="H78">
        <v>78</v>
      </c>
      <c r="I78">
        <v>-6.6202411999999997</v>
      </c>
      <c r="J78">
        <v>5.8141157999999997</v>
      </c>
      <c r="K78">
        <v>7.6836342999999996</v>
      </c>
      <c r="L78" t="s">
        <v>1</v>
      </c>
      <c r="M78">
        <v>7.7933111999999998</v>
      </c>
      <c r="O78">
        <v>7.7933111999999998</v>
      </c>
      <c r="P78">
        <v>6.4579999999999999E-2</v>
      </c>
    </row>
    <row r="79" spans="1:16" x14ac:dyDescent="0.25">
      <c r="A79">
        <v>2.5720000000000001E-3</v>
      </c>
      <c r="B79">
        <v>-1.0645E-2</v>
      </c>
      <c r="C79">
        <v>5.5687E-2</v>
      </c>
      <c r="D79" t="s">
        <v>0</v>
      </c>
      <c r="E79">
        <v>5.6752999999999998E-2</v>
      </c>
      <c r="F79">
        <v>79</v>
      </c>
      <c r="H79">
        <v>79</v>
      </c>
      <c r="I79">
        <v>-2.5942324999999999</v>
      </c>
      <c r="J79">
        <v>6.8951140999999998</v>
      </c>
      <c r="K79">
        <v>4.1039443999999996</v>
      </c>
      <c r="L79" t="s">
        <v>1</v>
      </c>
      <c r="M79">
        <v>4.1324116999999996</v>
      </c>
      <c r="O79">
        <v>4.1324116999999996</v>
      </c>
      <c r="P79">
        <v>5.6752999999999998E-2</v>
      </c>
    </row>
    <row r="80" spans="1:16" x14ac:dyDescent="0.25">
      <c r="A80">
        <v>5.4390000000000001E-2</v>
      </c>
      <c r="B80">
        <v>6.3499999999999997E-3</v>
      </c>
      <c r="C80">
        <v>9.9570000000000006E-3</v>
      </c>
      <c r="D80" t="s">
        <v>0</v>
      </c>
      <c r="E80">
        <v>5.5656999999999998E-2</v>
      </c>
      <c r="F80">
        <v>80</v>
      </c>
      <c r="H80">
        <v>80</v>
      </c>
      <c r="I80">
        <v>5.820621</v>
      </c>
      <c r="J80">
        <v>1.1778803</v>
      </c>
      <c r="K80">
        <v>3.1875339999999999</v>
      </c>
      <c r="L80" t="s">
        <v>1</v>
      </c>
      <c r="M80">
        <v>4.2487509000000001</v>
      </c>
      <c r="O80">
        <v>4.2487509000000001</v>
      </c>
      <c r="P80">
        <v>5.5656999999999998E-2</v>
      </c>
    </row>
    <row r="81" spans="1:16" x14ac:dyDescent="0.25">
      <c r="A81">
        <v>2.6193999999999999E-2</v>
      </c>
      <c r="B81">
        <v>1.9044999999999999E-2</v>
      </c>
      <c r="C81">
        <v>1.3609E-2</v>
      </c>
      <c r="D81" t="s">
        <v>0</v>
      </c>
      <c r="E81">
        <v>3.5129000000000001E-2</v>
      </c>
      <c r="F81">
        <v>81</v>
      </c>
      <c r="H81">
        <v>81</v>
      </c>
      <c r="I81">
        <v>8.7835485000000002</v>
      </c>
      <c r="J81">
        <v>2.6508204000000002</v>
      </c>
      <c r="K81">
        <v>0.70637490000000003</v>
      </c>
      <c r="L81" t="s">
        <v>1</v>
      </c>
      <c r="M81">
        <v>5.3371151000000001</v>
      </c>
      <c r="O81">
        <v>5.3371151000000001</v>
      </c>
      <c r="P81">
        <v>3.5129000000000001E-2</v>
      </c>
    </row>
    <row r="82" spans="1:16" x14ac:dyDescent="0.25">
      <c r="A82">
        <v>-5.6978000000000001E-2</v>
      </c>
      <c r="B82">
        <v>-2.5638000000000001E-2</v>
      </c>
      <c r="C82">
        <v>0.128688</v>
      </c>
      <c r="D82" t="s">
        <v>0</v>
      </c>
      <c r="E82">
        <v>0.14305399999999999</v>
      </c>
      <c r="F82">
        <v>82</v>
      </c>
      <c r="H82">
        <v>82</v>
      </c>
      <c r="I82">
        <v>1.1462273000000001</v>
      </c>
      <c r="J82">
        <v>0.38536819999999999</v>
      </c>
      <c r="K82">
        <v>5.6565607</v>
      </c>
      <c r="L82" t="s">
        <v>1</v>
      </c>
      <c r="M82">
        <v>2.1277471999999999</v>
      </c>
      <c r="O82">
        <v>2.1277471999999999</v>
      </c>
      <c r="P82">
        <v>0.14305399999999999</v>
      </c>
    </row>
    <row r="83" spans="1:16" x14ac:dyDescent="0.25">
      <c r="A83">
        <v>-6.2480000000000001E-3</v>
      </c>
      <c r="B83">
        <v>4.1334000000000003E-2</v>
      </c>
      <c r="C83">
        <v>2.5956E-2</v>
      </c>
      <c r="D83" t="s">
        <v>0</v>
      </c>
      <c r="E83">
        <v>4.9206E-2</v>
      </c>
      <c r="F83">
        <v>83</v>
      </c>
      <c r="H83">
        <v>83</v>
      </c>
      <c r="I83">
        <v>-2.1842299000000001</v>
      </c>
      <c r="J83">
        <v>-1.2382255</v>
      </c>
      <c r="K83">
        <v>5.2459769999999999</v>
      </c>
      <c r="L83" t="s">
        <v>1</v>
      </c>
      <c r="M83">
        <v>4.5749013999999999</v>
      </c>
      <c r="O83">
        <v>4.5749013999999999</v>
      </c>
      <c r="P83">
        <v>4.9206E-2</v>
      </c>
    </row>
    <row r="84" spans="1:16" x14ac:dyDescent="0.25">
      <c r="A84">
        <v>3.1641000000000002E-2</v>
      </c>
      <c r="B84">
        <v>5.4797999999999999E-2</v>
      </c>
      <c r="C84">
        <v>-1.8866999999999998E-2</v>
      </c>
      <c r="D84" t="s">
        <v>0</v>
      </c>
      <c r="E84">
        <v>6.6030000000000005E-2</v>
      </c>
      <c r="F84">
        <v>84</v>
      </c>
      <c r="H84">
        <v>84</v>
      </c>
      <c r="I84">
        <v>-0.98293830000000004</v>
      </c>
      <c r="J84">
        <v>5.4476260999999999</v>
      </c>
      <c r="K84">
        <v>8.0804632999999999</v>
      </c>
      <c r="L84" t="s">
        <v>1</v>
      </c>
      <c r="M84">
        <v>7.2996242999999996</v>
      </c>
      <c r="O84">
        <v>7.2996242999999996</v>
      </c>
      <c r="P84">
        <v>6.6030000000000005E-2</v>
      </c>
    </row>
    <row r="85" spans="1:16" x14ac:dyDescent="0.25">
      <c r="A85">
        <v>9.3240000000000007E-3</v>
      </c>
      <c r="B85">
        <v>0.101246</v>
      </c>
      <c r="C85">
        <v>6.0435000000000003E-2</v>
      </c>
      <c r="D85" t="s">
        <v>0</v>
      </c>
      <c r="E85">
        <v>0.118279</v>
      </c>
      <c r="F85">
        <v>85</v>
      </c>
      <c r="H85">
        <v>85</v>
      </c>
      <c r="I85">
        <v>0.3130443</v>
      </c>
      <c r="J85">
        <v>2.3857537999999998</v>
      </c>
      <c r="K85">
        <v>3.8881768000000001</v>
      </c>
      <c r="L85" t="s">
        <v>1</v>
      </c>
      <c r="M85">
        <v>2.1467276000000002</v>
      </c>
      <c r="O85">
        <v>2.1467276000000002</v>
      </c>
      <c r="P85">
        <v>0.118279</v>
      </c>
    </row>
    <row r="86" spans="1:16" x14ac:dyDescent="0.25">
      <c r="A86">
        <v>4.6469999999999997E-2</v>
      </c>
      <c r="B86">
        <v>4.1830000000000001E-3</v>
      </c>
      <c r="C86">
        <v>1.7897E-2</v>
      </c>
      <c r="D86" t="s">
        <v>0</v>
      </c>
      <c r="E86">
        <v>4.9972999999999997E-2</v>
      </c>
      <c r="F86">
        <v>86</v>
      </c>
      <c r="H86">
        <v>86</v>
      </c>
      <c r="I86">
        <v>4.5258874000000002</v>
      </c>
      <c r="J86">
        <v>-0.36186259999999998</v>
      </c>
      <c r="K86">
        <v>8.0789185999999997</v>
      </c>
      <c r="L86" t="s">
        <v>1</v>
      </c>
      <c r="M86">
        <v>5.4394708999999999</v>
      </c>
      <c r="O86">
        <v>5.4394708999999999</v>
      </c>
      <c r="P86">
        <v>4.9972999999999997E-2</v>
      </c>
    </row>
    <row r="87" spans="1:16" x14ac:dyDescent="0.25">
      <c r="A87">
        <v>-2.2297000000000001E-2</v>
      </c>
      <c r="B87">
        <v>2.6268E-2</v>
      </c>
      <c r="C87">
        <v>3.2101999999999999E-2</v>
      </c>
      <c r="D87" t="s">
        <v>0</v>
      </c>
      <c r="E87">
        <v>4.7093000000000003E-2</v>
      </c>
      <c r="F87">
        <v>87</v>
      </c>
      <c r="H87">
        <v>87</v>
      </c>
      <c r="I87">
        <v>-3.2844739000000001</v>
      </c>
      <c r="J87">
        <v>1.1575799</v>
      </c>
      <c r="K87">
        <v>8.5114512999999992</v>
      </c>
      <c r="L87" t="s">
        <v>1</v>
      </c>
      <c r="M87">
        <v>7.2151437999999999</v>
      </c>
      <c r="O87">
        <v>7.2151437999999999</v>
      </c>
      <c r="P87">
        <v>4.7093000000000003E-2</v>
      </c>
    </row>
    <row r="88" spans="1:16" x14ac:dyDescent="0.25">
      <c r="A88">
        <v>7.7669999999999996E-3</v>
      </c>
      <c r="B88">
        <v>-1.5207E-2</v>
      </c>
      <c r="C88">
        <v>2.4507999999999999E-2</v>
      </c>
      <c r="D88" t="s">
        <v>0</v>
      </c>
      <c r="E88">
        <v>2.9870000000000001E-2</v>
      </c>
      <c r="F88">
        <v>88</v>
      </c>
      <c r="H88">
        <v>88</v>
      </c>
      <c r="I88">
        <v>2.4968607</v>
      </c>
      <c r="J88">
        <v>4.8020402999999998</v>
      </c>
      <c r="K88">
        <v>5.7674795000000003</v>
      </c>
      <c r="L88" t="s">
        <v>1</v>
      </c>
      <c r="M88">
        <v>8.2447611999999992</v>
      </c>
      <c r="O88">
        <v>8.2447611999999992</v>
      </c>
      <c r="P88">
        <v>2.9870000000000001E-2</v>
      </c>
    </row>
    <row r="89" spans="1:16" x14ac:dyDescent="0.25">
      <c r="A89">
        <v>-6.8464999999999998E-2</v>
      </c>
      <c r="B89">
        <v>2.3289000000000001E-2</v>
      </c>
      <c r="C89">
        <v>1.091E-2</v>
      </c>
      <c r="D89" t="s">
        <v>0</v>
      </c>
      <c r="E89">
        <v>7.3136000000000007E-2</v>
      </c>
      <c r="F89">
        <v>89</v>
      </c>
      <c r="H89">
        <v>89</v>
      </c>
      <c r="I89">
        <v>3.5638021000000002</v>
      </c>
      <c r="J89">
        <v>6.2322556000000002</v>
      </c>
      <c r="K89">
        <v>3.4608338999999999</v>
      </c>
      <c r="L89" t="s">
        <v>1</v>
      </c>
      <c r="M89">
        <v>7.7015273000000004</v>
      </c>
      <c r="O89">
        <v>7.7015273000000004</v>
      </c>
      <c r="P89">
        <v>7.3136000000000007E-2</v>
      </c>
    </row>
    <row r="90" spans="1:16" x14ac:dyDescent="0.25">
      <c r="A90">
        <v>8.8283E-2</v>
      </c>
      <c r="B90">
        <v>7.3607000000000006E-2</v>
      </c>
      <c r="C90">
        <v>-1.635E-2</v>
      </c>
      <c r="D90" t="s">
        <v>0</v>
      </c>
      <c r="E90">
        <v>0.11609999999999999</v>
      </c>
      <c r="F90">
        <v>90</v>
      </c>
      <c r="H90">
        <v>90</v>
      </c>
      <c r="I90">
        <v>-4.3134386999999998</v>
      </c>
      <c r="J90">
        <v>3.8718026999999999</v>
      </c>
      <c r="K90">
        <v>8.5533588999999992</v>
      </c>
      <c r="L90" t="s">
        <v>1</v>
      </c>
      <c r="M90">
        <v>4.9537956999999997</v>
      </c>
      <c r="O90">
        <v>4.9537956999999997</v>
      </c>
      <c r="P90">
        <v>0.11609999999999999</v>
      </c>
    </row>
    <row r="91" spans="1:16" x14ac:dyDescent="0.25">
      <c r="A91">
        <v>-4.8300000000000003E-2</v>
      </c>
      <c r="B91">
        <v>-6.4501000000000003E-2</v>
      </c>
      <c r="C91">
        <v>6.1244E-2</v>
      </c>
      <c r="D91" t="s">
        <v>0</v>
      </c>
      <c r="E91">
        <v>0.101213</v>
      </c>
      <c r="F91">
        <v>91</v>
      </c>
      <c r="H91">
        <v>91</v>
      </c>
      <c r="I91">
        <v>-2.0493831999999998</v>
      </c>
      <c r="J91">
        <v>6.3134085999999998</v>
      </c>
      <c r="K91">
        <v>1.0866237999999999</v>
      </c>
      <c r="L91" t="s">
        <v>1</v>
      </c>
      <c r="M91">
        <v>7.1595314999999999</v>
      </c>
      <c r="O91">
        <v>7.1595314999999999</v>
      </c>
      <c r="P91">
        <v>0.101213</v>
      </c>
    </row>
    <row r="92" spans="1:16" x14ac:dyDescent="0.25">
      <c r="A92">
        <v>0.121295</v>
      </c>
      <c r="B92">
        <v>0.15515300000000001</v>
      </c>
      <c r="C92">
        <v>4.5842000000000001E-2</v>
      </c>
      <c r="D92" t="s">
        <v>0</v>
      </c>
      <c r="E92">
        <v>0.20220399999999999</v>
      </c>
      <c r="F92">
        <v>92</v>
      </c>
      <c r="H92">
        <v>92</v>
      </c>
      <c r="I92">
        <v>3.1284793</v>
      </c>
      <c r="J92">
        <v>2.5058641000000001</v>
      </c>
      <c r="K92">
        <v>3.9201693</v>
      </c>
      <c r="L92" t="s">
        <v>1</v>
      </c>
      <c r="M92">
        <v>2.3702359999999998</v>
      </c>
      <c r="O92">
        <v>2.3702359999999998</v>
      </c>
      <c r="P92">
        <v>0.20220399999999999</v>
      </c>
    </row>
    <row r="93" spans="1:16" x14ac:dyDescent="0.25">
      <c r="A93">
        <v>7.5472999999999998E-2</v>
      </c>
      <c r="B93">
        <v>2.9867000000000001E-2</v>
      </c>
      <c r="C93">
        <v>-9.8743999999999998E-2</v>
      </c>
      <c r="D93" t="s">
        <v>0</v>
      </c>
      <c r="E93">
        <v>0.12782199999999999</v>
      </c>
      <c r="F93">
        <v>93</v>
      </c>
      <c r="H93">
        <v>93</v>
      </c>
      <c r="I93">
        <v>1.4530244999999999</v>
      </c>
      <c r="J93">
        <v>9.1586592000000007</v>
      </c>
      <c r="K93">
        <v>1.2671146</v>
      </c>
      <c r="L93" t="s">
        <v>1</v>
      </c>
      <c r="M93">
        <v>4.9240586999999998</v>
      </c>
      <c r="O93">
        <v>4.9240586999999998</v>
      </c>
      <c r="P93">
        <v>0.12782199999999999</v>
      </c>
    </row>
    <row r="94" spans="1:16" x14ac:dyDescent="0.25">
      <c r="A94">
        <v>-2.9589000000000001E-2</v>
      </c>
      <c r="B94">
        <v>4.5526999999999998E-2</v>
      </c>
      <c r="C94">
        <v>8.6309999999999998E-3</v>
      </c>
      <c r="D94" t="s">
        <v>0</v>
      </c>
      <c r="E94">
        <v>5.4979E-2</v>
      </c>
      <c r="F94">
        <v>94</v>
      </c>
      <c r="H94">
        <v>94</v>
      </c>
      <c r="I94">
        <v>-5.3507796000000001</v>
      </c>
      <c r="J94">
        <v>6.2832255999999997</v>
      </c>
      <c r="K94">
        <v>5.2413669000000001</v>
      </c>
      <c r="L94" t="s">
        <v>1</v>
      </c>
      <c r="M94">
        <v>5.7560998000000003</v>
      </c>
      <c r="O94">
        <v>5.7560998000000003</v>
      </c>
      <c r="P94">
        <v>5.4979E-2</v>
      </c>
    </row>
    <row r="95" spans="1:16" x14ac:dyDescent="0.25">
      <c r="A95">
        <v>1.328E-3</v>
      </c>
      <c r="B95">
        <v>-8.7015999999999996E-2</v>
      </c>
      <c r="C95">
        <v>3.0966E-2</v>
      </c>
      <c r="D95" t="s">
        <v>0</v>
      </c>
      <c r="E95">
        <v>9.2370999999999995E-2</v>
      </c>
      <c r="F95">
        <v>95</v>
      </c>
      <c r="H95">
        <v>95</v>
      </c>
      <c r="I95">
        <v>6.9610599999999995E-2</v>
      </c>
      <c r="J95">
        <v>-1.0201205</v>
      </c>
      <c r="K95">
        <v>3.4231847000000002</v>
      </c>
      <c r="L95" t="s">
        <v>1</v>
      </c>
      <c r="M95">
        <v>2.3263948999999999</v>
      </c>
      <c r="O95">
        <v>2.3263948999999999</v>
      </c>
      <c r="P95">
        <v>9.2370999999999995E-2</v>
      </c>
    </row>
    <row r="96" spans="1:16" x14ac:dyDescent="0.25">
      <c r="A96">
        <v>4.1790000000000004E-3</v>
      </c>
      <c r="B96">
        <v>-3.2060999999999999E-2</v>
      </c>
      <c r="C96">
        <v>1.1707E-2</v>
      </c>
      <c r="D96" t="s">
        <v>0</v>
      </c>
      <c r="E96">
        <v>3.4387000000000001E-2</v>
      </c>
      <c r="F96">
        <v>96</v>
      </c>
      <c r="H96">
        <v>96</v>
      </c>
      <c r="I96">
        <v>5.878158</v>
      </c>
      <c r="J96">
        <v>2.5279096000000001</v>
      </c>
      <c r="K96">
        <v>0.69087699999999996</v>
      </c>
      <c r="L96" t="s">
        <v>1</v>
      </c>
      <c r="M96">
        <v>5.4739439000000001</v>
      </c>
      <c r="O96">
        <v>5.4739439000000001</v>
      </c>
      <c r="P96">
        <v>3.4387000000000001E-2</v>
      </c>
    </row>
    <row r="97" spans="1:16" x14ac:dyDescent="0.25">
      <c r="A97">
        <v>0.21900700000000001</v>
      </c>
      <c r="B97">
        <v>-4.8846000000000001E-2</v>
      </c>
      <c r="C97">
        <v>-0.112194</v>
      </c>
      <c r="D97" t="s">
        <v>0</v>
      </c>
      <c r="E97">
        <v>0.25087399999999999</v>
      </c>
      <c r="F97">
        <v>97</v>
      </c>
      <c r="H97">
        <v>97</v>
      </c>
      <c r="I97">
        <v>1.6190941000000001</v>
      </c>
      <c r="J97">
        <v>0.7054163</v>
      </c>
      <c r="K97">
        <v>3.6068596999999998</v>
      </c>
      <c r="L97" t="s">
        <v>1</v>
      </c>
      <c r="M97">
        <v>0</v>
      </c>
      <c r="O97">
        <v>0</v>
      </c>
      <c r="P97">
        <v>0.25087399999999999</v>
      </c>
    </row>
    <row r="98" spans="1:16" x14ac:dyDescent="0.25">
      <c r="A98" t="s">
        <v>25</v>
      </c>
      <c r="B98" t="s">
        <v>8</v>
      </c>
      <c r="C98" t="s">
        <v>24</v>
      </c>
      <c r="D98" t="s">
        <v>9</v>
      </c>
      <c r="E98" t="s">
        <v>8</v>
      </c>
      <c r="F98" t="s">
        <v>10</v>
      </c>
      <c r="P98" t="s">
        <v>8</v>
      </c>
    </row>
    <row r="99" spans="1:16" x14ac:dyDescent="0.25">
      <c r="A99" t="s">
        <v>29</v>
      </c>
      <c r="B99" t="s">
        <v>43</v>
      </c>
      <c r="C99" t="s">
        <v>46</v>
      </c>
      <c r="D99" t="s">
        <v>14</v>
      </c>
      <c r="E99" t="s">
        <v>47</v>
      </c>
      <c r="F99">
        <v>13</v>
      </c>
      <c r="P99" t="s">
        <v>47</v>
      </c>
    </row>
    <row r="100" spans="1:16" x14ac:dyDescent="0.25">
      <c r="B100" t="s">
        <v>41</v>
      </c>
      <c r="C100" t="s">
        <v>42</v>
      </c>
      <c r="D100">
        <v>0</v>
      </c>
      <c r="E100" t="s">
        <v>18</v>
      </c>
      <c r="F100">
        <v>0</v>
      </c>
      <c r="P100" t="s">
        <v>18</v>
      </c>
    </row>
    <row r="101" spans="1:16" x14ac:dyDescent="0.25">
      <c r="A101" t="s">
        <v>25</v>
      </c>
      <c r="B101" t="s">
        <v>8</v>
      </c>
      <c r="C101" t="s">
        <v>24</v>
      </c>
      <c r="D101" t="s">
        <v>9</v>
      </c>
      <c r="E101" t="s">
        <v>8</v>
      </c>
      <c r="F101" t="s">
        <v>10</v>
      </c>
      <c r="P101" t="s">
        <v>8</v>
      </c>
    </row>
  </sheetData>
  <sortState xmlns:xlrd2="http://schemas.microsoft.com/office/spreadsheetml/2017/richdata2" ref="H1:M101">
    <sortCondition ref="H1:H101"/>
  </sortState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5C218-4B36-405C-AF1B-B58A533EA0AF}">
  <dimension ref="A1:P100"/>
  <sheetViews>
    <sheetView workbookViewId="0">
      <selection sqref="A1:P1048576"/>
    </sheetView>
  </sheetViews>
  <sheetFormatPr defaultRowHeight="15" x14ac:dyDescent="0.25"/>
  <sheetData>
    <row r="1" spans="1:16" x14ac:dyDescent="0.25">
      <c r="A1">
        <v>-5.0740000000000004E-3</v>
      </c>
      <c r="B1">
        <v>4.3730000000000002E-3</v>
      </c>
      <c r="C1">
        <v>5.5105000000000001E-2</v>
      </c>
      <c r="D1" t="s">
        <v>0</v>
      </c>
      <c r="E1">
        <v>5.5509999999999997E-2</v>
      </c>
      <c r="F1">
        <v>1</v>
      </c>
      <c r="H1">
        <v>1</v>
      </c>
      <c r="I1">
        <v>3.5051839999999999</v>
      </c>
      <c r="J1">
        <v>5.1288524999999998</v>
      </c>
      <c r="K1">
        <v>9.1136613000000004</v>
      </c>
      <c r="L1" t="s">
        <v>1</v>
      </c>
      <c r="M1">
        <v>4.5064751000000003</v>
      </c>
      <c r="O1">
        <v>4.5064751000000003</v>
      </c>
      <c r="P1">
        <v>5.5509999999999997E-2</v>
      </c>
    </row>
    <row r="2" spans="1:16" x14ac:dyDescent="0.25">
      <c r="A2">
        <v>-1.1225000000000001E-2</v>
      </c>
      <c r="B2">
        <v>3.6977999999999997E-2</v>
      </c>
      <c r="C2">
        <v>8.0000000000000004E-4</v>
      </c>
      <c r="D2" t="s">
        <v>0</v>
      </c>
      <c r="E2">
        <v>3.8653E-2</v>
      </c>
      <c r="F2">
        <v>2</v>
      </c>
      <c r="H2">
        <v>2</v>
      </c>
      <c r="I2">
        <v>3.5029015000000001</v>
      </c>
      <c r="J2">
        <v>5.1043041000000002</v>
      </c>
      <c r="K2">
        <v>1.5573200000000001E-2</v>
      </c>
      <c r="L2" t="s">
        <v>1</v>
      </c>
      <c r="M2">
        <v>6.1534075000000001</v>
      </c>
      <c r="O2">
        <v>6.1534075000000001</v>
      </c>
      <c r="P2">
        <v>3.8653E-2</v>
      </c>
    </row>
    <row r="3" spans="1:16" x14ac:dyDescent="0.25">
      <c r="A3">
        <v>-4.6032000000000003E-2</v>
      </c>
      <c r="B3">
        <v>3.0308000000000002E-2</v>
      </c>
      <c r="C3">
        <v>6.6340000000000001E-3</v>
      </c>
      <c r="D3" t="s">
        <v>0</v>
      </c>
      <c r="E3">
        <v>5.5510999999999998E-2</v>
      </c>
      <c r="F3">
        <v>3</v>
      </c>
      <c r="H3">
        <v>3</v>
      </c>
      <c r="I3">
        <v>5.7190507999999998</v>
      </c>
      <c r="J3">
        <v>-6.8694500000000006E-2</v>
      </c>
      <c r="K3">
        <v>4.6388031999999999</v>
      </c>
      <c r="L3" t="s">
        <v>1</v>
      </c>
      <c r="M3">
        <v>4.5065488</v>
      </c>
      <c r="O3">
        <v>4.5065488</v>
      </c>
      <c r="P3">
        <v>5.5510999999999998E-2</v>
      </c>
    </row>
    <row r="4" spans="1:16" x14ac:dyDescent="0.25">
      <c r="A4">
        <v>-1.4282E-2</v>
      </c>
      <c r="B4">
        <v>-1.9649E-2</v>
      </c>
      <c r="C4">
        <v>3.0047000000000001E-2</v>
      </c>
      <c r="D4" t="s">
        <v>0</v>
      </c>
      <c r="E4">
        <v>3.8637999999999999E-2</v>
      </c>
      <c r="F4">
        <v>4</v>
      </c>
      <c r="H4">
        <v>4</v>
      </c>
      <c r="I4">
        <v>-2.0532696000000001</v>
      </c>
      <c r="J4">
        <v>5.1724383999999999</v>
      </c>
      <c r="K4">
        <v>4.6049069999999999</v>
      </c>
      <c r="L4" t="s">
        <v>1</v>
      </c>
      <c r="M4">
        <v>5.4602335999999996</v>
      </c>
      <c r="O4">
        <v>5.4602335999999996</v>
      </c>
      <c r="P4">
        <v>3.8637999999999999E-2</v>
      </c>
    </row>
    <row r="5" spans="1:16" x14ac:dyDescent="0.25">
      <c r="A5">
        <v>7.3999999999999999E-4</v>
      </c>
      <c r="B5">
        <v>-7.4330000000000004E-3</v>
      </c>
      <c r="C5">
        <v>-7.2599999999999998E-2</v>
      </c>
      <c r="D5" t="s">
        <v>0</v>
      </c>
      <c r="E5">
        <v>7.2983000000000006E-2</v>
      </c>
      <c r="F5">
        <v>5</v>
      </c>
      <c r="H5">
        <v>5</v>
      </c>
      <c r="I5">
        <v>1.87185</v>
      </c>
      <c r="J5">
        <v>2.5779337</v>
      </c>
      <c r="K5">
        <v>6.0586281</v>
      </c>
      <c r="L5" t="s">
        <v>1</v>
      </c>
      <c r="M5">
        <v>2.6391662</v>
      </c>
      <c r="O5">
        <v>2.6391662</v>
      </c>
      <c r="P5">
        <v>7.2983000000000006E-2</v>
      </c>
    </row>
    <row r="6" spans="1:16" x14ac:dyDescent="0.25">
      <c r="A6">
        <v>6.3902E-2</v>
      </c>
      <c r="B6">
        <v>-2.7288E-2</v>
      </c>
      <c r="C6">
        <v>3.4335999999999998E-2</v>
      </c>
      <c r="D6" t="s">
        <v>0</v>
      </c>
      <c r="E6">
        <v>7.7505000000000004E-2</v>
      </c>
      <c r="F6">
        <v>6</v>
      </c>
      <c r="H6">
        <v>6</v>
      </c>
      <c r="I6">
        <v>-4.5232565999999998</v>
      </c>
      <c r="J6">
        <v>-0.65166139999999995</v>
      </c>
      <c r="K6">
        <v>9.156625</v>
      </c>
      <c r="L6" t="s">
        <v>1</v>
      </c>
      <c r="M6">
        <v>5.9094699000000004</v>
      </c>
      <c r="O6">
        <v>5.9094699000000004</v>
      </c>
      <c r="P6">
        <v>7.7505000000000004E-2</v>
      </c>
    </row>
    <row r="7" spans="1:16" x14ac:dyDescent="0.25">
      <c r="A7">
        <v>2.134E-3</v>
      </c>
      <c r="B7">
        <v>9.7742999999999997E-2</v>
      </c>
      <c r="C7">
        <v>-5.2646999999999999E-2</v>
      </c>
      <c r="D7" t="s">
        <v>0</v>
      </c>
      <c r="E7">
        <v>0.11104</v>
      </c>
      <c r="F7">
        <v>7</v>
      </c>
      <c r="H7">
        <v>7</v>
      </c>
      <c r="I7">
        <v>-0.25307540000000001</v>
      </c>
      <c r="J7">
        <v>7.6476357000000004</v>
      </c>
      <c r="K7">
        <v>1.3045177999999999</v>
      </c>
      <c r="L7" t="s">
        <v>1</v>
      </c>
      <c r="M7">
        <v>5.1864591999999998</v>
      </c>
      <c r="O7">
        <v>5.1864591999999998</v>
      </c>
      <c r="P7">
        <v>0.11104</v>
      </c>
    </row>
    <row r="8" spans="1:16" x14ac:dyDescent="0.25">
      <c r="A8">
        <v>7.3109999999999998E-3</v>
      </c>
      <c r="B8">
        <v>-4.4940000000000001E-2</v>
      </c>
      <c r="C8">
        <v>9.5874000000000001E-2</v>
      </c>
      <c r="D8" t="s">
        <v>0</v>
      </c>
      <c r="E8">
        <v>0.10613599999999999</v>
      </c>
      <c r="F8">
        <v>8</v>
      </c>
      <c r="H8">
        <v>8</v>
      </c>
      <c r="I8">
        <v>4.7270355999999998</v>
      </c>
      <c r="J8">
        <v>4.7013543999999996</v>
      </c>
      <c r="K8">
        <v>4.5954139999999999</v>
      </c>
      <c r="L8" t="s">
        <v>1</v>
      </c>
      <c r="M8">
        <v>5.0560149000000001</v>
      </c>
      <c r="O8">
        <v>5.0560149000000001</v>
      </c>
      <c r="P8">
        <v>0.10613599999999999</v>
      </c>
    </row>
    <row r="9" spans="1:16" x14ac:dyDescent="0.25">
      <c r="A9">
        <v>-3.5904999999999999E-2</v>
      </c>
      <c r="B9">
        <v>8.2640000000000005E-3</v>
      </c>
      <c r="C9">
        <v>-6.8193000000000004E-2</v>
      </c>
      <c r="D9" t="s">
        <v>0</v>
      </c>
      <c r="E9">
        <v>7.7509999999999996E-2</v>
      </c>
      <c r="F9">
        <v>9</v>
      </c>
      <c r="H9">
        <v>9</v>
      </c>
      <c r="I9">
        <v>3.8971345999999998</v>
      </c>
      <c r="J9">
        <v>-2.6180878000000001</v>
      </c>
      <c r="K9">
        <v>8.0032151000000002</v>
      </c>
      <c r="L9" t="s">
        <v>1</v>
      </c>
      <c r="M9">
        <v>5.9094860999999996</v>
      </c>
      <c r="O9">
        <v>5.9094860999999996</v>
      </c>
      <c r="P9">
        <v>7.7509999999999996E-2</v>
      </c>
    </row>
    <row r="10" spans="1:16" x14ac:dyDescent="0.25">
      <c r="A10">
        <v>6.3296000000000005E-2</v>
      </c>
      <c r="B10">
        <v>-3.6040999999999997E-2</v>
      </c>
      <c r="C10">
        <v>-4.8180000000000002E-3</v>
      </c>
      <c r="D10" t="s">
        <v>0</v>
      </c>
      <c r="E10">
        <v>7.2997999999999993E-2</v>
      </c>
      <c r="F10">
        <v>10</v>
      </c>
      <c r="H10">
        <v>10</v>
      </c>
      <c r="I10">
        <v>-1.2109363</v>
      </c>
      <c r="J10">
        <v>0.75650770000000001</v>
      </c>
      <c r="K10">
        <v>4.5304583000000003</v>
      </c>
      <c r="L10" t="s">
        <v>1</v>
      </c>
      <c r="M10">
        <v>2.6391829000000002</v>
      </c>
      <c r="O10">
        <v>2.6391829000000002</v>
      </c>
      <c r="P10">
        <v>7.2997999999999993E-2</v>
      </c>
    </row>
    <row r="11" spans="1:16" x14ac:dyDescent="0.25">
      <c r="A11">
        <v>-6.0755000000000003E-2</v>
      </c>
      <c r="B11">
        <v>8.1220000000000001E-2</v>
      </c>
      <c r="C11">
        <v>-3.1281999999999997E-2</v>
      </c>
      <c r="D11" t="s">
        <v>0</v>
      </c>
      <c r="E11">
        <v>0.106143</v>
      </c>
      <c r="F11">
        <v>11</v>
      </c>
      <c r="H11">
        <v>11</v>
      </c>
      <c r="I11">
        <v>5.1164221999999997</v>
      </c>
      <c r="J11">
        <v>7.4161488000000002</v>
      </c>
      <c r="K11">
        <v>3.3932959</v>
      </c>
      <c r="L11" t="s">
        <v>1</v>
      </c>
      <c r="M11">
        <v>5.0559938000000004</v>
      </c>
      <c r="O11">
        <v>5.0559938000000004</v>
      </c>
      <c r="P11">
        <v>0.106143</v>
      </c>
    </row>
    <row r="12" spans="1:16" x14ac:dyDescent="0.25">
      <c r="A12">
        <v>-2.5300000000000001E-3</v>
      </c>
      <c r="B12">
        <v>-9.7511E-2</v>
      </c>
      <c r="C12">
        <v>5.3115000000000002E-2</v>
      </c>
      <c r="D12" t="s">
        <v>0</v>
      </c>
      <c r="E12">
        <v>0.111067</v>
      </c>
      <c r="F12">
        <v>12</v>
      </c>
      <c r="H12">
        <v>12</v>
      </c>
      <c r="I12">
        <v>1.0374597000000001</v>
      </c>
      <c r="J12">
        <v>-4.3969506999999997</v>
      </c>
      <c r="K12">
        <v>9.1353729999999995</v>
      </c>
      <c r="L12" t="s">
        <v>1</v>
      </c>
      <c r="M12">
        <v>5.1864628000000002</v>
      </c>
      <c r="O12">
        <v>5.1864628000000002</v>
      </c>
      <c r="P12">
        <v>0.111067</v>
      </c>
    </row>
    <row r="13" spans="1:16" x14ac:dyDescent="0.25">
      <c r="A13">
        <v>-2.8162E-2</v>
      </c>
      <c r="B13">
        <v>6.3864000000000004E-2</v>
      </c>
      <c r="C13">
        <v>4.0790000000000002E-3</v>
      </c>
      <c r="D13" t="s">
        <v>0</v>
      </c>
      <c r="E13">
        <v>6.9917000000000007E-2</v>
      </c>
      <c r="F13">
        <v>13</v>
      </c>
      <c r="H13">
        <v>13</v>
      </c>
      <c r="I13">
        <v>1.1830699</v>
      </c>
      <c r="J13">
        <v>5.6380876999999998</v>
      </c>
      <c r="K13">
        <v>0.78399660000000004</v>
      </c>
      <c r="L13" t="s">
        <v>1</v>
      </c>
      <c r="M13">
        <v>5.6999069000000002</v>
      </c>
      <c r="O13">
        <v>5.6999069000000002</v>
      </c>
      <c r="P13">
        <v>6.9917000000000007E-2</v>
      </c>
    </row>
    <row r="14" spans="1:16" x14ac:dyDescent="0.25">
      <c r="A14">
        <v>-3.4256000000000002E-2</v>
      </c>
      <c r="B14">
        <v>1.5435000000000001E-2</v>
      </c>
      <c r="C14">
        <v>9.3034000000000006E-2</v>
      </c>
      <c r="D14" t="s">
        <v>0</v>
      </c>
      <c r="E14">
        <v>0.10033499999999999</v>
      </c>
      <c r="F14">
        <v>14</v>
      </c>
      <c r="H14">
        <v>14</v>
      </c>
      <c r="I14">
        <v>3.7153165000000001</v>
      </c>
      <c r="J14">
        <v>3.9910809999999999</v>
      </c>
      <c r="K14">
        <v>6.8984268999999996</v>
      </c>
      <c r="L14" t="s">
        <v>1</v>
      </c>
      <c r="M14">
        <v>4.7830905000000001</v>
      </c>
      <c r="O14">
        <v>4.7830905000000001</v>
      </c>
      <c r="P14">
        <v>0.10033499999999999</v>
      </c>
    </row>
    <row r="15" spans="1:16" x14ac:dyDescent="0.25">
      <c r="A15">
        <v>1.2892000000000001E-2</v>
      </c>
      <c r="B15">
        <v>-6.1300000000000005E-4</v>
      </c>
      <c r="C15">
        <v>-5.4980000000000003E-3</v>
      </c>
      <c r="D15" t="s">
        <v>0</v>
      </c>
      <c r="E15">
        <v>1.4029E-2</v>
      </c>
      <c r="F15">
        <v>15</v>
      </c>
      <c r="H15">
        <v>15</v>
      </c>
      <c r="I15">
        <v>-0.68375180000000002</v>
      </c>
      <c r="J15">
        <v>3.1500241999999998</v>
      </c>
      <c r="K15">
        <v>5.3705093000000002</v>
      </c>
      <c r="L15" t="s">
        <v>1</v>
      </c>
      <c r="M15">
        <v>3.2885087</v>
      </c>
      <c r="O15">
        <v>3.2885087</v>
      </c>
      <c r="P15">
        <v>1.4029E-2</v>
      </c>
    </row>
    <row r="16" spans="1:16" x14ac:dyDescent="0.25">
      <c r="A16">
        <v>7.7193999999999999E-2</v>
      </c>
      <c r="B16">
        <v>-6.2362000000000001E-2</v>
      </c>
      <c r="C16">
        <v>3.9275999999999998E-2</v>
      </c>
      <c r="D16" t="s">
        <v>0</v>
      </c>
      <c r="E16">
        <v>0.106726</v>
      </c>
      <c r="F16">
        <v>16</v>
      </c>
      <c r="H16">
        <v>16</v>
      </c>
      <c r="I16">
        <v>5.6393579999999996</v>
      </c>
      <c r="J16">
        <v>-1.0451379000000001</v>
      </c>
      <c r="K16">
        <v>6.7973099000000001</v>
      </c>
      <c r="L16" t="s">
        <v>1</v>
      </c>
      <c r="M16">
        <v>5.4637786999999998</v>
      </c>
      <c r="O16">
        <v>5.4637786999999998</v>
      </c>
      <c r="P16">
        <v>0.106726</v>
      </c>
    </row>
    <row r="17" spans="1:16" x14ac:dyDescent="0.25">
      <c r="A17">
        <v>-7.3353000000000002E-2</v>
      </c>
      <c r="B17">
        <v>5.7602E-2</v>
      </c>
      <c r="C17">
        <v>3.7012999999999997E-2</v>
      </c>
      <c r="D17" t="s">
        <v>0</v>
      </c>
      <c r="E17">
        <v>0.100342</v>
      </c>
      <c r="F17">
        <v>17</v>
      </c>
      <c r="H17">
        <v>17</v>
      </c>
      <c r="I17">
        <v>8.0144886</v>
      </c>
      <c r="J17">
        <v>-0.63113370000000002</v>
      </c>
      <c r="K17">
        <v>3.8260504000000002</v>
      </c>
      <c r="L17" t="s">
        <v>1</v>
      </c>
      <c r="M17">
        <v>4.7831057000000001</v>
      </c>
      <c r="O17">
        <v>4.7831057000000001</v>
      </c>
      <c r="P17">
        <v>0.100342</v>
      </c>
    </row>
    <row r="18" spans="1:16" x14ac:dyDescent="0.25">
      <c r="A18">
        <v>-2.4167999999999999E-2</v>
      </c>
      <c r="B18">
        <v>-2.8343E-2</v>
      </c>
      <c r="C18">
        <v>5.9163E-2</v>
      </c>
      <c r="D18" t="s">
        <v>0</v>
      </c>
      <c r="E18">
        <v>6.9912000000000002E-2</v>
      </c>
      <c r="F18">
        <v>18</v>
      </c>
      <c r="H18">
        <v>18</v>
      </c>
      <c r="I18">
        <v>-2.2057109000000001</v>
      </c>
      <c r="J18">
        <v>6.3162688999999999</v>
      </c>
      <c r="K18">
        <v>6.8242311999999998</v>
      </c>
      <c r="L18" t="s">
        <v>1</v>
      </c>
      <c r="M18">
        <v>5.6999107000000002</v>
      </c>
      <c r="O18">
        <v>5.6999107000000002</v>
      </c>
      <c r="P18">
        <v>6.9912000000000002E-2</v>
      </c>
    </row>
    <row r="19" spans="1:16" x14ac:dyDescent="0.25">
      <c r="A19">
        <v>-2.7890000000000002E-2</v>
      </c>
      <c r="B19">
        <v>2.8920999999999999E-2</v>
      </c>
      <c r="C19">
        <v>-9.8927000000000001E-2</v>
      </c>
      <c r="D19" t="s">
        <v>0</v>
      </c>
      <c r="E19">
        <v>0.10677499999999999</v>
      </c>
      <c r="F19">
        <v>19</v>
      </c>
      <c r="H19">
        <v>19</v>
      </c>
      <c r="I19">
        <v>6.3526220000000002</v>
      </c>
      <c r="J19">
        <v>-3.2503527999999999</v>
      </c>
      <c r="K19">
        <v>8.6257429000000005</v>
      </c>
      <c r="L19" t="s">
        <v>1</v>
      </c>
      <c r="M19">
        <v>8.7427547000000008</v>
      </c>
      <c r="O19">
        <v>8.7427547000000008</v>
      </c>
      <c r="P19">
        <v>0.10677499999999999</v>
      </c>
    </row>
    <row r="20" spans="1:16" x14ac:dyDescent="0.25">
      <c r="A20">
        <v>7.7800000000000005E-4</v>
      </c>
      <c r="B20">
        <v>-8.6770000000000007E-3</v>
      </c>
      <c r="C20">
        <v>-1.1001E-2</v>
      </c>
      <c r="D20" t="s">
        <v>0</v>
      </c>
      <c r="E20">
        <v>1.4033E-2</v>
      </c>
      <c r="F20">
        <v>20</v>
      </c>
      <c r="H20">
        <v>20</v>
      </c>
      <c r="I20">
        <v>-0.1016113</v>
      </c>
      <c r="J20">
        <v>1.165791</v>
      </c>
      <c r="K20">
        <v>6.9663544999999996</v>
      </c>
      <c r="L20" t="s">
        <v>1</v>
      </c>
      <c r="M20">
        <v>3.2885056000000001</v>
      </c>
      <c r="O20">
        <v>3.2885056000000001</v>
      </c>
      <c r="P20">
        <v>1.4033E-2</v>
      </c>
    </row>
    <row r="21" spans="1:16" x14ac:dyDescent="0.25">
      <c r="A21">
        <v>-8.4758E-2</v>
      </c>
      <c r="B21">
        <v>-5.2835E-2</v>
      </c>
      <c r="C21">
        <v>7.9874000000000001E-2</v>
      </c>
      <c r="D21" t="s">
        <v>0</v>
      </c>
      <c r="E21">
        <v>0.127888</v>
      </c>
      <c r="F21">
        <v>21</v>
      </c>
      <c r="H21">
        <v>21</v>
      </c>
      <c r="I21">
        <v>-0.89889629999999998</v>
      </c>
      <c r="J21">
        <v>-0.20558899999999999</v>
      </c>
      <c r="K21">
        <v>2.1607145999999999</v>
      </c>
      <c r="L21" t="s">
        <v>1</v>
      </c>
      <c r="M21">
        <v>3.1671480999999999</v>
      </c>
      <c r="O21">
        <v>3.1671480999999999</v>
      </c>
      <c r="P21">
        <v>0.127888</v>
      </c>
    </row>
    <row r="22" spans="1:16" x14ac:dyDescent="0.25">
      <c r="A22">
        <v>-7.1219999999999999E-3</v>
      </c>
      <c r="B22">
        <v>4.2215999999999997E-2</v>
      </c>
      <c r="C22">
        <v>4.3800000000000002E-3</v>
      </c>
      <c r="D22" t="s">
        <v>0</v>
      </c>
      <c r="E22">
        <v>4.3035999999999998E-2</v>
      </c>
      <c r="F22">
        <v>22</v>
      </c>
      <c r="H22">
        <v>22</v>
      </c>
      <c r="I22">
        <v>1.3934228</v>
      </c>
      <c r="J22">
        <v>-1.9852369000000001</v>
      </c>
      <c r="K22">
        <v>8.4855706000000009</v>
      </c>
      <c r="L22" t="s">
        <v>1</v>
      </c>
      <c r="M22">
        <v>5.3372253000000001</v>
      </c>
      <c r="O22">
        <v>5.3372253000000001</v>
      </c>
      <c r="P22">
        <v>4.3035999999999998E-2</v>
      </c>
    </row>
    <row r="23" spans="1:16" x14ac:dyDescent="0.25">
      <c r="A23">
        <v>-7.8347E-2</v>
      </c>
      <c r="B23">
        <v>4.1523999999999998E-2</v>
      </c>
      <c r="C23">
        <v>0.101866</v>
      </c>
      <c r="D23" t="s">
        <v>0</v>
      </c>
      <c r="E23">
        <v>0.13505200000000001</v>
      </c>
      <c r="F23">
        <v>23</v>
      </c>
      <c r="H23">
        <v>23</v>
      </c>
      <c r="I23">
        <v>4.3737693999999996</v>
      </c>
      <c r="J23">
        <v>-0.30284630000000001</v>
      </c>
      <c r="K23">
        <v>2.3566151</v>
      </c>
      <c r="L23" t="s">
        <v>1</v>
      </c>
      <c r="M23">
        <v>3.6622278000000001</v>
      </c>
      <c r="O23">
        <v>3.6622278000000001</v>
      </c>
      <c r="P23">
        <v>0.13505200000000001</v>
      </c>
    </row>
    <row r="24" spans="1:16" x14ac:dyDescent="0.25">
      <c r="A24">
        <v>-9.8326999999999998E-2</v>
      </c>
      <c r="B24">
        <v>-2.9817E-2</v>
      </c>
      <c r="C24">
        <v>-1.5322000000000001E-2</v>
      </c>
      <c r="D24" t="s">
        <v>0</v>
      </c>
      <c r="E24">
        <v>0.10388500000000001</v>
      </c>
      <c r="F24">
        <v>24</v>
      </c>
      <c r="H24">
        <v>24</v>
      </c>
      <c r="I24">
        <v>-4.2696588000000002</v>
      </c>
      <c r="J24">
        <v>5.7879338999999996</v>
      </c>
      <c r="K24">
        <v>3.8672694000000001</v>
      </c>
      <c r="L24" t="s">
        <v>1</v>
      </c>
      <c r="M24">
        <v>7.4284986000000002</v>
      </c>
      <c r="O24">
        <v>7.4284986000000002</v>
      </c>
      <c r="P24">
        <v>0.10388500000000001</v>
      </c>
    </row>
    <row r="25" spans="1:16" x14ac:dyDescent="0.25">
      <c r="A25">
        <v>-2.0985E-2</v>
      </c>
      <c r="B25">
        <v>-2.3144999999999999E-2</v>
      </c>
      <c r="C25">
        <v>2.9586999999999999E-2</v>
      </c>
      <c r="D25" t="s">
        <v>0</v>
      </c>
      <c r="E25">
        <v>4.3027999999999997E-2</v>
      </c>
      <c r="F25">
        <v>25</v>
      </c>
      <c r="H25">
        <v>25</v>
      </c>
      <c r="I25">
        <v>-0.94817669999999998</v>
      </c>
      <c r="J25">
        <v>5.4660124999999997</v>
      </c>
      <c r="K25">
        <v>2.3641440999999999</v>
      </c>
      <c r="L25" t="s">
        <v>1</v>
      </c>
      <c r="M25">
        <v>5.3372269000000001</v>
      </c>
      <c r="O25">
        <v>5.3372269000000001</v>
      </c>
      <c r="P25">
        <v>4.3027999999999997E-2</v>
      </c>
    </row>
    <row r="26" spans="1:16" x14ac:dyDescent="0.25">
      <c r="A26">
        <v>-1.4867999999999999E-2</v>
      </c>
      <c r="B26">
        <v>0.12042899999999999</v>
      </c>
      <c r="C26">
        <v>4.0492E-2</v>
      </c>
      <c r="D26" t="s">
        <v>0</v>
      </c>
      <c r="E26">
        <v>0.12792100000000001</v>
      </c>
      <c r="F26">
        <v>26</v>
      </c>
      <c r="H26">
        <v>26</v>
      </c>
      <c r="I26">
        <v>4.1814033000000004</v>
      </c>
      <c r="J26">
        <v>1.7611022000000001</v>
      </c>
      <c r="K26">
        <v>5.2601887999999999</v>
      </c>
      <c r="L26" t="s">
        <v>1</v>
      </c>
      <c r="M26">
        <v>3.1671537000000001</v>
      </c>
      <c r="O26">
        <v>3.1671537000000001</v>
      </c>
      <c r="P26">
        <v>0.12792100000000001</v>
      </c>
    </row>
    <row r="27" spans="1:16" x14ac:dyDescent="0.25">
      <c r="A27">
        <v>5.7542999999999997E-2</v>
      </c>
      <c r="B27">
        <v>5.7508999999999998E-2</v>
      </c>
      <c r="C27">
        <v>6.4629000000000006E-2</v>
      </c>
      <c r="D27" t="s">
        <v>0</v>
      </c>
      <c r="E27">
        <v>0.10390099999999999</v>
      </c>
      <c r="F27">
        <v>27</v>
      </c>
      <c r="H27">
        <v>27</v>
      </c>
      <c r="I27">
        <v>4.5261310000000003</v>
      </c>
      <c r="J27">
        <v>5.2984821999999996</v>
      </c>
      <c r="K27">
        <v>2.1951698999999998</v>
      </c>
      <c r="L27" t="s">
        <v>1</v>
      </c>
      <c r="M27">
        <v>5.6700100000000004</v>
      </c>
      <c r="O27">
        <v>5.6700100000000004</v>
      </c>
      <c r="P27">
        <v>0.10390099999999999</v>
      </c>
    </row>
    <row r="28" spans="1:16" x14ac:dyDescent="0.25">
      <c r="A28">
        <v>-7.8888E-2</v>
      </c>
      <c r="B28">
        <v>6.5157000000000007E-2</v>
      </c>
      <c r="C28">
        <v>8.8144E-2</v>
      </c>
      <c r="D28" t="s">
        <v>0</v>
      </c>
      <c r="E28">
        <v>0.135049</v>
      </c>
      <c r="F28">
        <v>28</v>
      </c>
      <c r="H28">
        <v>28</v>
      </c>
      <c r="I28">
        <v>2.4021518999999998</v>
      </c>
      <c r="J28">
        <v>-0.51207979999999997</v>
      </c>
      <c r="K28">
        <v>0.84260869999999999</v>
      </c>
      <c r="L28" t="s">
        <v>1</v>
      </c>
      <c r="M28">
        <v>3.6622224000000001</v>
      </c>
      <c r="O28">
        <v>3.6622224000000001</v>
      </c>
      <c r="P28">
        <v>0.135049</v>
      </c>
    </row>
    <row r="29" spans="1:16" x14ac:dyDescent="0.25">
      <c r="A29">
        <v>-2.4698000000000001E-2</v>
      </c>
      <c r="B29">
        <v>-1.9068999999999999E-2</v>
      </c>
      <c r="C29">
        <v>-3.9841000000000001E-2</v>
      </c>
      <c r="D29" t="s">
        <v>0</v>
      </c>
      <c r="E29">
        <v>5.0604999999999997E-2</v>
      </c>
      <c r="F29">
        <v>29</v>
      </c>
      <c r="H29">
        <v>29</v>
      </c>
      <c r="I29">
        <v>5.2782932000000002</v>
      </c>
      <c r="J29">
        <v>7.7124193999999999</v>
      </c>
      <c r="K29">
        <v>0.1002847</v>
      </c>
      <c r="L29" t="s">
        <v>1</v>
      </c>
      <c r="M29">
        <v>8.7365081999999994</v>
      </c>
      <c r="O29">
        <v>8.7365081999999994</v>
      </c>
      <c r="P29">
        <v>5.0604999999999997E-2</v>
      </c>
    </row>
    <row r="30" spans="1:16" x14ac:dyDescent="0.25">
      <c r="A30">
        <v>3.9151999999999999E-2</v>
      </c>
      <c r="B30">
        <v>6.326E-3</v>
      </c>
      <c r="C30">
        <v>1.7092E-2</v>
      </c>
      <c r="D30" t="s">
        <v>0</v>
      </c>
      <c r="E30">
        <v>4.3186000000000002E-2</v>
      </c>
      <c r="F30">
        <v>30</v>
      </c>
      <c r="H30">
        <v>30</v>
      </c>
      <c r="I30">
        <v>1.7100439000000001</v>
      </c>
      <c r="J30">
        <v>2.5272361999999999</v>
      </c>
      <c r="K30">
        <v>1.8114000000000002E-2</v>
      </c>
      <c r="L30" t="s">
        <v>1</v>
      </c>
      <c r="M30">
        <v>4.3244683000000004</v>
      </c>
      <c r="O30">
        <v>4.3244683000000004</v>
      </c>
      <c r="P30">
        <v>4.3186000000000002E-2</v>
      </c>
    </row>
    <row r="31" spans="1:16" x14ac:dyDescent="0.25">
      <c r="A31">
        <v>-2.9423999999999999E-2</v>
      </c>
      <c r="B31">
        <v>-1.2929E-2</v>
      </c>
      <c r="C31">
        <v>-2.8843000000000001E-2</v>
      </c>
      <c r="D31" t="s">
        <v>0</v>
      </c>
      <c r="E31">
        <v>4.3184E-2</v>
      </c>
      <c r="F31">
        <v>31</v>
      </c>
      <c r="H31">
        <v>31</v>
      </c>
      <c r="I31">
        <v>3.8620912999999999</v>
      </c>
      <c r="J31">
        <v>-2.5253375999999998</v>
      </c>
      <c r="K31">
        <v>4.6358588000000003</v>
      </c>
      <c r="L31" t="s">
        <v>1</v>
      </c>
      <c r="M31">
        <v>4.3244952999999997</v>
      </c>
      <c r="O31">
        <v>4.3244952999999997</v>
      </c>
      <c r="P31">
        <v>4.3184E-2</v>
      </c>
    </row>
    <row r="32" spans="1:16" x14ac:dyDescent="0.25">
      <c r="A32">
        <v>4.9623E-2</v>
      </c>
      <c r="B32">
        <v>2.1610000000000002E-3</v>
      </c>
      <c r="C32">
        <v>9.7289999999999998E-3</v>
      </c>
      <c r="D32" t="s">
        <v>0</v>
      </c>
      <c r="E32">
        <v>5.0613999999999999E-2</v>
      </c>
      <c r="F32">
        <v>32</v>
      </c>
      <c r="H32">
        <v>32</v>
      </c>
      <c r="I32">
        <v>7.2632504000000004</v>
      </c>
      <c r="J32">
        <v>2.5742709000000001</v>
      </c>
      <c r="K32">
        <v>4.6278332999999998</v>
      </c>
      <c r="L32" t="s">
        <v>1</v>
      </c>
      <c r="M32">
        <v>5.5492949999999999</v>
      </c>
      <c r="O32">
        <v>5.5492949999999999</v>
      </c>
      <c r="P32">
        <v>5.0613999999999999E-2</v>
      </c>
    </row>
    <row r="33" spans="1:16" x14ac:dyDescent="0.25">
      <c r="A33">
        <v>2.9805999999999999E-2</v>
      </c>
      <c r="B33">
        <v>2.3692000000000001E-2</v>
      </c>
      <c r="C33">
        <v>-1.2782E-2</v>
      </c>
      <c r="D33" t="s">
        <v>0</v>
      </c>
      <c r="E33">
        <v>4.0162999999999997E-2</v>
      </c>
      <c r="F33">
        <v>33</v>
      </c>
      <c r="H33">
        <v>33</v>
      </c>
      <c r="I33">
        <v>7.3488201999999996</v>
      </c>
      <c r="J33">
        <v>0.59815819999999997</v>
      </c>
      <c r="K33">
        <v>1.1603699999999999</v>
      </c>
      <c r="L33" t="s">
        <v>1</v>
      </c>
      <c r="M33">
        <v>6.640644</v>
      </c>
      <c r="O33">
        <v>6.640644</v>
      </c>
      <c r="P33">
        <v>4.0162999999999997E-2</v>
      </c>
    </row>
    <row r="34" spans="1:16" x14ac:dyDescent="0.25">
      <c r="A34">
        <v>3.5760000000000002E-3</v>
      </c>
      <c r="B34">
        <v>-4.3845000000000002E-2</v>
      </c>
      <c r="C34">
        <v>-2.1661E-2</v>
      </c>
      <c r="D34" t="s">
        <v>0</v>
      </c>
      <c r="E34">
        <v>4.9034000000000001E-2</v>
      </c>
      <c r="F34">
        <v>34</v>
      </c>
      <c r="H34">
        <v>34</v>
      </c>
      <c r="I34">
        <v>0.10907989999999999</v>
      </c>
      <c r="J34">
        <v>-1.8398401</v>
      </c>
      <c r="K34">
        <v>5.7367758999999996</v>
      </c>
      <c r="L34" t="s">
        <v>1</v>
      </c>
      <c r="M34">
        <v>3.5118874999999998</v>
      </c>
      <c r="O34">
        <v>3.5118874999999998</v>
      </c>
      <c r="P34">
        <v>4.9034000000000001E-2</v>
      </c>
    </row>
    <row r="35" spans="1:16" x14ac:dyDescent="0.25">
      <c r="A35">
        <v>1.3679E-2</v>
      </c>
      <c r="B35">
        <v>-9.2820000000000003E-3</v>
      </c>
      <c r="C35">
        <v>-1.6527E-2</v>
      </c>
      <c r="D35" t="s">
        <v>0</v>
      </c>
      <c r="E35">
        <v>2.3375E-2</v>
      </c>
      <c r="F35">
        <v>35</v>
      </c>
      <c r="H35">
        <v>35</v>
      </c>
      <c r="I35">
        <v>7.5844005000000001</v>
      </c>
      <c r="J35">
        <v>-3.2255671000000001</v>
      </c>
      <c r="K35">
        <v>5.7919469000000001</v>
      </c>
      <c r="L35" t="s">
        <v>1</v>
      </c>
      <c r="M35">
        <v>6.6850149999999999</v>
      </c>
      <c r="O35">
        <v>6.6850149999999999</v>
      </c>
      <c r="P35">
        <v>2.3375E-2</v>
      </c>
    </row>
    <row r="36" spans="1:16" x14ac:dyDescent="0.25">
      <c r="A36">
        <v>5.4419999999999998E-3</v>
      </c>
      <c r="B36">
        <v>-3.6949999999999999E-3</v>
      </c>
      <c r="C36">
        <v>-6.5760000000000002E-3</v>
      </c>
      <c r="D36" t="s">
        <v>0</v>
      </c>
      <c r="E36">
        <v>9.3010000000000002E-3</v>
      </c>
      <c r="F36">
        <v>36</v>
      </c>
      <c r="H36">
        <v>36</v>
      </c>
      <c r="I36">
        <v>-1.9875240999999999</v>
      </c>
      <c r="J36">
        <v>3.240097</v>
      </c>
      <c r="K36">
        <v>8.0957655000000006</v>
      </c>
      <c r="L36" t="s">
        <v>1</v>
      </c>
      <c r="M36">
        <v>5.7437116000000001</v>
      </c>
      <c r="O36">
        <v>5.7437116000000001</v>
      </c>
      <c r="P36">
        <v>9.3010000000000002E-3</v>
      </c>
    </row>
    <row r="37" spans="1:16" x14ac:dyDescent="0.25">
      <c r="A37">
        <v>3.7175E-2</v>
      </c>
      <c r="B37">
        <v>1.6198000000000001E-2</v>
      </c>
      <c r="C37">
        <v>-2.7574000000000001E-2</v>
      </c>
      <c r="D37" t="s">
        <v>0</v>
      </c>
      <c r="E37">
        <v>4.9036999999999997E-2</v>
      </c>
      <c r="F37">
        <v>37</v>
      </c>
      <c r="H37">
        <v>37</v>
      </c>
      <c r="I37">
        <v>1.6637872</v>
      </c>
      <c r="J37">
        <v>4.4197521000000002</v>
      </c>
      <c r="K37">
        <v>3.5085275999999999</v>
      </c>
      <c r="L37" t="s">
        <v>1</v>
      </c>
      <c r="M37">
        <v>3.5118863999999999</v>
      </c>
      <c r="O37">
        <v>3.5118863999999999</v>
      </c>
      <c r="P37">
        <v>4.9036999999999997E-2</v>
      </c>
    </row>
    <row r="38" spans="1:16" x14ac:dyDescent="0.25">
      <c r="A38">
        <v>-9.8270000000000007E-3</v>
      </c>
      <c r="B38">
        <v>-3.7246000000000001E-2</v>
      </c>
      <c r="C38">
        <v>-1.1364000000000001E-2</v>
      </c>
      <c r="D38" t="s">
        <v>0</v>
      </c>
      <c r="E38">
        <v>4.0162000000000003E-2</v>
      </c>
      <c r="F38">
        <v>38</v>
      </c>
      <c r="H38">
        <v>38</v>
      </c>
      <c r="I38">
        <v>-5.5983055000000004</v>
      </c>
      <c r="J38">
        <v>1.9969157</v>
      </c>
      <c r="K38">
        <v>8.1119427000000002</v>
      </c>
      <c r="L38" t="s">
        <v>1</v>
      </c>
      <c r="M38">
        <v>8.1427855999999998</v>
      </c>
      <c r="O38">
        <v>8.1427855999999998</v>
      </c>
      <c r="P38">
        <v>4.0162000000000003E-2</v>
      </c>
    </row>
    <row r="39" spans="1:16" x14ac:dyDescent="0.25">
      <c r="A39">
        <v>2.2935000000000001E-2</v>
      </c>
      <c r="B39">
        <v>-1.5563E-2</v>
      </c>
      <c r="C39">
        <v>-2.7715E-2</v>
      </c>
      <c r="D39" t="s">
        <v>0</v>
      </c>
      <c r="E39">
        <v>3.9196000000000002E-2</v>
      </c>
      <c r="F39">
        <v>39</v>
      </c>
      <c r="H39">
        <v>39</v>
      </c>
      <c r="I39">
        <v>7.2182506000000002</v>
      </c>
      <c r="J39">
        <v>4.5004382999999999</v>
      </c>
      <c r="K39">
        <v>1.2190569</v>
      </c>
      <c r="L39" t="s">
        <v>1</v>
      </c>
      <c r="M39">
        <v>7.0069606999999996</v>
      </c>
      <c r="O39">
        <v>7.0069606999999996</v>
      </c>
      <c r="P39">
        <v>3.9196000000000002E-2</v>
      </c>
    </row>
    <row r="40" spans="1:16" x14ac:dyDescent="0.25">
      <c r="A40">
        <v>-4.4666999999999998E-2</v>
      </c>
      <c r="B40">
        <v>5.7929000000000001E-2</v>
      </c>
      <c r="C40">
        <v>-2.722E-3</v>
      </c>
      <c r="D40" t="s">
        <v>0</v>
      </c>
      <c r="E40">
        <v>7.3201000000000002E-2</v>
      </c>
      <c r="F40">
        <v>40</v>
      </c>
      <c r="H40">
        <v>40</v>
      </c>
      <c r="I40">
        <v>2.4928677000000001</v>
      </c>
      <c r="J40">
        <v>7.6652183000000003</v>
      </c>
      <c r="K40">
        <v>2.3287589999999998</v>
      </c>
      <c r="L40" t="s">
        <v>1</v>
      </c>
      <c r="M40">
        <v>6.6064157000000003</v>
      </c>
      <c r="O40">
        <v>6.6064157000000003</v>
      </c>
      <c r="P40">
        <v>7.3201000000000002E-2</v>
      </c>
    </row>
    <row r="41" spans="1:16" x14ac:dyDescent="0.25">
      <c r="A41">
        <v>-1.0577E-2</v>
      </c>
      <c r="B41">
        <v>-2.0444E-2</v>
      </c>
      <c r="C41">
        <v>6.9482000000000002E-2</v>
      </c>
      <c r="D41" t="s">
        <v>0</v>
      </c>
      <c r="E41">
        <v>7.3194999999999996E-2</v>
      </c>
      <c r="F41">
        <v>41</v>
      </c>
      <c r="H41">
        <v>41</v>
      </c>
      <c r="I41">
        <v>-4.8387966000000002</v>
      </c>
      <c r="J41">
        <v>5.1870719999999997</v>
      </c>
      <c r="K41">
        <v>6.8786544999999997</v>
      </c>
      <c r="L41" t="s">
        <v>1</v>
      </c>
      <c r="M41">
        <v>7.0091007999999997</v>
      </c>
      <c r="O41">
        <v>7.0091007999999997</v>
      </c>
      <c r="P41">
        <v>7.3194999999999996E-2</v>
      </c>
    </row>
    <row r="42" spans="1:16" x14ac:dyDescent="0.25">
      <c r="A42">
        <v>1.1355000000000001E-2</v>
      </c>
      <c r="B42">
        <v>-7.0039999999999998E-3</v>
      </c>
      <c r="C42">
        <v>-2.5395999999999998E-2</v>
      </c>
      <c r="D42" t="s">
        <v>0</v>
      </c>
      <c r="E42">
        <v>2.8687000000000001E-2</v>
      </c>
      <c r="F42">
        <v>42</v>
      </c>
      <c r="H42">
        <v>42</v>
      </c>
      <c r="I42">
        <v>0.72106979999999998</v>
      </c>
      <c r="J42">
        <v>5.126843</v>
      </c>
      <c r="K42">
        <v>6.9265727999999998</v>
      </c>
      <c r="L42" t="s">
        <v>1</v>
      </c>
      <c r="M42">
        <v>7.6271139999999997</v>
      </c>
      <c r="O42">
        <v>7.6271139999999997</v>
      </c>
      <c r="P42">
        <v>2.8687000000000001E-2</v>
      </c>
    </row>
    <row r="43" spans="1:16" x14ac:dyDescent="0.25">
      <c r="A43">
        <v>2.0695000000000002E-2</v>
      </c>
      <c r="B43">
        <v>-1.4737999999999999E-2</v>
      </c>
      <c r="C43">
        <v>-1.3332999999999999E-2</v>
      </c>
      <c r="D43" t="s">
        <v>0</v>
      </c>
      <c r="E43">
        <v>2.8691999999999999E-2</v>
      </c>
      <c r="F43">
        <v>43</v>
      </c>
      <c r="H43">
        <v>43</v>
      </c>
      <c r="I43">
        <v>-2.7506286000000002</v>
      </c>
      <c r="J43">
        <v>3.3219499999999999E-2</v>
      </c>
      <c r="K43">
        <v>6.9138795000000002</v>
      </c>
      <c r="L43" t="s">
        <v>1</v>
      </c>
      <c r="M43">
        <v>5.1143030999999999</v>
      </c>
      <c r="O43">
        <v>5.1143030999999999</v>
      </c>
      <c r="P43">
        <v>2.8691999999999999E-2</v>
      </c>
    </row>
    <row r="44" spans="1:16" x14ac:dyDescent="0.25">
      <c r="A44">
        <v>6.5280000000000005E-2</v>
      </c>
      <c r="B44">
        <v>-3.3207E-2</v>
      </c>
      <c r="C44">
        <v>2.4139999999999999E-3</v>
      </c>
      <c r="D44" t="s">
        <v>0</v>
      </c>
      <c r="E44">
        <v>7.3279999999999998E-2</v>
      </c>
      <c r="F44">
        <v>44</v>
      </c>
      <c r="H44">
        <v>44</v>
      </c>
      <c r="I44">
        <v>-1.1493259</v>
      </c>
      <c r="J44">
        <v>2.6044472000000001</v>
      </c>
      <c r="K44">
        <v>2.2254128</v>
      </c>
      <c r="L44" t="s">
        <v>1</v>
      </c>
      <c r="M44">
        <v>3.5129720999999998</v>
      </c>
      <c r="O44">
        <v>3.5129720999999998</v>
      </c>
      <c r="P44">
        <v>7.3279999999999998E-2</v>
      </c>
    </row>
    <row r="45" spans="1:16" x14ac:dyDescent="0.25">
      <c r="A45">
        <v>-7.1510000000000002E-3</v>
      </c>
      <c r="B45">
        <v>-6.2350000000000001E-3</v>
      </c>
      <c r="C45">
        <v>-7.2658E-2</v>
      </c>
      <c r="D45" t="s">
        <v>0</v>
      </c>
      <c r="E45">
        <v>7.3275000000000007E-2</v>
      </c>
      <c r="F45">
        <v>45</v>
      </c>
      <c r="H45">
        <v>45</v>
      </c>
      <c r="I45">
        <v>2.9011936</v>
      </c>
      <c r="J45">
        <v>-1.0285600000000001E-2</v>
      </c>
      <c r="K45">
        <v>7.0452655000000002</v>
      </c>
      <c r="L45" t="s">
        <v>1</v>
      </c>
      <c r="M45">
        <v>3.5129749000000001</v>
      </c>
      <c r="O45">
        <v>3.5129749000000001</v>
      </c>
      <c r="P45">
        <v>7.3275000000000007E-2</v>
      </c>
    </row>
    <row r="46" spans="1:16" x14ac:dyDescent="0.25">
      <c r="A46">
        <v>5.7696999999999998E-2</v>
      </c>
      <c r="B46">
        <v>3.6180999999999998E-2</v>
      </c>
      <c r="C46">
        <v>1.1172E-2</v>
      </c>
      <c r="D46" t="s">
        <v>0</v>
      </c>
      <c r="E46">
        <v>6.9013000000000005E-2</v>
      </c>
      <c r="F46">
        <v>46</v>
      </c>
      <c r="H46">
        <v>46</v>
      </c>
      <c r="I46">
        <v>4.4199109999999999</v>
      </c>
      <c r="J46">
        <v>2.4309539999999998</v>
      </c>
      <c r="K46">
        <v>2.2973881999999999</v>
      </c>
      <c r="L46" t="s">
        <v>1</v>
      </c>
      <c r="M46">
        <v>3.8031719000000002</v>
      </c>
      <c r="O46">
        <v>3.8031719000000002</v>
      </c>
      <c r="P46">
        <v>6.9013000000000005E-2</v>
      </c>
    </row>
    <row r="47" spans="1:16" x14ac:dyDescent="0.25">
      <c r="A47">
        <v>-4.4248999999999997E-2</v>
      </c>
      <c r="B47">
        <v>-4.5304999999999998E-2</v>
      </c>
      <c r="C47">
        <v>-2.7417E-2</v>
      </c>
      <c r="D47" t="s">
        <v>0</v>
      </c>
      <c r="E47">
        <v>6.9009000000000001E-2</v>
      </c>
      <c r="F47">
        <v>47</v>
      </c>
      <c r="H47">
        <v>47</v>
      </c>
      <c r="I47">
        <v>-2.9884040000000001</v>
      </c>
      <c r="J47">
        <v>7.8581399999999997</v>
      </c>
      <c r="K47">
        <v>2.3450541</v>
      </c>
      <c r="L47" t="s">
        <v>1</v>
      </c>
      <c r="M47">
        <v>3.8031423000000002</v>
      </c>
      <c r="O47">
        <v>3.8031423000000002</v>
      </c>
      <c r="P47">
        <v>6.9009000000000001E-2</v>
      </c>
    </row>
    <row r="48" spans="1:16" x14ac:dyDescent="0.25">
      <c r="A48">
        <v>-4.1589000000000001E-2</v>
      </c>
      <c r="B48">
        <v>4.6304999999999999E-2</v>
      </c>
      <c r="C48">
        <v>-1.9265999999999998E-2</v>
      </c>
      <c r="D48" t="s">
        <v>0</v>
      </c>
      <c r="E48">
        <v>6.5154000000000004E-2</v>
      </c>
      <c r="F48">
        <v>48</v>
      </c>
      <c r="H48">
        <v>48</v>
      </c>
      <c r="I48">
        <v>4.2934808999999996</v>
      </c>
      <c r="J48">
        <v>8.7627316999999998</v>
      </c>
      <c r="K48">
        <v>2.1566315</v>
      </c>
      <c r="L48" t="s">
        <v>1</v>
      </c>
      <c r="M48">
        <v>7.7344565999999997</v>
      </c>
      <c r="O48">
        <v>7.7344565999999997</v>
      </c>
      <c r="P48">
        <v>6.5154000000000004E-2</v>
      </c>
    </row>
    <row r="49" spans="1:16" x14ac:dyDescent="0.25">
      <c r="A49">
        <v>7.9150000000000002E-3</v>
      </c>
      <c r="B49">
        <v>-2.2771E-2</v>
      </c>
      <c r="C49">
        <v>4.2979999999999997E-2</v>
      </c>
      <c r="D49" t="s">
        <v>0</v>
      </c>
      <c r="E49">
        <v>4.9279999999999997E-2</v>
      </c>
      <c r="F49">
        <v>49</v>
      </c>
      <c r="H49">
        <v>49</v>
      </c>
      <c r="I49">
        <v>0.213392</v>
      </c>
      <c r="J49">
        <v>-3.408007</v>
      </c>
      <c r="K49">
        <v>7.6639748000000001</v>
      </c>
      <c r="L49" t="s">
        <v>1</v>
      </c>
      <c r="M49">
        <v>5.7961736999999998</v>
      </c>
      <c r="O49">
        <v>5.7961736999999998</v>
      </c>
      <c r="P49">
        <v>4.9279999999999997E-2</v>
      </c>
    </row>
    <row r="50" spans="1:16" x14ac:dyDescent="0.25">
      <c r="A50">
        <v>-2.9129999999999998E-3</v>
      </c>
      <c r="B50">
        <v>-8.7900000000000001E-4</v>
      </c>
      <c r="C50">
        <v>-6.4580000000000002E-3</v>
      </c>
      <c r="D50" t="s">
        <v>0</v>
      </c>
      <c r="E50">
        <v>7.1390000000000004E-3</v>
      </c>
      <c r="F50">
        <v>50</v>
      </c>
      <c r="H50">
        <v>50</v>
      </c>
      <c r="I50">
        <v>5.2831760000000001</v>
      </c>
      <c r="J50">
        <v>-3.1254900999999999</v>
      </c>
      <c r="K50">
        <v>6.7301269000000001</v>
      </c>
      <c r="L50" t="s">
        <v>1</v>
      </c>
      <c r="M50">
        <v>6.2644308999999998</v>
      </c>
      <c r="O50">
        <v>6.2644308999999998</v>
      </c>
      <c r="P50">
        <v>7.1390000000000004E-3</v>
      </c>
    </row>
    <row r="51" spans="1:16" x14ac:dyDescent="0.25">
      <c r="A51">
        <v>6.7549999999999997E-3</v>
      </c>
      <c r="B51">
        <v>-1.4742999999999999E-2</v>
      </c>
      <c r="C51">
        <v>-1.6662E-2</v>
      </c>
      <c r="D51" t="s">
        <v>0</v>
      </c>
      <c r="E51">
        <v>2.3251000000000001E-2</v>
      </c>
      <c r="F51">
        <v>51</v>
      </c>
      <c r="H51">
        <v>51</v>
      </c>
      <c r="I51">
        <v>-1.8446724000000001</v>
      </c>
      <c r="J51">
        <v>1.7220105999999999</v>
      </c>
      <c r="K51">
        <v>6.0810687999999997</v>
      </c>
      <c r="L51" t="s">
        <v>1</v>
      </c>
      <c r="M51">
        <v>3.8891054</v>
      </c>
      <c r="O51">
        <v>3.8891054</v>
      </c>
      <c r="P51">
        <v>2.3251000000000001E-2</v>
      </c>
    </row>
    <row r="52" spans="1:16" x14ac:dyDescent="0.25">
      <c r="A52">
        <v>-2.7479E-2</v>
      </c>
      <c r="B52">
        <v>3.6040999999999997E-2</v>
      </c>
      <c r="C52">
        <v>-1.9341000000000001E-2</v>
      </c>
      <c r="D52" t="s">
        <v>0</v>
      </c>
      <c r="E52">
        <v>4.9276E-2</v>
      </c>
      <c r="F52">
        <v>52</v>
      </c>
      <c r="H52">
        <v>52</v>
      </c>
      <c r="I52">
        <v>0.764791</v>
      </c>
      <c r="J52">
        <v>6.5271745000000001</v>
      </c>
      <c r="K52">
        <v>2.5416986000000001</v>
      </c>
      <c r="L52" t="s">
        <v>1</v>
      </c>
      <c r="M52">
        <v>5.7961836</v>
      </c>
      <c r="O52">
        <v>5.7961836</v>
      </c>
      <c r="P52">
        <v>4.9276E-2</v>
      </c>
    </row>
    <row r="53" spans="1:16" x14ac:dyDescent="0.25">
      <c r="A53">
        <v>7.5389999999999997E-3</v>
      </c>
      <c r="B53">
        <v>-2.3199999999999998E-2</v>
      </c>
      <c r="C53">
        <v>6.0408000000000003E-2</v>
      </c>
      <c r="D53" t="s">
        <v>0</v>
      </c>
      <c r="E53">
        <v>6.5146999999999997E-2</v>
      </c>
      <c r="F53">
        <v>53</v>
      </c>
      <c r="H53">
        <v>53</v>
      </c>
      <c r="I53">
        <v>5.3841453000000001</v>
      </c>
      <c r="J53">
        <v>3.4672847999999998</v>
      </c>
      <c r="K53">
        <v>6.0324774999999997</v>
      </c>
      <c r="L53" t="s">
        <v>1</v>
      </c>
      <c r="M53">
        <v>7.8377990000000004</v>
      </c>
      <c r="O53">
        <v>7.8377990000000004</v>
      </c>
      <c r="P53">
        <v>6.5146999999999997E-2</v>
      </c>
    </row>
    <row r="54" spans="1:16" x14ac:dyDescent="0.25">
      <c r="A54">
        <v>1.8495000000000001E-2</v>
      </c>
      <c r="B54">
        <v>-2.3999999999999998E-3</v>
      </c>
      <c r="C54">
        <v>-1.3854E-2</v>
      </c>
      <c r="D54" t="s">
        <v>0</v>
      </c>
      <c r="E54">
        <v>2.3233E-2</v>
      </c>
      <c r="F54">
        <v>54</v>
      </c>
      <c r="H54">
        <v>54</v>
      </c>
      <c r="I54">
        <v>0.33992299999999998</v>
      </c>
      <c r="J54">
        <v>3.0819481</v>
      </c>
      <c r="K54">
        <v>7.1251443999999999</v>
      </c>
      <c r="L54" t="s">
        <v>1</v>
      </c>
      <c r="M54">
        <v>3.8890764</v>
      </c>
      <c r="O54">
        <v>3.8890764</v>
      </c>
      <c r="P54">
        <v>2.3233E-2</v>
      </c>
    </row>
    <row r="55" spans="1:16" x14ac:dyDescent="0.25">
      <c r="A55">
        <v>6.6899999999999998E-3</v>
      </c>
      <c r="B55">
        <v>-1.6800000000000001E-3</v>
      </c>
      <c r="C55">
        <v>1.921E-3</v>
      </c>
      <c r="D55" t="s">
        <v>0</v>
      </c>
      <c r="E55">
        <v>7.1599999999999997E-3</v>
      </c>
      <c r="F55">
        <v>55</v>
      </c>
      <c r="H55">
        <v>55</v>
      </c>
      <c r="I55">
        <v>-3.6710506999999999</v>
      </c>
      <c r="J55">
        <v>-1.6630651999999999</v>
      </c>
      <c r="K55">
        <v>7.7247933</v>
      </c>
      <c r="L55" t="s">
        <v>1</v>
      </c>
      <c r="M55">
        <v>6.7780991000000004</v>
      </c>
      <c r="O55">
        <v>6.7780991000000004</v>
      </c>
      <c r="P55">
        <v>7.1599999999999997E-3</v>
      </c>
    </row>
    <row r="56" spans="1:16" x14ac:dyDescent="0.25">
      <c r="A56">
        <v>5.5330999999999998E-2</v>
      </c>
      <c r="B56">
        <v>-8.8690000000000001E-3</v>
      </c>
      <c r="C56">
        <v>-5.457E-3</v>
      </c>
      <c r="D56" t="s">
        <v>0</v>
      </c>
      <c r="E56">
        <v>5.6302999999999999E-2</v>
      </c>
      <c r="F56">
        <v>56</v>
      </c>
      <c r="H56">
        <v>56</v>
      </c>
      <c r="I56">
        <v>0.1345375</v>
      </c>
      <c r="J56">
        <v>4.0748774000000001</v>
      </c>
      <c r="K56">
        <v>1.502027</v>
      </c>
      <c r="L56" t="s">
        <v>1</v>
      </c>
      <c r="M56">
        <v>4.2014041000000004</v>
      </c>
      <c r="O56">
        <v>4.2014041000000004</v>
      </c>
      <c r="P56">
        <v>5.6302999999999999E-2</v>
      </c>
    </row>
    <row r="57" spans="1:16" x14ac:dyDescent="0.25">
      <c r="A57">
        <v>6.6500000000000001E-4</v>
      </c>
      <c r="B57">
        <v>-2.0177E-2</v>
      </c>
      <c r="C57">
        <v>-5.5017000000000003E-2</v>
      </c>
      <c r="D57" t="s">
        <v>0</v>
      </c>
      <c r="E57">
        <v>5.8604000000000003E-2</v>
      </c>
      <c r="F57">
        <v>57</v>
      </c>
      <c r="H57">
        <v>57</v>
      </c>
      <c r="I57">
        <v>3.2587345999999999</v>
      </c>
      <c r="J57">
        <v>2.0657169999999998</v>
      </c>
      <c r="K57">
        <v>7.2299699000000004</v>
      </c>
      <c r="L57" t="s">
        <v>1</v>
      </c>
      <c r="M57">
        <v>3.8717568999999998</v>
      </c>
      <c r="O57">
        <v>3.8717568999999998</v>
      </c>
      <c r="P57">
        <v>5.8604000000000003E-2</v>
      </c>
    </row>
    <row r="58" spans="1:16" x14ac:dyDescent="0.25">
      <c r="A58">
        <v>3.4201000000000002E-2</v>
      </c>
      <c r="B58">
        <v>2.8844999999999999E-2</v>
      </c>
      <c r="C58">
        <v>6.1193999999999998E-2</v>
      </c>
      <c r="D58" t="s">
        <v>0</v>
      </c>
      <c r="E58">
        <v>7.5804999999999997E-2</v>
      </c>
      <c r="F58">
        <v>58</v>
      </c>
      <c r="H58">
        <v>58</v>
      </c>
      <c r="I58">
        <v>5.6563594000000004</v>
      </c>
      <c r="J58">
        <v>3.9782657000000001</v>
      </c>
      <c r="K58">
        <v>3.1342864000000001</v>
      </c>
      <c r="L58" t="s">
        <v>1</v>
      </c>
      <c r="M58">
        <v>5.3167169000000003</v>
      </c>
      <c r="O58">
        <v>5.3167169000000003</v>
      </c>
      <c r="P58">
        <v>7.5804999999999997E-2</v>
      </c>
    </row>
    <row r="59" spans="1:16" x14ac:dyDescent="0.25">
      <c r="A59">
        <v>-7.0794999999999997E-2</v>
      </c>
      <c r="B59">
        <v>1.1289E-2</v>
      </c>
      <c r="C59">
        <v>-1.7269E-2</v>
      </c>
      <c r="D59" t="s">
        <v>0</v>
      </c>
      <c r="E59">
        <v>7.374E-2</v>
      </c>
      <c r="F59">
        <v>59</v>
      </c>
      <c r="H59">
        <v>59</v>
      </c>
      <c r="I59">
        <v>-1.1530762999999999</v>
      </c>
      <c r="J59">
        <v>8.7198659999999997</v>
      </c>
      <c r="K59">
        <v>2.5329036</v>
      </c>
      <c r="L59" t="s">
        <v>1</v>
      </c>
      <c r="M59">
        <v>3.3700725999999999</v>
      </c>
      <c r="O59">
        <v>3.3700725999999999</v>
      </c>
      <c r="P59">
        <v>7.374E-2</v>
      </c>
    </row>
    <row r="60" spans="1:16" x14ac:dyDescent="0.25">
      <c r="A60">
        <v>5.4692999999999999E-2</v>
      </c>
      <c r="B60">
        <v>-1.7385000000000001E-2</v>
      </c>
      <c r="C60">
        <v>-1.1887999999999999E-2</v>
      </c>
      <c r="D60" t="s">
        <v>0</v>
      </c>
      <c r="E60">
        <v>5.8608E-2</v>
      </c>
      <c r="F60">
        <v>60</v>
      </c>
      <c r="H60">
        <v>60</v>
      </c>
      <c r="I60">
        <v>8.7786769000000007</v>
      </c>
      <c r="J60">
        <v>1.0855144999999999</v>
      </c>
      <c r="K60">
        <v>3.1227640999999999</v>
      </c>
      <c r="L60" t="s">
        <v>1</v>
      </c>
      <c r="M60">
        <v>3.8717590999999998</v>
      </c>
      <c r="O60">
        <v>3.8717590999999998</v>
      </c>
      <c r="P60">
        <v>5.8608E-2</v>
      </c>
    </row>
    <row r="61" spans="1:16" x14ac:dyDescent="0.25">
      <c r="A61">
        <v>-8.8149999999999999E-3</v>
      </c>
      <c r="B61">
        <v>-2.2699E-2</v>
      </c>
      <c r="C61">
        <v>-5.0765999999999999E-2</v>
      </c>
      <c r="D61" t="s">
        <v>0</v>
      </c>
      <c r="E61">
        <v>5.6304E-2</v>
      </c>
      <c r="F61">
        <v>61</v>
      </c>
      <c r="H61">
        <v>61</v>
      </c>
      <c r="I61">
        <v>2.4118157</v>
      </c>
      <c r="J61">
        <v>-2.0198174999999998</v>
      </c>
      <c r="K61">
        <v>6.8085373999999996</v>
      </c>
      <c r="L61" t="s">
        <v>1</v>
      </c>
      <c r="M61">
        <v>4.2014125</v>
      </c>
      <c r="O61">
        <v>4.2014125</v>
      </c>
      <c r="P61">
        <v>5.6304E-2</v>
      </c>
    </row>
    <row r="62" spans="1:16" x14ac:dyDescent="0.25">
      <c r="A62">
        <v>3.1368E-2</v>
      </c>
      <c r="B62">
        <v>1.5455E-2</v>
      </c>
      <c r="C62">
        <v>6.4921999999999994E-2</v>
      </c>
      <c r="D62" t="s">
        <v>0</v>
      </c>
      <c r="E62">
        <v>7.374E-2</v>
      </c>
      <c r="F62">
        <v>62</v>
      </c>
      <c r="H62">
        <v>62</v>
      </c>
      <c r="I62">
        <v>3.2854546999999998</v>
      </c>
      <c r="J62">
        <v>1.0936412</v>
      </c>
      <c r="K62">
        <v>1.2625637000000001</v>
      </c>
      <c r="L62" t="s">
        <v>1</v>
      </c>
      <c r="M62">
        <v>3.3700741000000001</v>
      </c>
      <c r="O62">
        <v>3.3700741000000001</v>
      </c>
      <c r="P62">
        <v>7.374E-2</v>
      </c>
    </row>
    <row r="63" spans="1:16" x14ac:dyDescent="0.25">
      <c r="A63">
        <v>-7.4826000000000004E-2</v>
      </c>
      <c r="B63">
        <v>-1.2869999999999999E-3</v>
      </c>
      <c r="C63">
        <v>-1.2101000000000001E-2</v>
      </c>
      <c r="D63" t="s">
        <v>0</v>
      </c>
      <c r="E63">
        <v>7.5809000000000001E-2</v>
      </c>
      <c r="F63">
        <v>63</v>
      </c>
      <c r="H63">
        <v>63</v>
      </c>
      <c r="I63">
        <v>6.3684605999999997</v>
      </c>
      <c r="J63">
        <v>6.6590806000000002</v>
      </c>
      <c r="K63">
        <v>2.2182710000000001</v>
      </c>
      <c r="L63" t="s">
        <v>1</v>
      </c>
      <c r="M63">
        <v>8.6176869000000007</v>
      </c>
      <c r="O63">
        <v>8.6176869000000007</v>
      </c>
      <c r="P63">
        <v>7.5809000000000001E-2</v>
      </c>
    </row>
    <row r="64" spans="1:16" x14ac:dyDescent="0.25">
      <c r="A64">
        <v>4.8868000000000002E-2</v>
      </c>
      <c r="B64">
        <v>-4.0358999999999999E-2</v>
      </c>
      <c r="C64">
        <v>2.1250000000000002E-2</v>
      </c>
      <c r="D64" t="s">
        <v>0</v>
      </c>
      <c r="E64">
        <v>6.6847000000000004E-2</v>
      </c>
      <c r="F64">
        <v>64</v>
      </c>
      <c r="H64">
        <v>64</v>
      </c>
      <c r="I64">
        <v>-2.4197522</v>
      </c>
      <c r="J64">
        <v>4.0440318</v>
      </c>
      <c r="K64">
        <v>3.125235</v>
      </c>
      <c r="L64" t="s">
        <v>1</v>
      </c>
      <c r="M64">
        <v>4.9725973000000003</v>
      </c>
      <c r="O64">
        <v>4.9725973000000003</v>
      </c>
      <c r="P64">
        <v>6.6847000000000004E-2</v>
      </c>
    </row>
    <row r="65" spans="1:16" x14ac:dyDescent="0.25">
      <c r="A65">
        <v>-9.7043000000000004E-2</v>
      </c>
      <c r="B65">
        <v>2.4032000000000001E-2</v>
      </c>
      <c r="C65">
        <v>-0.14698700000000001</v>
      </c>
      <c r="D65" t="s">
        <v>0</v>
      </c>
      <c r="E65">
        <v>0.17776400000000001</v>
      </c>
      <c r="F65">
        <v>65</v>
      </c>
      <c r="H65">
        <v>65</v>
      </c>
      <c r="I65">
        <v>4.0693628999999998</v>
      </c>
      <c r="J65">
        <v>-0.29161229999999999</v>
      </c>
      <c r="K65">
        <v>5.4078030999999998</v>
      </c>
      <c r="L65" t="s">
        <v>1</v>
      </c>
      <c r="M65">
        <v>3.2743104999999999</v>
      </c>
      <c r="O65">
        <v>3.2743104999999999</v>
      </c>
      <c r="P65">
        <v>0.17776400000000001</v>
      </c>
    </row>
    <row r="66" spans="1:16" x14ac:dyDescent="0.25">
      <c r="A66">
        <v>1.6298E-2</v>
      </c>
      <c r="B66">
        <v>-1.8471999999999999E-2</v>
      </c>
      <c r="C66">
        <v>-1.9543999999999999E-2</v>
      </c>
      <c r="D66" t="s">
        <v>0</v>
      </c>
      <c r="E66">
        <v>3.1445000000000001E-2</v>
      </c>
      <c r="F66">
        <v>66</v>
      </c>
      <c r="H66">
        <v>66</v>
      </c>
      <c r="I66">
        <v>-0.92254190000000003</v>
      </c>
      <c r="J66">
        <v>-0.63878210000000002</v>
      </c>
      <c r="K66">
        <v>7.7357469999999999</v>
      </c>
      <c r="L66" t="s">
        <v>1</v>
      </c>
      <c r="M66">
        <v>4.6395891000000002</v>
      </c>
      <c r="O66">
        <v>4.6395891000000002</v>
      </c>
      <c r="P66">
        <v>3.1445000000000001E-2</v>
      </c>
    </row>
    <row r="67" spans="1:16" x14ac:dyDescent="0.25">
      <c r="A67">
        <v>3.1351999999999998E-2</v>
      </c>
      <c r="B67">
        <v>-5.9900000000000003E-4</v>
      </c>
      <c r="C67">
        <v>-3.8273000000000001E-2</v>
      </c>
      <c r="D67" t="s">
        <v>0</v>
      </c>
      <c r="E67">
        <v>4.9479000000000002E-2</v>
      </c>
      <c r="F67">
        <v>67</v>
      </c>
      <c r="H67">
        <v>67</v>
      </c>
      <c r="I67">
        <v>1.6361574000000001</v>
      </c>
      <c r="J67">
        <v>4.9880864000000003</v>
      </c>
      <c r="K67">
        <v>8.7918348000000002</v>
      </c>
      <c r="L67" t="s">
        <v>1</v>
      </c>
      <c r="M67">
        <v>9.1456695999999997</v>
      </c>
      <c r="O67">
        <v>9.1456695999999997</v>
      </c>
      <c r="P67">
        <v>4.9479000000000002E-2</v>
      </c>
    </row>
    <row r="68" spans="1:16" x14ac:dyDescent="0.25">
      <c r="A68">
        <v>0.14108000000000001</v>
      </c>
      <c r="B68">
        <v>-5.3901999999999999E-2</v>
      </c>
      <c r="C68">
        <v>9.3800999999999995E-2</v>
      </c>
      <c r="D68" t="s">
        <v>0</v>
      </c>
      <c r="E68">
        <v>0.177785</v>
      </c>
      <c r="F68">
        <v>68</v>
      </c>
      <c r="H68">
        <v>68</v>
      </c>
      <c r="I68">
        <v>-3.1938000000000001E-2</v>
      </c>
      <c r="J68">
        <v>1.3348937999999999</v>
      </c>
      <c r="K68">
        <v>1.100822</v>
      </c>
      <c r="L68" t="s">
        <v>1</v>
      </c>
      <c r="M68">
        <v>3.2742841999999999</v>
      </c>
      <c r="O68">
        <v>3.2742841999999999</v>
      </c>
      <c r="P68">
        <v>0.177785</v>
      </c>
    </row>
    <row r="69" spans="1:16" x14ac:dyDescent="0.25">
      <c r="A69">
        <v>-1.4234999999999999E-2</v>
      </c>
      <c r="B69">
        <v>1.6868000000000001E-2</v>
      </c>
      <c r="C69">
        <v>-6.3083E-2</v>
      </c>
      <c r="D69" t="s">
        <v>0</v>
      </c>
      <c r="E69">
        <v>6.6833000000000004E-2</v>
      </c>
      <c r="F69">
        <v>69</v>
      </c>
      <c r="H69">
        <v>69</v>
      </c>
      <c r="I69">
        <v>1.8882760000000001</v>
      </c>
      <c r="J69">
        <v>9.9506999999999998E-2</v>
      </c>
      <c r="K69">
        <v>8.9048371999999993</v>
      </c>
      <c r="L69" t="s">
        <v>1</v>
      </c>
      <c r="M69">
        <v>7.2791867999999997</v>
      </c>
      <c r="O69">
        <v>7.2791867999999997</v>
      </c>
      <c r="P69">
        <v>6.6833000000000004E-2</v>
      </c>
    </row>
    <row r="70" spans="1:16" x14ac:dyDescent="0.25">
      <c r="A70">
        <v>2.2069999999999999E-2</v>
      </c>
      <c r="B70">
        <v>-3.5640999999999999E-2</v>
      </c>
      <c r="C70">
        <v>-2.6277999999999999E-2</v>
      </c>
      <c r="D70" t="s">
        <v>0</v>
      </c>
      <c r="E70">
        <v>4.9477E-2</v>
      </c>
      <c r="F70">
        <v>70</v>
      </c>
      <c r="H70">
        <v>70</v>
      </c>
      <c r="I70">
        <v>6.6400056000000003</v>
      </c>
      <c r="J70">
        <v>0.71535230000000005</v>
      </c>
      <c r="K70">
        <v>6.1062780999999999</v>
      </c>
      <c r="L70" t="s">
        <v>1</v>
      </c>
      <c r="M70">
        <v>6.2394987999999998</v>
      </c>
      <c r="O70">
        <v>6.2394987999999998</v>
      </c>
      <c r="P70">
        <v>4.9477E-2</v>
      </c>
    </row>
    <row r="71" spans="1:16" x14ac:dyDescent="0.25">
      <c r="A71">
        <v>1.9629000000000001E-2</v>
      </c>
      <c r="B71">
        <v>-5.8830000000000002E-3</v>
      </c>
      <c r="C71">
        <v>-2.3859999999999999E-2</v>
      </c>
      <c r="D71" t="s">
        <v>0</v>
      </c>
      <c r="E71">
        <v>3.1452000000000001E-2</v>
      </c>
      <c r="F71">
        <v>71</v>
      </c>
      <c r="H71">
        <v>71</v>
      </c>
      <c r="I71">
        <v>-0.2231226</v>
      </c>
      <c r="J71">
        <v>5.1990765999999997</v>
      </c>
      <c r="K71">
        <v>5.0365418000000002</v>
      </c>
      <c r="L71" t="s">
        <v>1</v>
      </c>
      <c r="M71">
        <v>4.6395686999999999</v>
      </c>
      <c r="O71">
        <v>4.6395686999999999</v>
      </c>
      <c r="P71">
        <v>3.1452000000000001E-2</v>
      </c>
    </row>
    <row r="72" spans="1:16" x14ac:dyDescent="0.25">
      <c r="A72">
        <v>-5.0538E-2</v>
      </c>
      <c r="B72">
        <v>2.1965999999999999E-2</v>
      </c>
      <c r="C72">
        <v>9.5680000000000001E-3</v>
      </c>
      <c r="D72" t="s">
        <v>0</v>
      </c>
      <c r="E72">
        <v>5.5930000000000001E-2</v>
      </c>
      <c r="F72">
        <v>72</v>
      </c>
      <c r="H72">
        <v>72</v>
      </c>
      <c r="I72">
        <v>6.2791625</v>
      </c>
      <c r="J72">
        <v>-1.7876202999999999</v>
      </c>
      <c r="K72">
        <v>4.1973472999999997</v>
      </c>
      <c r="L72" t="s">
        <v>1</v>
      </c>
      <c r="M72">
        <v>5.6251356000000001</v>
      </c>
      <c r="O72">
        <v>5.6251356000000001</v>
      </c>
      <c r="P72">
        <v>5.5930000000000001E-2</v>
      </c>
    </row>
    <row r="73" spans="1:16" x14ac:dyDescent="0.25">
      <c r="A73">
        <v>2.3890999999999999E-2</v>
      </c>
      <c r="B73">
        <v>-1.1967E-2</v>
      </c>
      <c r="C73">
        <v>6.9833999999999993E-2</v>
      </c>
      <c r="D73" t="s">
        <v>0</v>
      </c>
      <c r="E73">
        <v>7.4772000000000005E-2</v>
      </c>
      <c r="F73">
        <v>73</v>
      </c>
      <c r="H73">
        <v>73</v>
      </c>
      <c r="I73">
        <v>-3.0696534</v>
      </c>
      <c r="J73">
        <v>4.4824489999999999</v>
      </c>
      <c r="K73">
        <v>6.0276341000000002</v>
      </c>
      <c r="L73" t="s">
        <v>1</v>
      </c>
      <c r="M73">
        <v>6.0102074999999999</v>
      </c>
      <c r="O73">
        <v>6.0102074999999999</v>
      </c>
      <c r="P73">
        <v>7.4772000000000005E-2</v>
      </c>
    </row>
    <row r="74" spans="1:16" x14ac:dyDescent="0.25">
      <c r="A74">
        <v>-4.5673999999999999E-2</v>
      </c>
      <c r="B74">
        <v>-7.7553999999999998E-2</v>
      </c>
      <c r="C74">
        <v>-5.3145999999999999E-2</v>
      </c>
      <c r="D74" t="s">
        <v>0</v>
      </c>
      <c r="E74">
        <v>0.10452400000000001</v>
      </c>
      <c r="F74">
        <v>74</v>
      </c>
      <c r="H74">
        <v>74</v>
      </c>
      <c r="I74">
        <v>-3.5616308000000001</v>
      </c>
      <c r="J74">
        <v>8.6759599000000005</v>
      </c>
      <c r="K74">
        <v>0.54599410000000004</v>
      </c>
      <c r="L74" t="s">
        <v>1</v>
      </c>
      <c r="M74">
        <v>4.4130665000000002</v>
      </c>
      <c r="O74">
        <v>4.4130665000000002</v>
      </c>
      <c r="P74">
        <v>0.10452400000000001</v>
      </c>
    </row>
    <row r="75" spans="1:16" x14ac:dyDescent="0.25">
      <c r="A75">
        <v>8.1985000000000002E-2</v>
      </c>
      <c r="B75">
        <v>3.6129000000000001E-2</v>
      </c>
      <c r="C75">
        <v>-1.093E-3</v>
      </c>
      <c r="D75" t="s">
        <v>0</v>
      </c>
      <c r="E75">
        <v>8.9598999999999998E-2</v>
      </c>
      <c r="F75">
        <v>75</v>
      </c>
      <c r="H75">
        <v>75</v>
      </c>
      <c r="I75">
        <v>3.1396035000000002</v>
      </c>
      <c r="J75">
        <v>3.9409974999999999</v>
      </c>
      <c r="K75">
        <v>1.5526431999999999</v>
      </c>
      <c r="L75" t="s">
        <v>1</v>
      </c>
      <c r="M75">
        <v>4.2623367999999999</v>
      </c>
      <c r="O75">
        <v>4.2623367999999999</v>
      </c>
      <c r="P75">
        <v>8.9598999999999998E-2</v>
      </c>
    </row>
    <row r="76" spans="1:16" x14ac:dyDescent="0.25">
      <c r="A76">
        <v>-5.9763999999999998E-2</v>
      </c>
      <c r="B76">
        <v>3.6304000000000003E-2</v>
      </c>
      <c r="C76">
        <v>-2.6477000000000001E-2</v>
      </c>
      <c r="D76" t="s">
        <v>0</v>
      </c>
      <c r="E76">
        <v>7.4771000000000004E-2</v>
      </c>
      <c r="F76">
        <v>76</v>
      </c>
      <c r="H76">
        <v>76</v>
      </c>
      <c r="I76">
        <v>2.9666754000000002</v>
      </c>
      <c r="J76">
        <v>6.8478683</v>
      </c>
      <c r="K76">
        <v>0.46917619999999999</v>
      </c>
      <c r="L76" t="s">
        <v>1</v>
      </c>
      <c r="M76">
        <v>7.0654722999999997</v>
      </c>
      <c r="O76">
        <v>7.0654722999999997</v>
      </c>
      <c r="P76">
        <v>7.4771000000000004E-2</v>
      </c>
    </row>
    <row r="77" spans="1:16" x14ac:dyDescent="0.25">
      <c r="A77">
        <v>-2.189E-3</v>
      </c>
      <c r="B77">
        <v>1.3799000000000001E-2</v>
      </c>
      <c r="C77">
        <v>5.4146E-2</v>
      </c>
      <c r="D77" t="s">
        <v>0</v>
      </c>
      <c r="E77">
        <v>5.5919000000000003E-2</v>
      </c>
      <c r="F77">
        <v>77</v>
      </c>
      <c r="H77">
        <v>77</v>
      </c>
      <c r="I77">
        <v>-6.6655984000000004</v>
      </c>
      <c r="J77">
        <v>5.8327663000000003</v>
      </c>
      <c r="K77">
        <v>7.6574724999999999</v>
      </c>
      <c r="L77" t="s">
        <v>1</v>
      </c>
      <c r="M77">
        <v>7.5886899000000003</v>
      </c>
      <c r="O77">
        <v>7.5886899000000003</v>
      </c>
      <c r="P77">
        <v>5.5919000000000003E-2</v>
      </c>
    </row>
    <row r="78" spans="1:16" x14ac:dyDescent="0.25">
      <c r="A78">
        <v>-4.1734E-2</v>
      </c>
      <c r="B78">
        <v>-6.3446000000000002E-2</v>
      </c>
      <c r="C78">
        <v>-4.7541E-2</v>
      </c>
      <c r="D78" t="s">
        <v>0</v>
      </c>
      <c r="E78">
        <v>8.9594999999999994E-2</v>
      </c>
      <c r="F78">
        <v>78</v>
      </c>
      <c r="H78">
        <v>78</v>
      </c>
      <c r="I78">
        <v>-2.6700960999999999</v>
      </c>
      <c r="J78">
        <v>7.0008527999999997</v>
      </c>
      <c r="K78">
        <v>4.2523619999999998</v>
      </c>
      <c r="L78" t="s">
        <v>1</v>
      </c>
      <c r="M78">
        <v>4.2623351999999999</v>
      </c>
      <c r="O78">
        <v>4.2623351999999999</v>
      </c>
      <c r="P78">
        <v>8.9594999999999994E-2</v>
      </c>
    </row>
    <row r="79" spans="1:16" x14ac:dyDescent="0.25">
      <c r="A79">
        <v>9.4423999999999994E-2</v>
      </c>
      <c r="B79">
        <v>4.4471999999999998E-2</v>
      </c>
      <c r="C79">
        <v>-5.777E-3</v>
      </c>
      <c r="D79" t="s">
        <v>0</v>
      </c>
      <c r="E79">
        <v>0.104533</v>
      </c>
      <c r="F79">
        <v>79</v>
      </c>
      <c r="H79">
        <v>79</v>
      </c>
      <c r="I79">
        <v>5.7093286000000001</v>
      </c>
      <c r="J79">
        <v>1.1271605</v>
      </c>
      <c r="K79">
        <v>3.2309652</v>
      </c>
      <c r="L79" t="s">
        <v>1</v>
      </c>
      <c r="M79">
        <v>4.4130788000000001</v>
      </c>
      <c r="O79">
        <v>4.4130788000000001</v>
      </c>
      <c r="P79">
        <v>0.104533</v>
      </c>
    </row>
    <row r="80" spans="1:16" x14ac:dyDescent="0.25">
      <c r="A80">
        <v>8.5824999999999999E-2</v>
      </c>
      <c r="B80">
        <v>2.8860000000000001E-3</v>
      </c>
      <c r="C80">
        <v>2.2790000000000002E-3</v>
      </c>
      <c r="D80" t="s">
        <v>0</v>
      </c>
      <c r="E80">
        <v>8.5903999999999994E-2</v>
      </c>
      <c r="F80">
        <v>80</v>
      </c>
      <c r="H80">
        <v>80</v>
      </c>
      <c r="I80">
        <v>8.6511592999999998</v>
      </c>
      <c r="J80">
        <v>2.6307773000000001</v>
      </c>
      <c r="K80">
        <v>0.66553269999999998</v>
      </c>
      <c r="L80" t="s">
        <v>1</v>
      </c>
      <c r="M80">
        <v>5.4316037000000001</v>
      </c>
      <c r="O80">
        <v>5.4316037000000001</v>
      </c>
      <c r="P80">
        <v>8.5903999999999994E-2</v>
      </c>
    </row>
    <row r="81" spans="1:16" x14ac:dyDescent="0.25">
      <c r="A81">
        <v>-3.0217000000000001E-2</v>
      </c>
      <c r="B81">
        <v>-1.4283000000000001E-2</v>
      </c>
      <c r="C81">
        <v>-3.8554999999999999E-2</v>
      </c>
      <c r="D81" t="s">
        <v>0</v>
      </c>
      <c r="E81">
        <v>5.1025000000000001E-2</v>
      </c>
      <c r="F81">
        <v>81</v>
      </c>
      <c r="H81">
        <v>81</v>
      </c>
      <c r="I81">
        <v>1.2496529000000001</v>
      </c>
      <c r="J81">
        <v>0.53876329999999995</v>
      </c>
      <c r="K81">
        <v>5.7949409000000003</v>
      </c>
      <c r="L81" t="s">
        <v>1</v>
      </c>
      <c r="M81">
        <v>1.8144035999999999</v>
      </c>
      <c r="O81">
        <v>1.8144035999999999</v>
      </c>
      <c r="P81">
        <v>5.1025000000000001E-2</v>
      </c>
    </row>
    <row r="82" spans="1:16" x14ac:dyDescent="0.25">
      <c r="A82">
        <v>2.7E-4</v>
      </c>
      <c r="B82">
        <v>-3.7247000000000002E-2</v>
      </c>
      <c r="C82">
        <v>-2.2485000000000002E-2</v>
      </c>
      <c r="D82" t="s">
        <v>0</v>
      </c>
      <c r="E82">
        <v>4.3508999999999999E-2</v>
      </c>
      <c r="F82">
        <v>82</v>
      </c>
      <c r="H82">
        <v>82</v>
      </c>
      <c r="I82">
        <v>-2.1223317000000002</v>
      </c>
      <c r="J82">
        <v>-1.1213997</v>
      </c>
      <c r="K82">
        <v>5.2435556999999999</v>
      </c>
      <c r="L82" t="s">
        <v>1</v>
      </c>
      <c r="M82">
        <v>4.2440313999999999</v>
      </c>
      <c r="O82">
        <v>4.2440313999999999</v>
      </c>
      <c r="P82">
        <v>4.3508999999999999E-2</v>
      </c>
    </row>
    <row r="83" spans="1:16" x14ac:dyDescent="0.25">
      <c r="A83">
        <v>2.3349999999999999E-2</v>
      </c>
      <c r="B83">
        <v>-7.8110000000000002E-3</v>
      </c>
      <c r="C83">
        <v>5.1500000000000005E-4</v>
      </c>
      <c r="D83" t="s">
        <v>0</v>
      </c>
      <c r="E83">
        <v>2.4627E-2</v>
      </c>
      <c r="F83">
        <v>83</v>
      </c>
      <c r="H83">
        <v>83</v>
      </c>
      <c r="I83">
        <v>-1.0223321999999999</v>
      </c>
      <c r="J83">
        <v>5.5260182000000002</v>
      </c>
      <c r="K83">
        <v>8.0425213000000007</v>
      </c>
      <c r="L83" t="s">
        <v>1</v>
      </c>
      <c r="M83">
        <v>7.2078457</v>
      </c>
      <c r="O83">
        <v>7.2078457</v>
      </c>
      <c r="P83">
        <v>2.4627E-2</v>
      </c>
    </row>
    <row r="84" spans="1:16" x14ac:dyDescent="0.25">
      <c r="A84">
        <v>4.8073999999999999E-2</v>
      </c>
      <c r="B84">
        <v>2.1710000000000002E-3</v>
      </c>
      <c r="C84">
        <v>1.6986000000000001E-2</v>
      </c>
      <c r="D84" t="s">
        <v>0</v>
      </c>
      <c r="E84">
        <v>5.1033000000000002E-2</v>
      </c>
      <c r="F84">
        <v>84</v>
      </c>
      <c r="H84">
        <v>84</v>
      </c>
      <c r="I84">
        <v>0.15087909999999999</v>
      </c>
      <c r="J84">
        <v>2.2937834000000001</v>
      </c>
      <c r="K84">
        <v>3.9003112</v>
      </c>
      <c r="L84" t="s">
        <v>1</v>
      </c>
      <c r="M84">
        <v>1.8144047999999999</v>
      </c>
      <c r="O84">
        <v>1.8144047999999999</v>
      </c>
      <c r="P84">
        <v>5.1033000000000002E-2</v>
      </c>
    </row>
    <row r="85" spans="1:16" x14ac:dyDescent="0.25">
      <c r="A85">
        <v>-3.0287000000000001E-2</v>
      </c>
      <c r="B85">
        <v>-4.0562000000000001E-2</v>
      </c>
      <c r="C85">
        <v>-6.9403000000000006E-2</v>
      </c>
      <c r="D85" t="s">
        <v>0</v>
      </c>
      <c r="E85">
        <v>8.5902999999999993E-2</v>
      </c>
      <c r="F85">
        <v>85</v>
      </c>
      <c r="H85">
        <v>85</v>
      </c>
      <c r="I85">
        <v>4.6142896000000002</v>
      </c>
      <c r="J85">
        <v>-0.3128455</v>
      </c>
      <c r="K85">
        <v>8.2031346000000003</v>
      </c>
      <c r="L85" t="s">
        <v>1</v>
      </c>
      <c r="M85">
        <v>5.4316101999999997</v>
      </c>
      <c r="O85">
        <v>5.4316101999999997</v>
      </c>
      <c r="P85">
        <v>8.5902999999999993E-2</v>
      </c>
    </row>
    <row r="86" spans="1:16" x14ac:dyDescent="0.25">
      <c r="A86">
        <v>-4.1590000000000004E-3</v>
      </c>
      <c r="B86">
        <v>-5.208E-3</v>
      </c>
      <c r="C86">
        <v>-2.3706000000000001E-2</v>
      </c>
      <c r="D86" t="s">
        <v>0</v>
      </c>
      <c r="E86">
        <v>2.4625000000000001E-2</v>
      </c>
      <c r="F86">
        <v>86</v>
      </c>
      <c r="H86">
        <v>86</v>
      </c>
      <c r="I86">
        <v>-3.3098844000000001</v>
      </c>
      <c r="J86">
        <v>1.1965250999999999</v>
      </c>
      <c r="K86">
        <v>8.5806357999999996</v>
      </c>
      <c r="L86" t="s">
        <v>1</v>
      </c>
      <c r="M86">
        <v>6.5311810000000001</v>
      </c>
      <c r="O86">
        <v>6.5311810000000001</v>
      </c>
      <c r="P86">
        <v>2.4625000000000001E-2</v>
      </c>
    </row>
    <row r="87" spans="1:16" x14ac:dyDescent="0.25">
      <c r="A87">
        <v>3.5813999999999999E-2</v>
      </c>
      <c r="B87">
        <v>1.2747E-2</v>
      </c>
      <c r="C87">
        <v>-2.1137E-2</v>
      </c>
      <c r="D87" t="s">
        <v>0</v>
      </c>
      <c r="E87">
        <v>4.3496E-2</v>
      </c>
      <c r="F87">
        <v>87</v>
      </c>
      <c r="H87">
        <v>87</v>
      </c>
      <c r="I87">
        <v>2.4416299000000001</v>
      </c>
      <c r="J87">
        <v>4.6876496000000003</v>
      </c>
      <c r="K87">
        <v>5.7583761999999998</v>
      </c>
      <c r="L87" t="s">
        <v>1</v>
      </c>
      <c r="M87">
        <v>4.2440353000000002</v>
      </c>
      <c r="O87">
        <v>4.2440353000000002</v>
      </c>
      <c r="P87">
        <v>4.3496E-2</v>
      </c>
    </row>
    <row r="88" spans="1:16" x14ac:dyDescent="0.25">
      <c r="A88">
        <v>-1.7101000000000002E-2</v>
      </c>
      <c r="B88">
        <v>6.9216E-2</v>
      </c>
      <c r="C88">
        <v>-1.4286999999999999E-2</v>
      </c>
      <c r="D88" t="s">
        <v>0</v>
      </c>
      <c r="E88">
        <v>7.2715000000000002E-2</v>
      </c>
      <c r="F88">
        <v>88</v>
      </c>
      <c r="H88">
        <v>88</v>
      </c>
      <c r="I88">
        <v>3.4950467000000001</v>
      </c>
      <c r="J88">
        <v>6.1806074999999998</v>
      </c>
      <c r="K88">
        <v>3.4753864999999999</v>
      </c>
      <c r="L88" t="s">
        <v>1</v>
      </c>
      <c r="M88">
        <v>5.6633149999999999</v>
      </c>
      <c r="O88">
        <v>5.6633149999999999</v>
      </c>
      <c r="P88">
        <v>7.2715000000000002E-2</v>
      </c>
    </row>
    <row r="89" spans="1:16" x14ac:dyDescent="0.25">
      <c r="A89">
        <v>-1.9491999999999999E-2</v>
      </c>
      <c r="B89">
        <v>-2.1420000000000002E-2</v>
      </c>
      <c r="C89">
        <v>6.4382999999999996E-2</v>
      </c>
      <c r="D89" t="s">
        <v>0</v>
      </c>
      <c r="E89">
        <v>7.0596999999999993E-2</v>
      </c>
      <c r="F89">
        <v>89</v>
      </c>
      <c r="H89">
        <v>89</v>
      </c>
      <c r="I89">
        <v>-4.2719921999999997</v>
      </c>
      <c r="J89">
        <v>4.0130393</v>
      </c>
      <c r="K89">
        <v>8.5263623000000006</v>
      </c>
      <c r="L89" t="s">
        <v>1</v>
      </c>
      <c r="M89">
        <v>8.6496177999999997</v>
      </c>
      <c r="O89">
        <v>8.6496177999999997</v>
      </c>
      <c r="P89">
        <v>7.0596999999999993E-2</v>
      </c>
    </row>
    <row r="90" spans="1:16" x14ac:dyDescent="0.25">
      <c r="A90">
        <v>-4.8912999999999998E-2</v>
      </c>
      <c r="B90">
        <v>-7.2715000000000002E-2</v>
      </c>
      <c r="C90">
        <v>-1.0777999999999999E-2</v>
      </c>
      <c r="D90" t="s">
        <v>0</v>
      </c>
      <c r="E90">
        <v>8.8294999999999998E-2</v>
      </c>
      <c r="F90">
        <v>90</v>
      </c>
      <c r="H90">
        <v>90</v>
      </c>
      <c r="I90">
        <v>-2.0991035999999998</v>
      </c>
      <c r="J90">
        <v>6.3718347</v>
      </c>
      <c r="K90">
        <v>1.2187296000000001</v>
      </c>
      <c r="L90" t="s">
        <v>1</v>
      </c>
      <c r="M90">
        <v>7.0197418999999996</v>
      </c>
      <c r="O90">
        <v>7.0197418999999996</v>
      </c>
      <c r="P90">
        <v>8.8294999999999998E-2</v>
      </c>
    </row>
    <row r="91" spans="1:16" x14ac:dyDescent="0.25">
      <c r="A91">
        <v>4.2379E-2</v>
      </c>
      <c r="B91">
        <v>2.8159E-2</v>
      </c>
      <c r="C91">
        <v>-1.1219E-2</v>
      </c>
      <c r="D91" t="s">
        <v>0</v>
      </c>
      <c r="E91">
        <v>5.2103999999999998E-2</v>
      </c>
      <c r="F91">
        <v>91</v>
      </c>
      <c r="H91">
        <v>91</v>
      </c>
      <c r="I91">
        <v>2.8219238</v>
      </c>
      <c r="J91">
        <v>2.0763919999999998</v>
      </c>
      <c r="K91">
        <v>3.9065647000000001</v>
      </c>
      <c r="L91" t="s">
        <v>1</v>
      </c>
      <c r="M91">
        <v>1.8336300000000001</v>
      </c>
      <c r="O91">
        <v>1.8336300000000001</v>
      </c>
      <c r="P91">
        <v>5.2103999999999998E-2</v>
      </c>
    </row>
    <row r="92" spans="1:16" x14ac:dyDescent="0.25">
      <c r="A92">
        <v>-3.7180999999999999E-2</v>
      </c>
      <c r="B92">
        <v>5.9877E-2</v>
      </c>
      <c r="C92">
        <v>4.0980000000000001E-3</v>
      </c>
      <c r="D92" t="s">
        <v>0</v>
      </c>
      <c r="E92">
        <v>7.0600999999999997E-2</v>
      </c>
      <c r="F92">
        <v>92</v>
      </c>
      <c r="H92">
        <v>92</v>
      </c>
      <c r="I92">
        <v>1.4961911000000001</v>
      </c>
      <c r="J92">
        <v>9.1309429000000009</v>
      </c>
      <c r="K92">
        <v>1.2005431</v>
      </c>
      <c r="L92" t="s">
        <v>1</v>
      </c>
      <c r="M92">
        <v>5.5569100000000002</v>
      </c>
      <c r="O92">
        <v>5.5569100000000002</v>
      </c>
      <c r="P92">
        <v>7.0600999999999997E-2</v>
      </c>
    </row>
    <row r="93" spans="1:16" x14ac:dyDescent="0.25">
      <c r="A93">
        <v>-1.494E-2</v>
      </c>
      <c r="B93">
        <v>-4.7477999999999999E-2</v>
      </c>
      <c r="C93">
        <v>5.3011999999999997E-2</v>
      </c>
      <c r="D93" t="s">
        <v>0</v>
      </c>
      <c r="E93">
        <v>7.2716000000000003E-2</v>
      </c>
      <c r="F93">
        <v>93</v>
      </c>
      <c r="H93">
        <v>93</v>
      </c>
      <c r="I93">
        <v>-5.4137994999999997</v>
      </c>
      <c r="J93">
        <v>6.3818092999999996</v>
      </c>
      <c r="K93">
        <v>5.2157713000000001</v>
      </c>
      <c r="L93" t="s">
        <v>1</v>
      </c>
      <c r="M93">
        <v>5.6633130999999999</v>
      </c>
      <c r="O93">
        <v>5.6633130999999999</v>
      </c>
      <c r="P93">
        <v>7.2716000000000003E-2</v>
      </c>
    </row>
    <row r="94" spans="1:16" x14ac:dyDescent="0.25">
      <c r="A94">
        <v>-1.7165E-2</v>
      </c>
      <c r="B94">
        <v>-4.5276999999999998E-2</v>
      </c>
      <c r="C94">
        <v>-1.9257E-2</v>
      </c>
      <c r="D94" t="s">
        <v>0</v>
      </c>
      <c r="E94">
        <v>5.2109999999999997E-2</v>
      </c>
      <c r="F94">
        <v>94</v>
      </c>
      <c r="H94">
        <v>94</v>
      </c>
      <c r="I94">
        <v>0.50336239999999999</v>
      </c>
      <c r="J94">
        <v>-0.5498963</v>
      </c>
      <c r="K94">
        <v>3.4626464000000001</v>
      </c>
      <c r="L94" t="s">
        <v>1</v>
      </c>
      <c r="M94">
        <v>1.8336296000000001</v>
      </c>
      <c r="O94">
        <v>1.8336296000000001</v>
      </c>
      <c r="P94">
        <v>5.2109999999999997E-2</v>
      </c>
    </row>
    <row r="95" spans="1:16" x14ac:dyDescent="0.25">
      <c r="A95">
        <v>5.8134999999999999E-2</v>
      </c>
      <c r="B95">
        <v>6.6467999999999999E-2</v>
      </c>
      <c r="C95">
        <v>-3.5199999999999999E-4</v>
      </c>
      <c r="D95" t="s">
        <v>0</v>
      </c>
      <c r="E95">
        <v>8.8305999999999996E-2</v>
      </c>
      <c r="F95">
        <v>95</v>
      </c>
      <c r="H95">
        <v>95</v>
      </c>
      <c r="I95">
        <v>5.7621342000000002</v>
      </c>
      <c r="J95">
        <v>2.4030219000000002</v>
      </c>
      <c r="K95">
        <v>0.72697350000000005</v>
      </c>
      <c r="L95" t="s">
        <v>1</v>
      </c>
      <c r="M95">
        <v>5.6819576999999999</v>
      </c>
      <c r="O95">
        <v>5.6819576999999999</v>
      </c>
      <c r="P95">
        <v>8.8305999999999996E-2</v>
      </c>
    </row>
    <row r="96" spans="1:16" x14ac:dyDescent="0.25">
      <c r="A96">
        <v>3.5265999999999999E-2</v>
      </c>
      <c r="B96">
        <v>-2.393E-2</v>
      </c>
      <c r="C96">
        <v>-4.2622E-2</v>
      </c>
      <c r="D96" t="s">
        <v>0</v>
      </c>
      <c r="E96">
        <v>6.0274000000000001E-2</v>
      </c>
      <c r="F96">
        <v>96</v>
      </c>
      <c r="H96">
        <v>96</v>
      </c>
      <c r="I96">
        <v>1.3732287999999999</v>
      </c>
      <c r="J96">
        <v>0.95963270000000001</v>
      </c>
      <c r="K96">
        <v>4.0343562000000004</v>
      </c>
      <c r="L96" t="s">
        <v>1</v>
      </c>
      <c r="M96">
        <v>0</v>
      </c>
      <c r="O96">
        <v>0</v>
      </c>
      <c r="P96">
        <v>6.0274000000000001E-2</v>
      </c>
    </row>
    <row r="97" spans="1:16" x14ac:dyDescent="0.25">
      <c r="A97" t="s">
        <v>6</v>
      </c>
      <c r="B97" t="s">
        <v>24</v>
      </c>
      <c r="C97" t="s">
        <v>24</v>
      </c>
      <c r="D97" t="s">
        <v>9</v>
      </c>
      <c r="E97" t="s">
        <v>8</v>
      </c>
      <c r="F97" t="s">
        <v>10</v>
      </c>
      <c r="P97" t="s">
        <v>8</v>
      </c>
    </row>
    <row r="98" spans="1:16" x14ac:dyDescent="0.25">
      <c r="A98" t="s">
        <v>11</v>
      </c>
      <c r="B98" t="s">
        <v>38</v>
      </c>
      <c r="C98" t="s">
        <v>85</v>
      </c>
      <c r="D98" t="s">
        <v>14</v>
      </c>
      <c r="E98" t="s">
        <v>86</v>
      </c>
      <c r="F98">
        <v>12</v>
      </c>
      <c r="P98" t="s">
        <v>86</v>
      </c>
    </row>
    <row r="99" spans="1:16" x14ac:dyDescent="0.25">
      <c r="B99" t="s">
        <v>41</v>
      </c>
      <c r="C99" t="s">
        <v>42</v>
      </c>
      <c r="D99">
        <v>0</v>
      </c>
      <c r="E99" t="s">
        <v>18</v>
      </c>
      <c r="F99">
        <v>0</v>
      </c>
      <c r="P99" t="s">
        <v>18</v>
      </c>
    </row>
    <row r="100" spans="1:16" x14ac:dyDescent="0.25">
      <c r="A100" t="s">
        <v>6</v>
      </c>
      <c r="B100" t="s">
        <v>24</v>
      </c>
      <c r="C100" t="s">
        <v>24</v>
      </c>
      <c r="D100" t="s">
        <v>9</v>
      </c>
      <c r="E100" t="s">
        <v>8</v>
      </c>
      <c r="F100" t="s">
        <v>10</v>
      </c>
      <c r="P100" t="s">
        <v>8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67342-BA58-4D00-A8C3-4D9430DACB58}">
  <dimension ref="A1:W98"/>
  <sheetViews>
    <sheetView topLeftCell="E1" workbookViewId="0">
      <selection activeCell="S17" sqref="S17"/>
    </sheetView>
  </sheetViews>
  <sheetFormatPr defaultRowHeight="15" x14ac:dyDescent="0.25"/>
  <sheetData>
    <row r="1" spans="1:16" x14ac:dyDescent="0.25">
      <c r="A1">
        <v>3.6600000000000001E-4</v>
      </c>
      <c r="B1">
        <v>1.2697E-2</v>
      </c>
      <c r="C1">
        <v>-3.7950999999999999E-2</v>
      </c>
      <c r="E1">
        <v>4.002E-2</v>
      </c>
      <c r="F1">
        <v>1</v>
      </c>
      <c r="H1">
        <v>1</v>
      </c>
      <c r="I1">
        <v>-3.657E-4</v>
      </c>
      <c r="J1">
        <v>-1.2696600000000001E-2</v>
      </c>
      <c r="K1">
        <v>3.7950699999999997E-2</v>
      </c>
      <c r="L1" t="s">
        <v>1</v>
      </c>
      <c r="M1">
        <v>7.1383923999999999</v>
      </c>
      <c r="O1">
        <v>4.002E-2</v>
      </c>
      <c r="P1">
        <v>7.1383923999999999</v>
      </c>
    </row>
    <row r="2" spans="1:16" x14ac:dyDescent="0.25">
      <c r="A2">
        <v>-1.5169999999999999E-3</v>
      </c>
      <c r="B2">
        <v>-7.3769999999999999E-3</v>
      </c>
      <c r="C2">
        <v>-2.2641999999999999E-2</v>
      </c>
      <c r="E2">
        <v>2.3862000000000001E-2</v>
      </c>
      <c r="F2">
        <v>2</v>
      </c>
      <c r="H2">
        <v>2</v>
      </c>
      <c r="I2">
        <v>3.5381646999999998</v>
      </c>
      <c r="J2">
        <v>5.1984102999999999</v>
      </c>
      <c r="K2">
        <v>2.6639099999999999E-2</v>
      </c>
      <c r="L2" t="s">
        <v>1</v>
      </c>
      <c r="M2">
        <v>7.2743944000000003</v>
      </c>
      <c r="O2">
        <v>2.3862000000000001E-2</v>
      </c>
      <c r="P2">
        <v>7.2743944000000003</v>
      </c>
    </row>
    <row r="3" spans="1:16" x14ac:dyDescent="0.25">
      <c r="A3">
        <v>0.157808</v>
      </c>
      <c r="B3">
        <v>-9.1769000000000003E-2</v>
      </c>
      <c r="C3">
        <v>3.9978E-2</v>
      </c>
      <c r="E3">
        <v>0.18687699999999999</v>
      </c>
      <c r="F3">
        <v>3</v>
      </c>
      <c r="H3">
        <v>3</v>
      </c>
      <c r="I3">
        <v>-2.2017536</v>
      </c>
      <c r="J3">
        <v>5.2672474999999999</v>
      </c>
      <c r="K3">
        <v>4.5709641999999997</v>
      </c>
      <c r="L3" t="s">
        <v>1</v>
      </c>
      <c r="M3">
        <v>8.9417681000000009</v>
      </c>
      <c r="O3">
        <v>0.18687699999999999</v>
      </c>
      <c r="P3">
        <v>8.9417681000000009</v>
      </c>
    </row>
    <row r="4" spans="1:16" x14ac:dyDescent="0.25">
      <c r="A4">
        <v>1.8439000000000001E-2</v>
      </c>
      <c r="B4">
        <v>3.7837000000000003E-2</v>
      </c>
      <c r="C4">
        <v>-2.6319999999999998E-3</v>
      </c>
      <c r="E4">
        <v>4.2173000000000002E-2</v>
      </c>
      <c r="F4">
        <v>4</v>
      </c>
      <c r="H4">
        <v>4</v>
      </c>
      <c r="I4">
        <v>1.758291</v>
      </c>
      <c r="J4">
        <v>2.5565148</v>
      </c>
      <c r="K4">
        <v>5.8893503000000003</v>
      </c>
      <c r="L4" t="s">
        <v>1</v>
      </c>
      <c r="M4">
        <v>4.8681754000000002</v>
      </c>
      <c r="O4">
        <v>4.2173000000000002E-2</v>
      </c>
      <c r="P4">
        <v>4.8681754000000002</v>
      </c>
    </row>
    <row r="5" spans="1:16" x14ac:dyDescent="0.25">
      <c r="A5">
        <v>-2.8487999999999999E-2</v>
      </c>
      <c r="B5">
        <v>-3.9319E-2</v>
      </c>
      <c r="C5">
        <v>-1.5206000000000001E-2</v>
      </c>
      <c r="E5">
        <v>5.0880000000000002E-2</v>
      </c>
      <c r="F5">
        <v>5</v>
      </c>
      <c r="H5">
        <v>5</v>
      </c>
      <c r="I5">
        <v>-0.97126699999999999</v>
      </c>
      <c r="J5">
        <v>4.5055667000000001</v>
      </c>
      <c r="K5">
        <v>1.28851E-2</v>
      </c>
      <c r="L5" t="s">
        <v>1</v>
      </c>
      <c r="M5">
        <v>7.8935345999999997</v>
      </c>
      <c r="O5">
        <v>5.0880000000000002E-2</v>
      </c>
      <c r="P5">
        <v>7.8935345999999997</v>
      </c>
    </row>
    <row r="6" spans="1:16" x14ac:dyDescent="0.25">
      <c r="A6">
        <v>6.3702999999999996E-2</v>
      </c>
      <c r="B6">
        <v>5.3156000000000002E-2</v>
      </c>
      <c r="C6">
        <v>-7.2909000000000002E-2</v>
      </c>
      <c r="E6">
        <v>0.11045000000000001</v>
      </c>
      <c r="F6">
        <v>6</v>
      </c>
      <c r="H6">
        <v>6</v>
      </c>
      <c r="I6">
        <v>-0.34410269999999998</v>
      </c>
      <c r="J6">
        <v>7.7185012000000004</v>
      </c>
      <c r="K6">
        <v>1.3407652000000001</v>
      </c>
      <c r="L6" t="s">
        <v>1</v>
      </c>
      <c r="M6">
        <v>4.5911315000000004</v>
      </c>
      <c r="O6">
        <v>0.11045000000000001</v>
      </c>
      <c r="P6">
        <v>4.5911315000000004</v>
      </c>
    </row>
    <row r="7" spans="1:16" x14ac:dyDescent="0.25">
      <c r="A7">
        <v>-0.37398100000000001</v>
      </c>
      <c r="B7">
        <v>-0.25330000000000003</v>
      </c>
      <c r="C7">
        <v>2.0281E-2</v>
      </c>
      <c r="E7">
        <v>0.45214399999999999</v>
      </c>
      <c r="F7">
        <v>7</v>
      </c>
      <c r="H7">
        <v>7</v>
      </c>
      <c r="I7">
        <v>4.9680039999999996</v>
      </c>
      <c r="J7">
        <v>4.7332773000000001</v>
      </c>
      <c r="K7">
        <v>4.6002574999999997</v>
      </c>
      <c r="L7" t="s">
        <v>1</v>
      </c>
      <c r="M7">
        <v>4.8177440999999996</v>
      </c>
      <c r="O7">
        <v>0.45214399999999999</v>
      </c>
      <c r="P7">
        <v>4.8177440999999996</v>
      </c>
    </row>
    <row r="8" spans="1:16" x14ac:dyDescent="0.25">
      <c r="A8">
        <v>2.3234000000000001E-2</v>
      </c>
      <c r="B8">
        <v>8.7262999999999993E-2</v>
      </c>
      <c r="C8">
        <v>-6.2505000000000005E-2</v>
      </c>
      <c r="E8">
        <v>0.10982500000000001</v>
      </c>
      <c r="F8">
        <v>8</v>
      </c>
      <c r="H8">
        <v>8</v>
      </c>
      <c r="I8">
        <v>3.8069980000000001</v>
      </c>
      <c r="J8">
        <v>-2.6697128000000001</v>
      </c>
      <c r="K8">
        <v>8.0284486000000008</v>
      </c>
      <c r="L8" t="s">
        <v>1</v>
      </c>
      <c r="M8">
        <v>4.7070527000000002</v>
      </c>
      <c r="O8">
        <v>0.10982500000000001</v>
      </c>
      <c r="P8">
        <v>4.7070527000000002</v>
      </c>
    </row>
    <row r="9" spans="1:16" x14ac:dyDescent="0.25">
      <c r="A9">
        <v>0.39047599999999999</v>
      </c>
      <c r="B9">
        <v>0.25799800000000001</v>
      </c>
      <c r="C9">
        <v>8.2480999999999999E-2</v>
      </c>
      <c r="E9">
        <v>0.47522399999999998</v>
      </c>
      <c r="F9">
        <v>9</v>
      </c>
      <c r="H9">
        <v>9</v>
      </c>
      <c r="I9">
        <v>-1.4346667</v>
      </c>
      <c r="J9">
        <v>0.45123200000000002</v>
      </c>
      <c r="K9">
        <v>4.5307810999999996</v>
      </c>
      <c r="L9" t="s">
        <v>1</v>
      </c>
      <c r="M9">
        <v>4.0954294000000004</v>
      </c>
      <c r="O9">
        <v>0.47522399999999998</v>
      </c>
      <c r="P9">
        <v>4.0954294000000004</v>
      </c>
    </row>
    <row r="10" spans="1:16" x14ac:dyDescent="0.25">
      <c r="A10">
        <v>2.3098E-2</v>
      </c>
      <c r="B10">
        <v>-3.6977999999999997E-2</v>
      </c>
      <c r="C10">
        <v>2.5219999999999999E-3</v>
      </c>
      <c r="E10">
        <v>4.3672000000000002E-2</v>
      </c>
      <c r="F10">
        <v>10</v>
      </c>
      <c r="H10">
        <v>10</v>
      </c>
      <c r="I10">
        <v>5.2866521000000004</v>
      </c>
      <c r="J10">
        <v>7.8228657999999998</v>
      </c>
      <c r="K10">
        <v>3.3485573</v>
      </c>
      <c r="L10" t="s">
        <v>1</v>
      </c>
      <c r="M10">
        <v>4.6448698000000004</v>
      </c>
      <c r="O10">
        <v>4.3672000000000002E-2</v>
      </c>
      <c r="P10">
        <v>4.6448698000000004</v>
      </c>
    </row>
    <row r="11" spans="1:16" x14ac:dyDescent="0.25">
      <c r="A11">
        <v>-4.2471000000000002E-2</v>
      </c>
      <c r="B11">
        <v>-4.1942E-2</v>
      </c>
      <c r="C11">
        <v>1.3225000000000001E-2</v>
      </c>
      <c r="E11">
        <v>6.1136999999999997E-2</v>
      </c>
      <c r="F11">
        <v>11</v>
      </c>
      <c r="H11">
        <v>11</v>
      </c>
      <c r="I11">
        <v>4.5788739999999999</v>
      </c>
      <c r="J11">
        <v>0.76672680000000004</v>
      </c>
      <c r="K11">
        <v>-6.9081000000000004E-3</v>
      </c>
      <c r="L11" t="s">
        <v>1</v>
      </c>
      <c r="M11">
        <v>4.8101278000000001</v>
      </c>
      <c r="O11">
        <v>6.1136999999999997E-2</v>
      </c>
      <c r="P11">
        <v>4.8101278000000001</v>
      </c>
    </row>
    <row r="12" spans="1:16" x14ac:dyDescent="0.25">
      <c r="A12">
        <v>1.0907E-2</v>
      </c>
      <c r="B12">
        <v>-2.7657000000000001E-2</v>
      </c>
      <c r="C12">
        <v>2.0587999999999999E-2</v>
      </c>
      <c r="E12">
        <v>3.6163000000000001E-2</v>
      </c>
      <c r="F12">
        <v>12</v>
      </c>
      <c r="H12">
        <v>12</v>
      </c>
      <c r="I12">
        <v>1.1819268999999999</v>
      </c>
      <c r="J12">
        <v>5.7548953999999997</v>
      </c>
      <c r="K12">
        <v>0.73634270000000002</v>
      </c>
      <c r="L12" t="s">
        <v>1</v>
      </c>
      <c r="M12">
        <v>8.2873383999999994</v>
      </c>
      <c r="O12">
        <v>3.6163000000000001E-2</v>
      </c>
      <c r="P12">
        <v>8.2873383999999994</v>
      </c>
    </row>
    <row r="13" spans="1:16" x14ac:dyDescent="0.25">
      <c r="A13">
        <v>-1.3918E-2</v>
      </c>
      <c r="B13">
        <v>-6.9583999999999993E-2</v>
      </c>
      <c r="C13">
        <v>-3.032E-3</v>
      </c>
      <c r="E13">
        <v>7.1027999999999994E-2</v>
      </c>
      <c r="F13">
        <v>13</v>
      </c>
      <c r="H13">
        <v>13</v>
      </c>
      <c r="I13">
        <v>3.6973894999999999</v>
      </c>
      <c r="J13">
        <v>4.1183826000000003</v>
      </c>
      <c r="K13">
        <v>6.9945804999999996</v>
      </c>
      <c r="L13" t="s">
        <v>1</v>
      </c>
      <c r="M13">
        <v>6.9789725000000002</v>
      </c>
      <c r="O13">
        <v>7.1027999999999994E-2</v>
      </c>
      <c r="P13">
        <v>6.9789725000000002</v>
      </c>
    </row>
    <row r="14" spans="1:16" x14ac:dyDescent="0.25">
      <c r="A14">
        <v>3.1581999999999999E-2</v>
      </c>
      <c r="B14">
        <v>-4.2415000000000001E-2</v>
      </c>
      <c r="C14">
        <v>5.3696000000000001E-2</v>
      </c>
      <c r="E14">
        <v>7.5362999999999999E-2</v>
      </c>
      <c r="F14">
        <v>14</v>
      </c>
      <c r="H14">
        <v>14</v>
      </c>
      <c r="I14">
        <v>-0.70769820000000005</v>
      </c>
      <c r="J14">
        <v>3.2456839</v>
      </c>
      <c r="K14">
        <v>5.3159716000000001</v>
      </c>
      <c r="L14" t="s">
        <v>1</v>
      </c>
      <c r="M14">
        <v>7.2116987999999997</v>
      </c>
      <c r="O14">
        <v>7.5362999999999999E-2</v>
      </c>
      <c r="P14">
        <v>7.2116987999999997</v>
      </c>
    </row>
    <row r="15" spans="1:16" x14ac:dyDescent="0.25">
      <c r="A15">
        <v>1.643E-2</v>
      </c>
      <c r="B15">
        <v>0.14269399999999999</v>
      </c>
      <c r="C15">
        <v>-0.21701100000000001</v>
      </c>
      <c r="E15">
        <v>0.260241</v>
      </c>
      <c r="F15">
        <v>15</v>
      </c>
      <c r="H15">
        <v>15</v>
      </c>
      <c r="I15">
        <v>5.7173866000000002</v>
      </c>
      <c r="J15">
        <v>-1.2702713000000001</v>
      </c>
      <c r="K15">
        <v>7.0829692</v>
      </c>
      <c r="L15" t="s">
        <v>1</v>
      </c>
      <c r="M15">
        <v>2.7681046</v>
      </c>
      <c r="O15">
        <v>0.260241</v>
      </c>
      <c r="P15">
        <v>2.7681046</v>
      </c>
    </row>
    <row r="16" spans="1:16" x14ac:dyDescent="0.25">
      <c r="A16">
        <v>-3.2076E-2</v>
      </c>
      <c r="B16">
        <v>2.0854999999999999E-2</v>
      </c>
      <c r="C16">
        <v>-8.2480000000000001E-3</v>
      </c>
      <c r="E16">
        <v>3.9137999999999999E-2</v>
      </c>
      <c r="F16">
        <v>16</v>
      </c>
      <c r="H16">
        <v>16</v>
      </c>
      <c r="I16">
        <v>-2.1455091999999998</v>
      </c>
      <c r="J16">
        <v>6.295032</v>
      </c>
      <c r="K16">
        <v>6.8614414999999997</v>
      </c>
      <c r="L16" t="s">
        <v>1</v>
      </c>
      <c r="M16">
        <v>5.9304872</v>
      </c>
      <c r="O16">
        <v>3.9137999999999999E-2</v>
      </c>
      <c r="P16">
        <v>5.9304872</v>
      </c>
    </row>
    <row r="17" spans="1:23" x14ac:dyDescent="0.25">
      <c r="A17">
        <v>-1.8120000000000001E-2</v>
      </c>
      <c r="B17">
        <v>8.5592000000000001E-2</v>
      </c>
      <c r="C17">
        <v>-2.7382E-2</v>
      </c>
      <c r="E17">
        <v>9.1673000000000004E-2</v>
      </c>
      <c r="F17">
        <v>17</v>
      </c>
      <c r="H17">
        <v>17</v>
      </c>
      <c r="I17">
        <v>6.3011983000000003</v>
      </c>
      <c r="J17">
        <v>-3.2769580999999999</v>
      </c>
      <c r="K17">
        <v>8.5103764999999996</v>
      </c>
      <c r="L17" t="s">
        <v>1</v>
      </c>
      <c r="M17">
        <v>5.1138129000000001</v>
      </c>
      <c r="O17">
        <v>9.1673000000000004E-2</v>
      </c>
      <c r="P17">
        <v>5.1138129000000001</v>
      </c>
    </row>
    <row r="18" spans="1:23" x14ac:dyDescent="0.25">
      <c r="A18">
        <v>-3.9189999999999997E-3</v>
      </c>
      <c r="B18">
        <v>1.2359E-2</v>
      </c>
      <c r="C18">
        <v>0.11190600000000001</v>
      </c>
      <c r="E18">
        <v>0.112654</v>
      </c>
      <c r="F18">
        <v>18</v>
      </c>
      <c r="H18">
        <v>18</v>
      </c>
      <c r="I18">
        <v>-0.12293659999999999</v>
      </c>
      <c r="J18">
        <v>1.1271211999999999</v>
      </c>
      <c r="K18">
        <v>6.8747980000000002</v>
      </c>
      <c r="L18" t="s">
        <v>1</v>
      </c>
      <c r="M18">
        <v>6.3342147000000004</v>
      </c>
      <c r="O18">
        <v>0.112654</v>
      </c>
      <c r="P18">
        <v>6.3342147000000004</v>
      </c>
    </row>
    <row r="19" spans="1:23" x14ac:dyDescent="0.25">
      <c r="A19">
        <v>0.156836</v>
      </c>
      <c r="B19">
        <v>4.0655999999999998E-2</v>
      </c>
      <c r="C19">
        <v>-6.3367000000000007E-2</v>
      </c>
      <c r="E19">
        <v>0.17397099999999999</v>
      </c>
      <c r="F19">
        <v>19</v>
      </c>
      <c r="H19">
        <v>19</v>
      </c>
      <c r="I19">
        <v>-1.2686204999999999</v>
      </c>
      <c r="J19">
        <v>-0.33595190000000003</v>
      </c>
      <c r="K19">
        <v>2.3045135000000001</v>
      </c>
      <c r="L19" t="s">
        <v>1</v>
      </c>
      <c r="M19">
        <v>4.8155465</v>
      </c>
      <c r="O19">
        <v>0.17397099999999999</v>
      </c>
      <c r="P19">
        <v>4.8155465</v>
      </c>
    </row>
    <row r="20" spans="1:23" x14ac:dyDescent="0.25">
      <c r="A20">
        <v>-3.4793999999999999E-2</v>
      </c>
      <c r="B20">
        <v>2.6189999999999998E-3</v>
      </c>
      <c r="C20">
        <v>-1.292E-3</v>
      </c>
      <c r="E20">
        <v>3.4916999999999997E-2</v>
      </c>
      <c r="F20">
        <v>20</v>
      </c>
      <c r="H20">
        <v>20</v>
      </c>
      <c r="I20">
        <v>1.4136476</v>
      </c>
      <c r="J20">
        <v>-1.9763552</v>
      </c>
      <c r="K20">
        <v>8.4770558000000005</v>
      </c>
      <c r="L20" t="s">
        <v>1</v>
      </c>
      <c r="M20">
        <v>6.0769053</v>
      </c>
      <c r="O20">
        <v>3.4916999999999997E-2</v>
      </c>
      <c r="P20">
        <v>6.0769053</v>
      </c>
    </row>
    <row r="21" spans="1:23" x14ac:dyDescent="0.25">
      <c r="A21">
        <v>0.17458099999999999</v>
      </c>
      <c r="B21">
        <v>6.1545999999999997E-2</v>
      </c>
      <c r="C21">
        <v>0.195294</v>
      </c>
      <c r="E21">
        <v>0.26908399999999999</v>
      </c>
      <c r="F21">
        <v>21</v>
      </c>
      <c r="H21">
        <v>21</v>
      </c>
      <c r="I21">
        <v>4.3010130000000002</v>
      </c>
      <c r="J21">
        <v>-0.34221479999999999</v>
      </c>
      <c r="K21">
        <v>2.1833591999999999</v>
      </c>
      <c r="L21" t="s">
        <v>1</v>
      </c>
      <c r="M21">
        <v>2.8046880999999999</v>
      </c>
      <c r="O21">
        <v>0.26908399999999999</v>
      </c>
      <c r="P21">
        <v>2.8046880999999999</v>
      </c>
    </row>
    <row r="22" spans="1:23" x14ac:dyDescent="0.25">
      <c r="A22">
        <v>-3.9592000000000002E-2</v>
      </c>
      <c r="B22">
        <v>1.5610000000000001E-2</v>
      </c>
      <c r="C22">
        <v>-2.5205999999999999E-2</v>
      </c>
      <c r="E22">
        <v>4.9461999999999999E-2</v>
      </c>
      <c r="F22">
        <v>22</v>
      </c>
      <c r="H22">
        <v>22</v>
      </c>
      <c r="I22">
        <v>-0.89257019999999998</v>
      </c>
      <c r="J22">
        <v>5.4551641000000002</v>
      </c>
      <c r="K22">
        <v>2.3950005000000001</v>
      </c>
      <c r="L22" t="s">
        <v>1</v>
      </c>
      <c r="M22">
        <v>7.5140950000000002</v>
      </c>
      <c r="O22">
        <v>4.9461999999999999E-2</v>
      </c>
      <c r="P22">
        <v>7.5140950000000002</v>
      </c>
      <c r="R22">
        <v>0</v>
      </c>
      <c r="S22">
        <v>2.556</v>
      </c>
      <c r="V22" t="s">
        <v>2</v>
      </c>
      <c r="W22">
        <v>2.556</v>
      </c>
    </row>
    <row r="23" spans="1:23" x14ac:dyDescent="0.25">
      <c r="A23">
        <v>5.2084999999999999E-2</v>
      </c>
      <c r="B23">
        <v>-0.20344599999999999</v>
      </c>
      <c r="C23">
        <v>-4.2595000000000001E-2</v>
      </c>
      <c r="E23">
        <v>0.214284</v>
      </c>
      <c r="F23">
        <v>23</v>
      </c>
      <c r="H23">
        <v>23</v>
      </c>
      <c r="I23">
        <v>4.1760232999999998</v>
      </c>
      <c r="J23">
        <v>2.1890847</v>
      </c>
      <c r="K23">
        <v>5.4194934999999997</v>
      </c>
      <c r="L23" t="s">
        <v>1</v>
      </c>
      <c r="M23">
        <v>2.8009278000000002</v>
      </c>
      <c r="O23">
        <v>0.214284</v>
      </c>
      <c r="P23">
        <v>2.8009278000000002</v>
      </c>
      <c r="R23">
        <v>0</v>
      </c>
      <c r="S23">
        <v>11.692</v>
      </c>
      <c r="V23" t="s">
        <v>3</v>
      </c>
      <c r="W23">
        <v>2.556</v>
      </c>
    </row>
    <row r="24" spans="1:23" x14ac:dyDescent="0.25">
      <c r="A24">
        <v>-0.154339</v>
      </c>
      <c r="B24">
        <v>-5.3131999999999999E-2</v>
      </c>
      <c r="C24">
        <v>-0.123182</v>
      </c>
      <c r="E24">
        <v>0.20449300000000001</v>
      </c>
      <c r="F24">
        <v>24</v>
      </c>
      <c r="H24">
        <v>24</v>
      </c>
      <c r="I24">
        <v>4.8091710000000001</v>
      </c>
      <c r="J24">
        <v>5.5385629999999999</v>
      </c>
      <c r="K24">
        <v>2.3713842999999999</v>
      </c>
      <c r="L24" t="s">
        <v>1</v>
      </c>
      <c r="M24">
        <v>6.0650630999999997</v>
      </c>
      <c r="O24">
        <v>0.20449300000000001</v>
      </c>
      <c r="P24">
        <v>6.0650630999999997</v>
      </c>
      <c r="V24" t="s">
        <v>4</v>
      </c>
      <c r="W24">
        <v>11.692</v>
      </c>
    </row>
    <row r="25" spans="1:23" x14ac:dyDescent="0.25">
      <c r="A25">
        <v>8.2786999999999999E-2</v>
      </c>
      <c r="B25">
        <v>2.0924999999999999E-2</v>
      </c>
      <c r="C25">
        <v>4.5906000000000002E-2</v>
      </c>
      <c r="E25">
        <v>9.6948000000000006E-2</v>
      </c>
      <c r="F25">
        <v>25</v>
      </c>
      <c r="H25">
        <v>25</v>
      </c>
      <c r="I25">
        <v>-1.8378885</v>
      </c>
      <c r="J25">
        <v>9.7953528999999993</v>
      </c>
      <c r="K25">
        <v>0.70600479999999999</v>
      </c>
      <c r="L25" t="s">
        <v>1</v>
      </c>
      <c r="M25">
        <v>8.6896769999999997</v>
      </c>
      <c r="O25">
        <v>9.6948000000000006E-2</v>
      </c>
      <c r="P25">
        <v>8.6896769999999997</v>
      </c>
      <c r="V25" t="s">
        <v>5</v>
      </c>
      <c r="W25">
        <v>13.044</v>
      </c>
    </row>
    <row r="26" spans="1:23" x14ac:dyDescent="0.25">
      <c r="A26">
        <v>-1.0133E-2</v>
      </c>
      <c r="B26">
        <v>1.22E-4</v>
      </c>
      <c r="C26">
        <v>7.3730000000000002E-3</v>
      </c>
      <c r="E26">
        <v>1.2532E-2</v>
      </c>
      <c r="F26">
        <v>26</v>
      </c>
      <c r="H26">
        <v>26</v>
      </c>
      <c r="I26">
        <v>5.315105</v>
      </c>
      <c r="J26">
        <v>7.7864281000000002</v>
      </c>
      <c r="K26">
        <v>-1.3780000000000001E-3</v>
      </c>
      <c r="L26" t="s">
        <v>1</v>
      </c>
      <c r="M26">
        <v>6.4478312999999998</v>
      </c>
      <c r="O26">
        <v>1.2532E-2</v>
      </c>
      <c r="P26">
        <v>6.4478312999999998</v>
      </c>
    </row>
    <row r="27" spans="1:23" x14ac:dyDescent="0.25">
      <c r="A27">
        <v>-4.3280000000000002E-3</v>
      </c>
      <c r="B27">
        <v>7.4819999999999999E-3</v>
      </c>
      <c r="C27">
        <v>-3.39E-4</v>
      </c>
      <c r="E27">
        <v>8.6499999999999997E-3</v>
      </c>
      <c r="F27">
        <v>27</v>
      </c>
      <c r="H27">
        <v>27</v>
      </c>
      <c r="I27">
        <v>1.7726516999999999</v>
      </c>
      <c r="J27">
        <v>2.5880344000000002</v>
      </c>
      <c r="K27">
        <v>2.3375000000000002E-3</v>
      </c>
      <c r="L27" t="s">
        <v>1</v>
      </c>
      <c r="M27">
        <v>8.9964042000000006</v>
      </c>
      <c r="O27">
        <v>8.6499999999999997E-3</v>
      </c>
      <c r="P27">
        <v>8.9964042000000006</v>
      </c>
    </row>
    <row r="28" spans="1:23" x14ac:dyDescent="0.25">
      <c r="A28">
        <v>3.3403000000000002E-2</v>
      </c>
      <c r="B28">
        <v>6.6369999999999998E-2</v>
      </c>
      <c r="C28">
        <v>-2.6643E-2</v>
      </c>
      <c r="E28">
        <v>7.8934000000000004E-2</v>
      </c>
      <c r="F28">
        <v>28</v>
      </c>
      <c r="H28">
        <v>28</v>
      </c>
      <c r="I28">
        <v>3.7920508000000002</v>
      </c>
      <c r="J28">
        <v>-2.6481574999999999</v>
      </c>
      <c r="K28">
        <v>4.6475029000000001</v>
      </c>
      <c r="L28" t="s">
        <v>1</v>
      </c>
      <c r="M28">
        <v>3.2246788999999998</v>
      </c>
      <c r="O28">
        <v>7.8934000000000004E-2</v>
      </c>
      <c r="P28">
        <v>3.2246788999999998</v>
      </c>
    </row>
    <row r="29" spans="1:23" x14ac:dyDescent="0.25">
      <c r="A29">
        <v>-6.3615000000000005E-2</v>
      </c>
      <c r="B29">
        <v>-9.6906999999999993E-2</v>
      </c>
      <c r="C29">
        <v>2.7806000000000001E-2</v>
      </c>
      <c r="E29">
        <v>0.11921</v>
      </c>
      <c r="F29">
        <v>29</v>
      </c>
      <c r="H29">
        <v>29</v>
      </c>
      <c r="I29">
        <v>-3.7486546000000001</v>
      </c>
      <c r="J29">
        <v>2.6768684999999999</v>
      </c>
      <c r="K29">
        <v>4.5811371000000003</v>
      </c>
      <c r="L29" t="s">
        <v>1</v>
      </c>
      <c r="M29">
        <v>3.2489906999999998</v>
      </c>
      <c r="O29">
        <v>0.11921</v>
      </c>
      <c r="P29">
        <v>3.2489906999999998</v>
      </c>
    </row>
    <row r="30" spans="1:23" x14ac:dyDescent="0.25">
      <c r="A30">
        <v>-2.9123E-2</v>
      </c>
      <c r="B30">
        <v>3.7061999999999998E-2</v>
      </c>
      <c r="C30">
        <v>-2.9721999999999998E-2</v>
      </c>
      <c r="E30">
        <v>5.5723000000000002E-2</v>
      </c>
      <c r="F30">
        <v>30</v>
      </c>
      <c r="H30">
        <v>30</v>
      </c>
      <c r="I30">
        <v>7.4387013</v>
      </c>
      <c r="J30">
        <v>0.64212939999999996</v>
      </c>
      <c r="K30">
        <v>1.1719903</v>
      </c>
      <c r="L30" t="s">
        <v>1</v>
      </c>
      <c r="M30">
        <v>3.9193967999999999</v>
      </c>
      <c r="O30">
        <v>5.5723000000000002E-2</v>
      </c>
      <c r="P30">
        <v>3.9193967999999999</v>
      </c>
    </row>
    <row r="31" spans="1:23" x14ac:dyDescent="0.25">
      <c r="A31">
        <v>-2.3002999999999999E-2</v>
      </c>
      <c r="B31">
        <v>3.0911000000000001E-2</v>
      </c>
      <c r="C31">
        <v>1.6979999999999999E-2</v>
      </c>
      <c r="E31">
        <v>4.2106999999999999E-2</v>
      </c>
      <c r="F31">
        <v>31</v>
      </c>
      <c r="H31">
        <v>31</v>
      </c>
      <c r="I31">
        <v>8.3663899999999999E-2</v>
      </c>
      <c r="J31">
        <v>-1.9627923</v>
      </c>
      <c r="K31">
        <v>5.7302347999999999</v>
      </c>
      <c r="L31" t="s">
        <v>1</v>
      </c>
      <c r="M31">
        <v>6.0050581999999997</v>
      </c>
      <c r="O31">
        <v>4.2106999999999999E-2</v>
      </c>
      <c r="P31">
        <v>6.0050581999999997</v>
      </c>
    </row>
    <row r="32" spans="1:23" x14ac:dyDescent="0.25">
      <c r="A32">
        <v>-4.3844000000000001E-2</v>
      </c>
      <c r="B32">
        <v>2.2680000000000001E-3</v>
      </c>
      <c r="C32">
        <v>-2.3997000000000001E-2</v>
      </c>
      <c r="E32">
        <v>5.0033000000000001E-2</v>
      </c>
      <c r="F32">
        <v>32</v>
      </c>
      <c r="H32">
        <v>32</v>
      </c>
      <c r="I32">
        <v>3.5362483999999998</v>
      </c>
      <c r="J32">
        <v>7.1183718999999996</v>
      </c>
      <c r="K32">
        <v>5.7742844</v>
      </c>
      <c r="L32" t="s">
        <v>1</v>
      </c>
      <c r="M32">
        <v>3.9342328000000002</v>
      </c>
      <c r="O32">
        <v>5.0033000000000001E-2</v>
      </c>
      <c r="P32">
        <v>3.9342328000000002</v>
      </c>
    </row>
    <row r="33" spans="1:16" x14ac:dyDescent="0.25">
      <c r="A33">
        <v>4.235E-3</v>
      </c>
      <c r="B33">
        <v>1.9883999999999999E-2</v>
      </c>
      <c r="C33">
        <v>2.7859999999999998E-3</v>
      </c>
      <c r="E33">
        <v>2.052E-2</v>
      </c>
      <c r="F33">
        <v>33</v>
      </c>
      <c r="H33">
        <v>33</v>
      </c>
      <c r="I33">
        <v>-1.9907535000000001</v>
      </c>
      <c r="J33">
        <v>3.2241613999999998</v>
      </c>
      <c r="K33">
        <v>8.0916685000000008</v>
      </c>
      <c r="L33" t="s">
        <v>1</v>
      </c>
      <c r="M33">
        <v>8.6762043999999996</v>
      </c>
      <c r="O33">
        <v>2.052E-2</v>
      </c>
      <c r="P33">
        <v>8.6762043999999996</v>
      </c>
    </row>
    <row r="34" spans="1:16" x14ac:dyDescent="0.25">
      <c r="A34">
        <v>-4.0771000000000002E-2</v>
      </c>
      <c r="B34">
        <v>-1.2377000000000001E-2</v>
      </c>
      <c r="C34">
        <v>-3.0049999999999999E-3</v>
      </c>
      <c r="E34">
        <v>4.2714000000000002E-2</v>
      </c>
      <c r="F34">
        <v>34</v>
      </c>
      <c r="H34">
        <v>34</v>
      </c>
      <c r="I34">
        <v>1.7616178</v>
      </c>
      <c r="J34">
        <v>4.5379483</v>
      </c>
      <c r="K34">
        <v>3.4875919</v>
      </c>
      <c r="L34" t="s">
        <v>1</v>
      </c>
      <c r="M34">
        <v>6.1211641999999999</v>
      </c>
      <c r="O34">
        <v>4.2714000000000002E-2</v>
      </c>
      <c r="P34">
        <v>6.1211641999999999</v>
      </c>
    </row>
    <row r="35" spans="1:16" x14ac:dyDescent="0.25">
      <c r="A35">
        <v>2.7535E-2</v>
      </c>
      <c r="B35">
        <v>-4.5265E-2</v>
      </c>
      <c r="C35">
        <v>-5.3411E-2</v>
      </c>
      <c r="E35">
        <v>7.5231999999999993E-2</v>
      </c>
      <c r="F35">
        <v>35</v>
      </c>
      <c r="H35">
        <v>35</v>
      </c>
      <c r="I35">
        <v>-5.6556053999999998</v>
      </c>
      <c r="J35">
        <v>1.9597644000000001</v>
      </c>
      <c r="K35">
        <v>8.1429448000000004</v>
      </c>
      <c r="L35" t="s">
        <v>1</v>
      </c>
      <c r="M35">
        <v>4.0891582</v>
      </c>
      <c r="O35">
        <v>7.5231999999999993E-2</v>
      </c>
      <c r="P35">
        <v>4.0891582</v>
      </c>
    </row>
    <row r="36" spans="1:16" x14ac:dyDescent="0.25">
      <c r="A36">
        <v>-1.1245E-2</v>
      </c>
      <c r="B36">
        <v>-1.6018000000000001E-2</v>
      </c>
      <c r="C36">
        <v>-8.3940000000000001E-2</v>
      </c>
      <c r="E36">
        <v>8.6191000000000004E-2</v>
      </c>
      <c r="F36">
        <v>36</v>
      </c>
      <c r="H36">
        <v>36</v>
      </c>
      <c r="I36">
        <v>7.3159193</v>
      </c>
      <c r="J36">
        <v>4.5566962999999996</v>
      </c>
      <c r="K36">
        <v>1.2252841000000001</v>
      </c>
      <c r="L36" t="s">
        <v>1</v>
      </c>
      <c r="M36">
        <v>5.9314907000000003</v>
      </c>
      <c r="O36">
        <v>8.6191000000000004E-2</v>
      </c>
      <c r="P36">
        <v>5.9314907000000003</v>
      </c>
    </row>
    <row r="37" spans="1:16" x14ac:dyDescent="0.25">
      <c r="A37">
        <v>0.100244</v>
      </c>
      <c r="B37">
        <v>-1.5727999999999999E-2</v>
      </c>
      <c r="C37">
        <v>4.7822999999999997E-2</v>
      </c>
      <c r="E37">
        <v>0.112176</v>
      </c>
      <c r="F37">
        <v>37</v>
      </c>
      <c r="H37">
        <v>37</v>
      </c>
      <c r="I37">
        <v>1.7255069000000001</v>
      </c>
      <c r="J37">
        <v>0.67981139999999995</v>
      </c>
      <c r="K37">
        <v>3.4376883999999999</v>
      </c>
      <c r="L37" t="s">
        <v>1</v>
      </c>
      <c r="M37">
        <v>4.1819993000000002</v>
      </c>
      <c r="O37">
        <v>0.112176</v>
      </c>
      <c r="P37">
        <v>4.1819993000000002</v>
      </c>
    </row>
    <row r="38" spans="1:16" x14ac:dyDescent="0.25">
      <c r="A38">
        <v>-3.0558999999999999E-2</v>
      </c>
      <c r="B38">
        <v>-1.8064E-2</v>
      </c>
      <c r="C38">
        <v>4.1092999999999998E-2</v>
      </c>
      <c r="E38">
        <v>5.4302000000000003E-2</v>
      </c>
      <c r="F38">
        <v>38</v>
      </c>
      <c r="H38">
        <v>38</v>
      </c>
      <c r="I38">
        <v>2.5452336999999998</v>
      </c>
      <c r="J38">
        <v>7.7968362999999998</v>
      </c>
      <c r="K38">
        <v>2.2683749999999998</v>
      </c>
      <c r="L38" t="s">
        <v>1</v>
      </c>
      <c r="M38">
        <v>3.5699949000000002</v>
      </c>
      <c r="O38">
        <v>5.4302000000000003E-2</v>
      </c>
      <c r="P38">
        <v>3.5699949000000002</v>
      </c>
    </row>
    <row r="39" spans="1:16" x14ac:dyDescent="0.25">
      <c r="A39">
        <v>-3.8396E-2</v>
      </c>
      <c r="B39">
        <v>-1.5436999999999999E-2</v>
      </c>
      <c r="C39">
        <v>-2.728E-3</v>
      </c>
      <c r="E39">
        <v>4.1473000000000003E-2</v>
      </c>
      <c r="F39">
        <v>39</v>
      </c>
      <c r="H39">
        <v>39</v>
      </c>
      <c r="I39">
        <v>-4.7958466</v>
      </c>
      <c r="J39">
        <v>5.1831375</v>
      </c>
      <c r="K39">
        <v>6.9171421000000004</v>
      </c>
      <c r="L39" t="s">
        <v>1</v>
      </c>
      <c r="M39">
        <v>7.3895543999999997</v>
      </c>
      <c r="O39">
        <v>4.1473000000000003E-2</v>
      </c>
      <c r="P39">
        <v>7.3895543999999997</v>
      </c>
    </row>
    <row r="40" spans="1:16" x14ac:dyDescent="0.25">
      <c r="A40">
        <v>8.1180000000000002E-3</v>
      </c>
      <c r="B40">
        <v>1.469E-2</v>
      </c>
      <c r="C40">
        <v>7.4599999999999996E-3</v>
      </c>
      <c r="E40">
        <v>1.8367000000000001E-2</v>
      </c>
      <c r="F40">
        <v>40</v>
      </c>
      <c r="H40">
        <v>40</v>
      </c>
      <c r="I40">
        <v>0.7448245</v>
      </c>
      <c r="J40">
        <v>5.1676522</v>
      </c>
      <c r="K40">
        <v>6.9149114000000003</v>
      </c>
      <c r="L40" t="s">
        <v>1</v>
      </c>
      <c r="M40">
        <v>5.7101246000000003</v>
      </c>
      <c r="O40">
        <v>1.8367000000000001E-2</v>
      </c>
      <c r="P40">
        <v>5.7101246000000003</v>
      </c>
    </row>
    <row r="41" spans="1:16" x14ac:dyDescent="0.25">
      <c r="A41">
        <v>-3.8879999999999998E-2</v>
      </c>
      <c r="B41">
        <v>4.6775999999999998E-2</v>
      </c>
      <c r="C41">
        <v>1.0982E-2</v>
      </c>
      <c r="E41">
        <v>6.1808000000000002E-2</v>
      </c>
      <c r="F41">
        <v>41</v>
      </c>
      <c r="H41">
        <v>41</v>
      </c>
      <c r="I41">
        <v>-2.7448245999999998</v>
      </c>
      <c r="J41">
        <v>-5.5466700000000001E-2</v>
      </c>
      <c r="K41">
        <v>6.9073921</v>
      </c>
      <c r="L41" t="s">
        <v>1</v>
      </c>
      <c r="M41">
        <v>3.5971470999999999</v>
      </c>
      <c r="O41">
        <v>6.1808000000000002E-2</v>
      </c>
      <c r="P41">
        <v>3.5971470999999999</v>
      </c>
    </row>
    <row r="42" spans="1:16" x14ac:dyDescent="0.25">
      <c r="A42">
        <v>-1.8466E-2</v>
      </c>
      <c r="B42">
        <v>-2.1104999999999999E-2</v>
      </c>
      <c r="C42">
        <v>2.5314E-2</v>
      </c>
      <c r="E42">
        <v>3.7777999999999999E-2</v>
      </c>
      <c r="F42">
        <v>42</v>
      </c>
      <c r="H42">
        <v>42</v>
      </c>
      <c r="I42">
        <v>-1.0035073000000001</v>
      </c>
      <c r="J42">
        <v>2.6088441000000002</v>
      </c>
      <c r="K42">
        <v>2.2801569000000002</v>
      </c>
      <c r="L42" t="s">
        <v>1</v>
      </c>
      <c r="M42">
        <v>5.7156150999999999</v>
      </c>
      <c r="O42">
        <v>3.7777999999999999E-2</v>
      </c>
      <c r="P42">
        <v>5.7156150999999999</v>
      </c>
    </row>
    <row r="43" spans="1:16" x14ac:dyDescent="0.25">
      <c r="A43">
        <v>-3.7162000000000001E-2</v>
      </c>
      <c r="B43">
        <v>2.3770000000000002E-3</v>
      </c>
      <c r="C43">
        <v>-6.0123000000000003E-2</v>
      </c>
      <c r="E43">
        <v>7.0721000000000006E-2</v>
      </c>
      <c r="F43">
        <v>43</v>
      </c>
      <c r="H43">
        <v>43</v>
      </c>
      <c r="I43">
        <v>2.8406433</v>
      </c>
      <c r="J43">
        <v>3.5742E-3</v>
      </c>
      <c r="K43">
        <v>6.9864540999999996</v>
      </c>
      <c r="L43" t="s">
        <v>1</v>
      </c>
      <c r="M43">
        <v>3.7019959</v>
      </c>
      <c r="O43">
        <v>7.0721000000000006E-2</v>
      </c>
      <c r="P43">
        <v>3.7019959</v>
      </c>
    </row>
    <row r="44" spans="1:16" x14ac:dyDescent="0.25">
      <c r="A44">
        <v>6.0467E-2</v>
      </c>
      <c r="B44">
        <v>8.5899999999999995E-4</v>
      </c>
      <c r="C44">
        <v>1.2283000000000001E-2</v>
      </c>
      <c r="E44">
        <v>6.1707999999999999E-2</v>
      </c>
      <c r="F44">
        <v>44</v>
      </c>
      <c r="H44">
        <v>44</v>
      </c>
      <c r="I44">
        <v>4.5047459999999999</v>
      </c>
      <c r="J44">
        <v>2.6015220999999999</v>
      </c>
      <c r="K44">
        <v>2.3011446000000002</v>
      </c>
      <c r="L44" t="s">
        <v>1</v>
      </c>
      <c r="M44">
        <v>3.6917803</v>
      </c>
      <c r="O44">
        <v>6.1707999999999999E-2</v>
      </c>
      <c r="P44">
        <v>3.6917803</v>
      </c>
    </row>
    <row r="45" spans="1:16" x14ac:dyDescent="0.25">
      <c r="A45">
        <v>5.3192999999999997E-2</v>
      </c>
      <c r="B45">
        <v>2.3507E-2</v>
      </c>
      <c r="C45">
        <v>-3.5985000000000003E-2</v>
      </c>
      <c r="E45">
        <v>6.8388000000000004E-2</v>
      </c>
      <c r="F45">
        <v>45</v>
      </c>
      <c r="H45">
        <v>45</v>
      </c>
      <c r="I45">
        <v>-3.1257039</v>
      </c>
      <c r="J45">
        <v>7.7406237000000004</v>
      </c>
      <c r="K45">
        <v>2.3374956999999998</v>
      </c>
      <c r="L45" t="s">
        <v>1</v>
      </c>
      <c r="M45">
        <v>7.3109435999999999</v>
      </c>
      <c r="O45">
        <v>6.8388000000000004E-2</v>
      </c>
      <c r="P45">
        <v>7.3109435999999999</v>
      </c>
    </row>
    <row r="46" spans="1:16" x14ac:dyDescent="0.25">
      <c r="A46">
        <v>-1.3905000000000001E-2</v>
      </c>
      <c r="B46">
        <v>4.7148000000000002E-2</v>
      </c>
      <c r="C46">
        <v>0.152833</v>
      </c>
      <c r="E46">
        <v>0.16054399999999999</v>
      </c>
      <c r="F46">
        <v>46</v>
      </c>
      <c r="H46">
        <v>46</v>
      </c>
      <c r="I46">
        <v>4.3036494999999997</v>
      </c>
      <c r="J46">
        <v>8.8623589999999997</v>
      </c>
      <c r="K46">
        <v>1.9663386</v>
      </c>
      <c r="L46" t="s">
        <v>1</v>
      </c>
      <c r="M46">
        <v>4.0622978999999999</v>
      </c>
      <c r="O46">
        <v>0.16054399999999999</v>
      </c>
      <c r="P46">
        <v>4.0622978999999999</v>
      </c>
    </row>
    <row r="47" spans="1:16" x14ac:dyDescent="0.25">
      <c r="A47">
        <v>-2.9256000000000001E-2</v>
      </c>
      <c r="B47">
        <v>-8.3820000000000006E-3</v>
      </c>
      <c r="C47">
        <v>1.2352999999999999E-2</v>
      </c>
      <c r="E47">
        <v>3.2844999999999999E-2</v>
      </c>
      <c r="F47">
        <v>47</v>
      </c>
      <c r="H47">
        <v>47</v>
      </c>
      <c r="I47">
        <v>0.2250945</v>
      </c>
      <c r="J47">
        <v>-3.4733887000000001</v>
      </c>
      <c r="K47">
        <v>7.7425573999999999</v>
      </c>
      <c r="L47" t="s">
        <v>1</v>
      </c>
      <c r="M47">
        <v>7.1689299999999996</v>
      </c>
      <c r="O47">
        <v>3.2844999999999999E-2</v>
      </c>
      <c r="P47">
        <v>7.1689299999999996</v>
      </c>
    </row>
    <row r="48" spans="1:16" x14ac:dyDescent="0.25">
      <c r="A48">
        <v>-1.235E-3</v>
      </c>
      <c r="B48">
        <v>1.5571E-2</v>
      </c>
      <c r="C48">
        <v>-3.1356000000000002E-2</v>
      </c>
      <c r="E48">
        <v>3.5032000000000001E-2</v>
      </c>
      <c r="F48">
        <v>48</v>
      </c>
      <c r="H48">
        <v>48</v>
      </c>
      <c r="I48">
        <v>5.2540215999999997</v>
      </c>
      <c r="J48">
        <v>-3.1251395</v>
      </c>
      <c r="K48">
        <v>6.7692043000000002</v>
      </c>
      <c r="L48" t="s">
        <v>1</v>
      </c>
      <c r="M48">
        <v>3.7972130000000002</v>
      </c>
      <c r="O48">
        <v>3.5032000000000001E-2</v>
      </c>
      <c r="P48">
        <v>3.7972130000000002</v>
      </c>
    </row>
    <row r="49" spans="1:16" x14ac:dyDescent="0.25">
      <c r="A49">
        <v>3.7376E-2</v>
      </c>
      <c r="B49">
        <v>3.3692E-2</v>
      </c>
      <c r="C49">
        <v>5.0637000000000001E-2</v>
      </c>
      <c r="E49">
        <v>7.1387999999999993E-2</v>
      </c>
      <c r="F49">
        <v>49</v>
      </c>
      <c r="H49">
        <v>49</v>
      </c>
      <c r="I49">
        <v>-1.8944519</v>
      </c>
      <c r="J49">
        <v>1.661257</v>
      </c>
      <c r="K49">
        <v>6.0371215999999999</v>
      </c>
      <c r="L49" t="s">
        <v>1</v>
      </c>
      <c r="M49">
        <v>4.2471226</v>
      </c>
      <c r="O49">
        <v>7.1387999999999993E-2</v>
      </c>
      <c r="P49">
        <v>4.2471226</v>
      </c>
    </row>
    <row r="50" spans="1:16" x14ac:dyDescent="0.25">
      <c r="A50">
        <v>-2.9239999999999999E-2</v>
      </c>
      <c r="B50">
        <v>-6.254E-3</v>
      </c>
      <c r="C50">
        <v>-1.7335E-2</v>
      </c>
      <c r="E50">
        <v>3.4563000000000003E-2</v>
      </c>
      <c r="F50">
        <v>50</v>
      </c>
      <c r="H50">
        <v>50</v>
      </c>
      <c r="I50">
        <v>0.76884490000000005</v>
      </c>
      <c r="J50">
        <v>6.6542912999999997</v>
      </c>
      <c r="K50">
        <v>2.5170984999999999</v>
      </c>
      <c r="L50" t="s">
        <v>1</v>
      </c>
      <c r="M50">
        <v>4.2931819999999998</v>
      </c>
      <c r="O50">
        <v>3.4563000000000003E-2</v>
      </c>
      <c r="P50">
        <v>4.2931819999999998</v>
      </c>
    </row>
    <row r="51" spans="1:16" x14ac:dyDescent="0.25">
      <c r="A51">
        <v>-4.7966000000000002E-2</v>
      </c>
      <c r="B51">
        <v>-1.6948000000000001E-2</v>
      </c>
      <c r="C51">
        <v>1.9092000000000001E-2</v>
      </c>
      <c r="E51">
        <v>5.4337000000000003E-2</v>
      </c>
      <c r="F51">
        <v>51</v>
      </c>
      <c r="H51">
        <v>51</v>
      </c>
      <c r="I51">
        <v>5.4590899999999998</v>
      </c>
      <c r="J51">
        <v>3.5106218999999999</v>
      </c>
      <c r="K51">
        <v>6.0786600999999996</v>
      </c>
      <c r="L51" t="s">
        <v>1</v>
      </c>
      <c r="M51">
        <v>3.8421067999999998</v>
      </c>
      <c r="O51">
        <v>5.4337000000000003E-2</v>
      </c>
      <c r="P51">
        <v>3.8421067999999998</v>
      </c>
    </row>
    <row r="52" spans="1:16" x14ac:dyDescent="0.25">
      <c r="A52">
        <v>1.7618999999999999E-2</v>
      </c>
      <c r="B52">
        <v>1.2324E-2</v>
      </c>
      <c r="C52">
        <v>2.3060000000000001E-2</v>
      </c>
      <c r="E52">
        <v>3.1529000000000001E-2</v>
      </c>
      <c r="F52">
        <v>52</v>
      </c>
      <c r="H52">
        <v>52</v>
      </c>
      <c r="I52">
        <v>0.33655659999999998</v>
      </c>
      <c r="J52">
        <v>3.1091473999999999</v>
      </c>
      <c r="K52">
        <v>7.0917541999999996</v>
      </c>
      <c r="L52" t="s">
        <v>1</v>
      </c>
      <c r="M52">
        <v>6.6751450999999999</v>
      </c>
      <c r="O52">
        <v>3.1529000000000001E-2</v>
      </c>
      <c r="P52">
        <v>6.6751450999999999</v>
      </c>
    </row>
    <row r="53" spans="1:16" x14ac:dyDescent="0.25">
      <c r="A53">
        <v>-1.8343000000000002E-2</v>
      </c>
      <c r="B53">
        <v>1.8873999999999998E-2</v>
      </c>
      <c r="C53">
        <v>-1.397E-2</v>
      </c>
      <c r="E53">
        <v>2.9797000000000001E-2</v>
      </c>
      <c r="F53">
        <v>53</v>
      </c>
      <c r="H53">
        <v>53</v>
      </c>
      <c r="I53">
        <v>-3.6919921000000002</v>
      </c>
      <c r="J53">
        <v>-1.7312044</v>
      </c>
      <c r="K53">
        <v>7.7629602000000002</v>
      </c>
      <c r="L53" t="s">
        <v>1</v>
      </c>
      <c r="M53">
        <v>4.0131354000000004</v>
      </c>
      <c r="O53">
        <v>2.9797000000000001E-2</v>
      </c>
      <c r="P53">
        <v>4.0131354000000004</v>
      </c>
    </row>
    <row r="54" spans="1:16" x14ac:dyDescent="0.25">
      <c r="A54">
        <v>-3.0269000000000001E-2</v>
      </c>
      <c r="B54">
        <v>-2.3016000000000002E-2</v>
      </c>
      <c r="C54">
        <v>2.7931000000000001E-2</v>
      </c>
      <c r="E54">
        <v>4.7181000000000001E-2</v>
      </c>
      <c r="F54">
        <v>54</v>
      </c>
      <c r="H54">
        <v>54</v>
      </c>
      <c r="I54">
        <v>0.25367830000000002</v>
      </c>
      <c r="J54">
        <v>4.0989746</v>
      </c>
      <c r="K54">
        <v>1.4474209</v>
      </c>
      <c r="L54" t="s">
        <v>1</v>
      </c>
      <c r="M54">
        <v>7.7633519</v>
      </c>
      <c r="O54">
        <v>4.7181000000000001E-2</v>
      </c>
      <c r="P54">
        <v>7.7633519</v>
      </c>
    </row>
    <row r="55" spans="1:16" x14ac:dyDescent="0.25">
      <c r="A55">
        <v>-1.1965E-2</v>
      </c>
      <c r="B55">
        <v>-1.8438E-2</v>
      </c>
      <c r="C55">
        <v>-8.4980000000000003E-3</v>
      </c>
      <c r="E55">
        <v>2.3564999999999999E-2</v>
      </c>
      <c r="F55">
        <v>55</v>
      </c>
      <c r="H55">
        <v>55</v>
      </c>
      <c r="I55">
        <v>3.2147633999999998</v>
      </c>
      <c r="J55">
        <v>2.0851845</v>
      </c>
      <c r="K55">
        <v>7.1275823000000003</v>
      </c>
      <c r="L55" t="s">
        <v>1</v>
      </c>
      <c r="M55">
        <v>4.1103718000000002</v>
      </c>
      <c r="O55">
        <v>2.3564999999999999E-2</v>
      </c>
      <c r="P55">
        <v>4.1103718000000002</v>
      </c>
    </row>
    <row r="56" spans="1:16" x14ac:dyDescent="0.25">
      <c r="A56">
        <v>-3.6700000000000001E-3</v>
      </c>
      <c r="B56">
        <v>9.5811999999999994E-2</v>
      </c>
      <c r="C56">
        <v>4.9800999999999998E-2</v>
      </c>
      <c r="E56">
        <v>0.108044</v>
      </c>
      <c r="F56">
        <v>56</v>
      </c>
      <c r="H56">
        <v>56</v>
      </c>
      <c r="I56">
        <v>5.8166406999999998</v>
      </c>
      <c r="J56">
        <v>3.9944592999999999</v>
      </c>
      <c r="K56">
        <v>3.0966998999999999</v>
      </c>
      <c r="L56" t="s">
        <v>1</v>
      </c>
      <c r="M56">
        <v>4.3028855000000004</v>
      </c>
      <c r="O56">
        <v>0.108044</v>
      </c>
      <c r="P56">
        <v>4.3028855000000004</v>
      </c>
    </row>
    <row r="57" spans="1:16" x14ac:dyDescent="0.25">
      <c r="A57">
        <v>5.5174000000000001E-2</v>
      </c>
      <c r="B57">
        <v>-1.8966E-2</v>
      </c>
      <c r="C57">
        <v>6.855E-3</v>
      </c>
      <c r="E57">
        <v>5.8743999999999998E-2</v>
      </c>
      <c r="F57">
        <v>57</v>
      </c>
      <c r="H57">
        <v>57</v>
      </c>
      <c r="I57">
        <v>-1.3520643999999999</v>
      </c>
      <c r="J57">
        <v>8.9137552000000007</v>
      </c>
      <c r="K57">
        <v>2.4895567999999999</v>
      </c>
      <c r="L57" t="s">
        <v>1</v>
      </c>
      <c r="M57">
        <v>3.8736250000000001</v>
      </c>
      <c r="O57">
        <v>5.8743999999999998E-2</v>
      </c>
      <c r="P57">
        <v>3.8736250000000001</v>
      </c>
    </row>
    <row r="58" spans="1:16" x14ac:dyDescent="0.25">
      <c r="A58">
        <v>2.9364000000000001E-2</v>
      </c>
      <c r="B58">
        <v>-8.5384000000000002E-2</v>
      </c>
      <c r="C58">
        <v>8.5896E-2</v>
      </c>
      <c r="E58">
        <v>0.124623</v>
      </c>
      <c r="F58">
        <v>58</v>
      </c>
      <c r="H58">
        <v>58</v>
      </c>
      <c r="I58">
        <v>-2.2967192999999999</v>
      </c>
      <c r="J58">
        <v>1.184903</v>
      </c>
      <c r="K58">
        <v>3.0496932999999999</v>
      </c>
      <c r="L58" t="s">
        <v>1</v>
      </c>
      <c r="M58">
        <v>3.7650191</v>
      </c>
      <c r="O58">
        <v>0.124623</v>
      </c>
      <c r="P58">
        <v>3.7650191</v>
      </c>
    </row>
    <row r="59" spans="1:16" x14ac:dyDescent="0.25">
      <c r="A59">
        <v>-5.6519E-2</v>
      </c>
      <c r="B59">
        <v>-8.3899999999999999E-3</v>
      </c>
      <c r="C59">
        <v>-3.5115E-2</v>
      </c>
      <c r="E59">
        <v>6.7066000000000001E-2</v>
      </c>
      <c r="F59">
        <v>59</v>
      </c>
      <c r="H59">
        <v>59</v>
      </c>
      <c r="I59">
        <v>2.4606819999999998</v>
      </c>
      <c r="J59">
        <v>-2.0464544999999998</v>
      </c>
      <c r="K59">
        <v>6.7686925999999996</v>
      </c>
      <c r="L59" t="s">
        <v>1</v>
      </c>
      <c r="M59">
        <v>4.3672148000000002</v>
      </c>
      <c r="O59">
        <v>6.7066000000000001E-2</v>
      </c>
      <c r="P59">
        <v>4.3672148000000002</v>
      </c>
    </row>
    <row r="60" spans="1:16" x14ac:dyDescent="0.25">
      <c r="A60">
        <v>3.431E-2</v>
      </c>
      <c r="B60">
        <v>3.6000000000000001E-5</v>
      </c>
      <c r="C60">
        <v>5.0264000000000003E-2</v>
      </c>
      <c r="E60">
        <v>6.0858000000000002E-2</v>
      </c>
      <c r="F60">
        <v>60</v>
      </c>
      <c r="H60">
        <v>60</v>
      </c>
      <c r="I60">
        <v>3.2831448999999999</v>
      </c>
      <c r="J60">
        <v>1.1144551</v>
      </c>
      <c r="K60">
        <v>1.4300899</v>
      </c>
      <c r="L60" t="s">
        <v>1</v>
      </c>
      <c r="M60">
        <v>4.1401840999999999</v>
      </c>
      <c r="O60">
        <v>6.0858000000000002E-2</v>
      </c>
      <c r="P60">
        <v>4.1401840999999999</v>
      </c>
    </row>
    <row r="61" spans="1:16" x14ac:dyDescent="0.25">
      <c r="A61">
        <v>2.2155000000000001E-2</v>
      </c>
      <c r="B61">
        <v>-4.2705E-2</v>
      </c>
      <c r="C61">
        <v>0.126335</v>
      </c>
      <c r="E61">
        <v>0.135186</v>
      </c>
      <c r="F61">
        <v>61</v>
      </c>
      <c r="H61">
        <v>61</v>
      </c>
      <c r="I61">
        <v>6.3040859999999999</v>
      </c>
      <c r="J61">
        <v>6.7054612999999996</v>
      </c>
      <c r="K61">
        <v>1.9961888000000001</v>
      </c>
      <c r="L61" t="s">
        <v>1</v>
      </c>
      <c r="M61">
        <v>6.4965168000000002</v>
      </c>
      <c r="O61">
        <v>0.135186</v>
      </c>
      <c r="P61">
        <v>6.4965168000000002</v>
      </c>
    </row>
    <row r="62" spans="1:16" x14ac:dyDescent="0.25">
      <c r="A62">
        <v>-3.8595999999999998E-2</v>
      </c>
      <c r="B62">
        <v>-2.4542999999999999E-2</v>
      </c>
      <c r="C62">
        <v>-5.378E-3</v>
      </c>
      <c r="E62">
        <v>4.6053999999999998E-2</v>
      </c>
      <c r="F62">
        <v>62</v>
      </c>
      <c r="H62">
        <v>62</v>
      </c>
      <c r="I62">
        <v>-2.2861007</v>
      </c>
      <c r="J62">
        <v>4.0139183999999997</v>
      </c>
      <c r="K62">
        <v>3.1633339999999999</v>
      </c>
      <c r="L62" t="s">
        <v>1</v>
      </c>
      <c r="M62">
        <v>5.3814769</v>
      </c>
      <c r="O62">
        <v>4.6053999999999998E-2</v>
      </c>
      <c r="P62">
        <v>5.3814769</v>
      </c>
    </row>
    <row r="63" spans="1:16" x14ac:dyDescent="0.25">
      <c r="A63">
        <v>-0.227214</v>
      </c>
      <c r="B63">
        <v>9.0699999999999999E-3</v>
      </c>
      <c r="C63">
        <v>-6.9040000000000004E-2</v>
      </c>
      <c r="E63">
        <v>0.237645</v>
      </c>
      <c r="F63">
        <v>63</v>
      </c>
      <c r="H63">
        <v>63</v>
      </c>
      <c r="I63">
        <v>3.9780801000000001</v>
      </c>
      <c r="J63">
        <v>-0.1242485</v>
      </c>
      <c r="K63">
        <v>5.1275294000000002</v>
      </c>
      <c r="L63" t="s">
        <v>1</v>
      </c>
      <c r="M63">
        <v>1.7790256</v>
      </c>
      <c r="O63">
        <v>0.237645</v>
      </c>
      <c r="P63">
        <v>1.7790256</v>
      </c>
    </row>
    <row r="64" spans="1:16" x14ac:dyDescent="0.25">
      <c r="A64">
        <v>-7.4110000000000001E-3</v>
      </c>
      <c r="B64">
        <v>-2.6754E-2</v>
      </c>
      <c r="C64">
        <v>-4.46E-4</v>
      </c>
      <c r="E64">
        <v>2.7765000000000001E-2</v>
      </c>
      <c r="F64">
        <v>64</v>
      </c>
      <c r="H64">
        <v>64</v>
      </c>
      <c r="I64">
        <v>-0.98543409999999998</v>
      </c>
      <c r="J64">
        <v>-0.6710159</v>
      </c>
      <c r="K64">
        <v>7.7761331</v>
      </c>
      <c r="L64" t="s">
        <v>1</v>
      </c>
      <c r="M64">
        <v>7.4050703999999996</v>
      </c>
      <c r="O64">
        <v>2.7765000000000001E-2</v>
      </c>
      <c r="P64">
        <v>7.4050703999999996</v>
      </c>
    </row>
    <row r="65" spans="1:16" x14ac:dyDescent="0.25">
      <c r="A65">
        <v>-2.2242999999999999E-2</v>
      </c>
      <c r="B65">
        <v>-8.1060000000000004E-3</v>
      </c>
      <c r="C65">
        <v>2.6845999999999998E-2</v>
      </c>
      <c r="E65">
        <v>3.5792999999999998E-2</v>
      </c>
      <c r="F65">
        <v>65</v>
      </c>
      <c r="H65">
        <v>65</v>
      </c>
      <c r="I65">
        <v>1.7279104999999999</v>
      </c>
      <c r="J65">
        <v>5.0685786999999998</v>
      </c>
      <c r="K65">
        <v>8.7661230000000003</v>
      </c>
      <c r="L65" t="s">
        <v>1</v>
      </c>
      <c r="M65">
        <v>6.7058112000000003</v>
      </c>
      <c r="O65">
        <v>3.5792999999999998E-2</v>
      </c>
      <c r="P65">
        <v>6.7058112000000003</v>
      </c>
    </row>
    <row r="66" spans="1:16" x14ac:dyDescent="0.25">
      <c r="A66">
        <v>-2.1176E-2</v>
      </c>
      <c r="B66">
        <v>-1.4593999999999999E-2</v>
      </c>
      <c r="C66">
        <v>1.686E-3</v>
      </c>
      <c r="E66">
        <v>2.5773000000000001E-2</v>
      </c>
      <c r="F66">
        <v>66</v>
      </c>
      <c r="H66">
        <v>66</v>
      </c>
      <c r="I66">
        <v>0.30192629999999998</v>
      </c>
      <c r="J66">
        <v>1.2006977000000001</v>
      </c>
      <c r="K66">
        <v>1.4512995</v>
      </c>
      <c r="L66" t="s">
        <v>1</v>
      </c>
      <c r="M66">
        <v>6.7147072000000003</v>
      </c>
      <c r="O66">
        <v>2.5773000000000001E-2</v>
      </c>
      <c r="P66">
        <v>6.7147072000000003</v>
      </c>
    </row>
    <row r="67" spans="1:16" x14ac:dyDescent="0.25">
      <c r="A67">
        <v>5.411E-3</v>
      </c>
      <c r="B67">
        <v>3.2342000000000003E-2</v>
      </c>
      <c r="C67">
        <v>2.4878999999999998E-2</v>
      </c>
      <c r="E67">
        <v>4.1161000000000003E-2</v>
      </c>
      <c r="F67">
        <v>67</v>
      </c>
      <c r="H67">
        <v>67</v>
      </c>
      <c r="I67">
        <v>1.8506853000000001</v>
      </c>
      <c r="J67">
        <v>9.4738500000000003E-2</v>
      </c>
      <c r="K67">
        <v>8.7692945000000009</v>
      </c>
      <c r="L67" t="s">
        <v>1</v>
      </c>
      <c r="M67">
        <v>5.654731</v>
      </c>
      <c r="O67">
        <v>4.1161000000000003E-2</v>
      </c>
      <c r="P67">
        <v>5.654731</v>
      </c>
    </row>
    <row r="68" spans="1:16" x14ac:dyDescent="0.25">
      <c r="A68">
        <v>1.6192000000000002E-2</v>
      </c>
      <c r="B68">
        <v>8.5752999999999996E-2</v>
      </c>
      <c r="C68">
        <v>0.104931</v>
      </c>
      <c r="E68">
        <v>0.13647799999999999</v>
      </c>
      <c r="F68">
        <v>68</v>
      </c>
      <c r="H68">
        <v>68</v>
      </c>
      <c r="I68">
        <v>6.5836148999999997</v>
      </c>
      <c r="J68">
        <v>0.62391960000000002</v>
      </c>
      <c r="K68">
        <v>5.9720442</v>
      </c>
      <c r="L68" t="s">
        <v>1</v>
      </c>
      <c r="M68">
        <v>1.76467</v>
      </c>
      <c r="O68">
        <v>0.13647799999999999</v>
      </c>
      <c r="P68">
        <v>1.76467</v>
      </c>
    </row>
    <row r="69" spans="1:16" x14ac:dyDescent="0.25">
      <c r="A69">
        <v>4.8127000000000003E-2</v>
      </c>
      <c r="B69">
        <v>-2.5236000000000001E-2</v>
      </c>
      <c r="C69">
        <v>-1.857E-2</v>
      </c>
      <c r="E69">
        <v>5.7428E-2</v>
      </c>
      <c r="F69">
        <v>69</v>
      </c>
      <c r="H69">
        <v>69</v>
      </c>
      <c r="I69">
        <v>-0.24790960000000001</v>
      </c>
      <c r="J69">
        <v>5.3294478999999999</v>
      </c>
      <c r="K69">
        <v>5.0703429</v>
      </c>
      <c r="L69" t="s">
        <v>1</v>
      </c>
      <c r="M69">
        <v>5.3348757000000004</v>
      </c>
      <c r="O69">
        <v>5.7428E-2</v>
      </c>
      <c r="P69">
        <v>5.3348757000000004</v>
      </c>
    </row>
    <row r="70" spans="1:16" x14ac:dyDescent="0.25">
      <c r="A70">
        <v>8.8608000000000006E-2</v>
      </c>
      <c r="B70">
        <v>-4.9378999999999999E-2</v>
      </c>
      <c r="C70">
        <v>6.7650000000000002E-3</v>
      </c>
      <c r="E70">
        <v>0.101664</v>
      </c>
      <c r="F70">
        <v>70</v>
      </c>
      <c r="H70">
        <v>70</v>
      </c>
      <c r="I70">
        <v>6.0654523999999999</v>
      </c>
      <c r="J70">
        <v>-1.6906063</v>
      </c>
      <c r="K70">
        <v>4.1790140999999998</v>
      </c>
      <c r="L70" t="s">
        <v>1</v>
      </c>
      <c r="M70">
        <v>1.7565727</v>
      </c>
      <c r="O70">
        <v>0.101664</v>
      </c>
      <c r="P70">
        <v>1.7565727</v>
      </c>
    </row>
    <row r="71" spans="1:16" x14ac:dyDescent="0.25">
      <c r="A71">
        <v>-4.6098E-2</v>
      </c>
      <c r="B71">
        <v>2.1965999999999999E-2</v>
      </c>
      <c r="C71">
        <v>-3.0782E-2</v>
      </c>
      <c r="E71">
        <v>5.9624000000000003E-2</v>
      </c>
      <c r="F71">
        <v>71</v>
      </c>
      <c r="H71">
        <v>71</v>
      </c>
      <c r="I71">
        <v>-2.9997265999999998</v>
      </c>
      <c r="J71">
        <v>4.4569929999999998</v>
      </c>
      <c r="K71">
        <v>6.0932595000000003</v>
      </c>
      <c r="L71" t="s">
        <v>1</v>
      </c>
      <c r="M71">
        <v>8.9366603999999992</v>
      </c>
      <c r="O71">
        <v>5.9624000000000003E-2</v>
      </c>
      <c r="P71">
        <v>8.9366603999999992</v>
      </c>
    </row>
    <row r="72" spans="1:16" x14ac:dyDescent="0.25">
      <c r="A72">
        <v>-4.2086999999999999E-2</v>
      </c>
      <c r="B72">
        <v>3.748E-3</v>
      </c>
      <c r="C72">
        <v>5.5000000000000003E-4</v>
      </c>
      <c r="E72">
        <v>4.2257000000000003E-2</v>
      </c>
      <c r="F72">
        <v>72</v>
      </c>
      <c r="H72">
        <v>72</v>
      </c>
      <c r="I72">
        <v>-3.4974538000000002</v>
      </c>
      <c r="J72">
        <v>8.5951465000000002</v>
      </c>
      <c r="K72">
        <v>0.43091239999999997</v>
      </c>
      <c r="L72" t="s">
        <v>1</v>
      </c>
      <c r="M72">
        <v>7.5727582</v>
      </c>
      <c r="O72">
        <v>4.2257000000000003E-2</v>
      </c>
      <c r="P72">
        <v>7.5727582</v>
      </c>
    </row>
    <row r="73" spans="1:16" x14ac:dyDescent="0.25">
      <c r="A73">
        <v>4.0660000000000002E-3</v>
      </c>
      <c r="B73">
        <v>5.7210000000000004E-3</v>
      </c>
      <c r="C73">
        <v>-1.8908000000000001E-2</v>
      </c>
      <c r="E73">
        <v>2.0168999999999999E-2</v>
      </c>
      <c r="F73">
        <v>73</v>
      </c>
      <c r="H73">
        <v>73</v>
      </c>
      <c r="I73">
        <v>3.2559817999999998</v>
      </c>
      <c r="J73">
        <v>3.9986345999999999</v>
      </c>
      <c r="K73">
        <v>1.4755725</v>
      </c>
      <c r="L73" t="s">
        <v>1</v>
      </c>
      <c r="M73">
        <v>5.6494856000000002</v>
      </c>
      <c r="O73">
        <v>2.0168999999999999E-2</v>
      </c>
      <c r="P73">
        <v>5.6494856000000002</v>
      </c>
    </row>
    <row r="74" spans="1:16" x14ac:dyDescent="0.25">
      <c r="A74">
        <v>7.2527999999999995E-2</v>
      </c>
      <c r="B74">
        <v>1.4819000000000001E-2</v>
      </c>
      <c r="C74">
        <v>1.0477E-2</v>
      </c>
      <c r="E74">
        <v>7.4763999999999997E-2</v>
      </c>
      <c r="F74">
        <v>74</v>
      </c>
      <c r="H74">
        <v>74</v>
      </c>
      <c r="I74">
        <v>2.9038369999999998</v>
      </c>
      <c r="J74">
        <v>6.9299287999999999</v>
      </c>
      <c r="K74">
        <v>0.43060019999999999</v>
      </c>
      <c r="L74" t="s">
        <v>1</v>
      </c>
      <c r="M74">
        <v>8.5793934000000007</v>
      </c>
      <c r="O74">
        <v>7.4763999999999997E-2</v>
      </c>
      <c r="P74">
        <v>8.5793934000000007</v>
      </c>
    </row>
    <row r="75" spans="1:16" x14ac:dyDescent="0.25">
      <c r="A75">
        <v>-1.5553000000000001E-2</v>
      </c>
      <c r="B75">
        <v>2.1753000000000002E-2</v>
      </c>
      <c r="C75">
        <v>-2.3546999999999998E-2</v>
      </c>
      <c r="E75">
        <v>3.5631000000000003E-2</v>
      </c>
      <c r="F75">
        <v>75</v>
      </c>
      <c r="H75">
        <v>75</v>
      </c>
      <c r="I75">
        <v>-6.6071084000000004</v>
      </c>
      <c r="J75">
        <v>5.8346884000000001</v>
      </c>
      <c r="K75">
        <v>7.7898978000000003</v>
      </c>
      <c r="L75" t="s">
        <v>1</v>
      </c>
      <c r="M75">
        <v>6.2522691000000004</v>
      </c>
      <c r="O75">
        <v>3.5631000000000003E-2</v>
      </c>
      <c r="P75">
        <v>6.2522691000000004</v>
      </c>
    </row>
    <row r="76" spans="1:16" x14ac:dyDescent="0.25">
      <c r="A76">
        <v>-5.6773999999999998E-2</v>
      </c>
      <c r="B76">
        <v>-0.145235</v>
      </c>
      <c r="C76">
        <v>-6.9394999999999998E-2</v>
      </c>
      <c r="E76">
        <v>0.170682</v>
      </c>
      <c r="F76">
        <v>76</v>
      </c>
      <c r="H76">
        <v>76</v>
      </c>
      <c r="I76">
        <v>-2.5487074000000001</v>
      </c>
      <c r="J76">
        <v>7.0746013000000003</v>
      </c>
      <c r="K76">
        <v>4.2409545</v>
      </c>
      <c r="L76" t="s">
        <v>1</v>
      </c>
      <c r="M76">
        <v>7.7566528999999997</v>
      </c>
      <c r="O76">
        <v>0.170682</v>
      </c>
      <c r="P76">
        <v>7.7566528999999997</v>
      </c>
    </row>
    <row r="77" spans="1:16" x14ac:dyDescent="0.25">
      <c r="A77">
        <v>9.2030000000000001E-2</v>
      </c>
      <c r="B77">
        <v>8.0262E-2</v>
      </c>
      <c r="C77">
        <v>-0.104475</v>
      </c>
      <c r="E77">
        <v>0.16070599999999999</v>
      </c>
      <c r="F77">
        <v>77</v>
      </c>
      <c r="H77">
        <v>77</v>
      </c>
      <c r="I77">
        <v>5.7783490000000004</v>
      </c>
      <c r="J77">
        <v>1.1201452000000001</v>
      </c>
      <c r="K77">
        <v>3.2746664000000001</v>
      </c>
      <c r="L77" t="s">
        <v>1</v>
      </c>
      <c r="M77">
        <v>1.7647816000000001</v>
      </c>
      <c r="O77">
        <v>0.16070599999999999</v>
      </c>
      <c r="P77">
        <v>1.7647816000000001</v>
      </c>
    </row>
    <row r="78" spans="1:16" x14ac:dyDescent="0.25">
      <c r="A78">
        <v>-2.1439E-2</v>
      </c>
      <c r="B78">
        <v>-2.2522E-2</v>
      </c>
      <c r="C78">
        <v>2.5378000000000001E-2</v>
      </c>
      <c r="E78">
        <v>4.0135999999999998E-2</v>
      </c>
      <c r="F78">
        <v>78</v>
      </c>
      <c r="H78">
        <v>78</v>
      </c>
      <c r="I78">
        <v>8.8437482000000003</v>
      </c>
      <c r="J78">
        <v>2.7220032000000001</v>
      </c>
      <c r="K78">
        <v>0.65492229999999996</v>
      </c>
      <c r="L78" t="s">
        <v>1</v>
      </c>
      <c r="M78">
        <v>5.7651506000000001</v>
      </c>
      <c r="O78">
        <v>4.0135999999999998E-2</v>
      </c>
      <c r="P78">
        <v>5.7651506000000001</v>
      </c>
    </row>
    <row r="79" spans="1:16" x14ac:dyDescent="0.25">
      <c r="A79">
        <v>-0.121699</v>
      </c>
      <c r="B79">
        <v>6.3179999999999998E-3</v>
      </c>
      <c r="C79">
        <v>1.6227999999999999E-2</v>
      </c>
      <c r="E79">
        <v>0.12293800000000001</v>
      </c>
      <c r="F79">
        <v>79</v>
      </c>
      <c r="H79">
        <v>79</v>
      </c>
      <c r="I79">
        <v>1.1868261</v>
      </c>
      <c r="J79">
        <v>0.35838409999999998</v>
      </c>
      <c r="K79">
        <v>5.7625995999999997</v>
      </c>
      <c r="L79" t="s">
        <v>1</v>
      </c>
      <c r="M79">
        <v>4.6526861000000004</v>
      </c>
      <c r="O79">
        <v>0.12293800000000001</v>
      </c>
      <c r="P79">
        <v>4.6526861000000004</v>
      </c>
    </row>
    <row r="80" spans="1:16" x14ac:dyDescent="0.25">
      <c r="A80">
        <v>-2.4424999999999999E-2</v>
      </c>
      <c r="B80">
        <v>3.1125E-2</v>
      </c>
      <c r="C80">
        <v>-3.0981999999999999E-2</v>
      </c>
      <c r="E80">
        <v>5.0250999999999997E-2</v>
      </c>
      <c r="F80">
        <v>80</v>
      </c>
      <c r="H80">
        <v>80</v>
      </c>
      <c r="I80">
        <v>-2.1944506000000001</v>
      </c>
      <c r="J80">
        <v>-1.2379880000000001</v>
      </c>
      <c r="K80">
        <v>5.3112284000000001</v>
      </c>
      <c r="L80" t="s">
        <v>1</v>
      </c>
      <c r="M80">
        <v>3.579399</v>
      </c>
      <c r="O80">
        <v>5.0250999999999997E-2</v>
      </c>
      <c r="P80">
        <v>3.579399</v>
      </c>
    </row>
    <row r="81" spans="1:16" x14ac:dyDescent="0.25">
      <c r="A81">
        <v>-1.3441E-2</v>
      </c>
      <c r="B81">
        <v>1.3063999999999999E-2</v>
      </c>
      <c r="C81">
        <v>-1.1022000000000001E-2</v>
      </c>
      <c r="E81">
        <v>2.1743999999999999E-2</v>
      </c>
      <c r="F81">
        <v>81</v>
      </c>
      <c r="H81">
        <v>81</v>
      </c>
      <c r="I81">
        <v>-0.96869910000000004</v>
      </c>
      <c r="J81">
        <v>5.5275762000000004</v>
      </c>
      <c r="K81">
        <v>8.0758039999999998</v>
      </c>
      <c r="L81" t="s">
        <v>1</v>
      </c>
      <c r="M81">
        <v>6.4446032000000004</v>
      </c>
      <c r="O81">
        <v>2.1743999999999999E-2</v>
      </c>
      <c r="P81">
        <v>6.4446032000000004</v>
      </c>
    </row>
    <row r="82" spans="1:16" x14ac:dyDescent="0.25">
      <c r="A82">
        <v>-1.3917000000000001E-2</v>
      </c>
      <c r="B82">
        <v>-8.4404999999999994E-2</v>
      </c>
      <c r="C82">
        <v>4.1592999999999998E-2</v>
      </c>
      <c r="E82">
        <v>9.5120999999999997E-2</v>
      </c>
      <c r="F82">
        <v>82</v>
      </c>
      <c r="H82">
        <v>82</v>
      </c>
      <c r="I82">
        <v>0.32203349999999997</v>
      </c>
      <c r="J82">
        <v>2.5896865</v>
      </c>
      <c r="K82">
        <v>3.9049619999999998</v>
      </c>
      <c r="L82" t="s">
        <v>1</v>
      </c>
      <c r="M82">
        <v>6.0034934</v>
      </c>
      <c r="O82">
        <v>9.5120999999999997E-2</v>
      </c>
      <c r="P82">
        <v>6.0034934</v>
      </c>
    </row>
    <row r="83" spans="1:16" x14ac:dyDescent="0.25">
      <c r="A83">
        <v>-2.8140999999999999E-2</v>
      </c>
      <c r="B83">
        <v>-6.9658999999999999E-2</v>
      </c>
      <c r="C83">
        <v>-5.4459E-2</v>
      </c>
      <c r="E83">
        <v>9.2789999999999997E-2</v>
      </c>
      <c r="F83">
        <v>83</v>
      </c>
      <c r="H83">
        <v>83</v>
      </c>
      <c r="I83">
        <v>4.5699753999999997</v>
      </c>
      <c r="J83">
        <v>-0.28314139999999999</v>
      </c>
      <c r="K83">
        <v>8.1282937000000004</v>
      </c>
      <c r="L83" t="s">
        <v>1</v>
      </c>
      <c r="M83">
        <v>3.6991556000000001</v>
      </c>
      <c r="O83">
        <v>9.2789999999999997E-2</v>
      </c>
      <c r="P83">
        <v>3.6991556000000001</v>
      </c>
    </row>
    <row r="84" spans="1:16" x14ac:dyDescent="0.25">
      <c r="A84">
        <v>4.1503999999999999E-2</v>
      </c>
      <c r="B84">
        <v>3.3033E-2</v>
      </c>
      <c r="C84">
        <v>4.6247000000000003E-2</v>
      </c>
      <c r="E84">
        <v>7.0374999999999993E-2</v>
      </c>
      <c r="F84">
        <v>84</v>
      </c>
      <c r="H84">
        <v>84</v>
      </c>
      <c r="I84">
        <v>-3.3900389</v>
      </c>
      <c r="J84">
        <v>1.1564479999999999</v>
      </c>
      <c r="K84">
        <v>8.5102544000000009</v>
      </c>
      <c r="L84" t="s">
        <v>1</v>
      </c>
      <c r="M84">
        <v>4.6129490999999998</v>
      </c>
      <c r="O84">
        <v>7.0374999999999993E-2</v>
      </c>
      <c r="P84">
        <v>4.6129490999999998</v>
      </c>
    </row>
    <row r="85" spans="1:16" x14ac:dyDescent="0.25">
      <c r="A85">
        <v>1.3047E-2</v>
      </c>
      <c r="B85">
        <v>-4.4869999999999997E-3</v>
      </c>
      <c r="C85">
        <v>1.9269999999999999E-3</v>
      </c>
      <c r="E85">
        <v>1.3931000000000001E-2</v>
      </c>
      <c r="F85">
        <v>85</v>
      </c>
      <c r="H85">
        <v>85</v>
      </c>
      <c r="I85">
        <v>2.4749791999999999</v>
      </c>
      <c r="J85">
        <v>4.8285318000000004</v>
      </c>
      <c r="K85">
        <v>5.7780329999999998</v>
      </c>
      <c r="L85" t="s">
        <v>1</v>
      </c>
      <c r="M85">
        <v>5.6887252999999998</v>
      </c>
      <c r="O85">
        <v>1.3931000000000001E-2</v>
      </c>
      <c r="P85">
        <v>5.6887252999999998</v>
      </c>
    </row>
    <row r="86" spans="1:16" x14ac:dyDescent="0.25">
      <c r="A86">
        <v>-4.4245E-2</v>
      </c>
      <c r="B86">
        <v>-7.0782999999999999E-2</v>
      </c>
      <c r="C86">
        <v>1.37E-4</v>
      </c>
      <c r="E86">
        <v>8.3474000000000007E-2</v>
      </c>
      <c r="F86">
        <v>86</v>
      </c>
      <c r="H86">
        <v>86</v>
      </c>
      <c r="I86">
        <v>3.5366960999999999</v>
      </c>
      <c r="J86">
        <v>6.3744411999999997</v>
      </c>
      <c r="K86">
        <v>3.4559747000000001</v>
      </c>
      <c r="L86" t="s">
        <v>1</v>
      </c>
      <c r="M86">
        <v>4.5526282</v>
      </c>
      <c r="O86">
        <v>8.3474000000000007E-2</v>
      </c>
      <c r="P86">
        <v>4.5526282</v>
      </c>
    </row>
    <row r="87" spans="1:16" x14ac:dyDescent="0.25">
      <c r="A87">
        <v>-8.2170000000000003E-3</v>
      </c>
      <c r="B87">
        <v>-1.753E-3</v>
      </c>
      <c r="C87">
        <v>-1.3046E-2</v>
      </c>
      <c r="E87">
        <v>1.5517E-2</v>
      </c>
      <c r="F87">
        <v>87</v>
      </c>
      <c r="H87">
        <v>87</v>
      </c>
      <c r="I87">
        <v>-4.2565138999999999</v>
      </c>
      <c r="J87">
        <v>3.9706324999999998</v>
      </c>
      <c r="K87">
        <v>8.5676842000000004</v>
      </c>
      <c r="L87" t="s">
        <v>1</v>
      </c>
      <c r="M87">
        <v>9.1848685000000003</v>
      </c>
      <c r="O87">
        <v>1.5517E-2</v>
      </c>
      <c r="P87">
        <v>9.1848685000000003</v>
      </c>
    </row>
    <row r="88" spans="1:16" x14ac:dyDescent="0.25">
      <c r="A88">
        <v>-2.8441000000000001E-2</v>
      </c>
      <c r="B88">
        <v>-1.3440000000000001E-2</v>
      </c>
      <c r="C88">
        <v>-7.3303999999999994E-2</v>
      </c>
      <c r="E88">
        <v>7.9768000000000006E-2</v>
      </c>
      <c r="F88">
        <v>88</v>
      </c>
      <c r="H88">
        <v>88</v>
      </c>
      <c r="I88">
        <v>-2.0695654999999999</v>
      </c>
      <c r="J88">
        <v>6.3029095999999996</v>
      </c>
      <c r="K88">
        <v>1.2315442999999999</v>
      </c>
      <c r="L88" t="s">
        <v>1</v>
      </c>
      <c r="M88">
        <v>7.9714499999999999</v>
      </c>
      <c r="O88">
        <v>7.9768000000000006E-2</v>
      </c>
      <c r="P88">
        <v>7.9714499999999999</v>
      </c>
    </row>
    <row r="89" spans="1:16" x14ac:dyDescent="0.25">
      <c r="A89">
        <v>5.7653999999999997E-2</v>
      </c>
      <c r="B89">
        <v>9.0926000000000007E-2</v>
      </c>
      <c r="C89">
        <v>3.1109999999999999E-2</v>
      </c>
      <c r="E89">
        <v>0.112069</v>
      </c>
      <c r="F89">
        <v>89</v>
      </c>
      <c r="H89">
        <v>89</v>
      </c>
      <c r="I89">
        <v>3.1821514</v>
      </c>
      <c r="J89">
        <v>2.5932645999999999</v>
      </c>
      <c r="K89">
        <v>3.9195861000000001</v>
      </c>
      <c r="L89" t="s">
        <v>1</v>
      </c>
      <c r="M89">
        <v>3.6863769</v>
      </c>
      <c r="O89">
        <v>0.112069</v>
      </c>
      <c r="P89">
        <v>3.6863769</v>
      </c>
    </row>
    <row r="90" spans="1:16" x14ac:dyDescent="0.25">
      <c r="A90">
        <v>-9.8600000000000007E-3</v>
      </c>
      <c r="B90">
        <v>-1.7652000000000001E-2</v>
      </c>
      <c r="C90">
        <v>-1.2644000000000001E-2</v>
      </c>
      <c r="E90">
        <v>2.3847E-2</v>
      </c>
      <c r="F90">
        <v>90</v>
      </c>
      <c r="H90">
        <v>90</v>
      </c>
      <c r="I90">
        <v>1.5467591000000001</v>
      </c>
      <c r="J90">
        <v>9.2715385999999995</v>
      </c>
      <c r="K90">
        <v>1.1754675000000001</v>
      </c>
      <c r="L90" t="s">
        <v>1</v>
      </c>
      <c r="M90">
        <v>3.5814663000000002</v>
      </c>
      <c r="O90">
        <v>2.3847E-2</v>
      </c>
      <c r="P90">
        <v>3.5814663000000002</v>
      </c>
    </row>
    <row r="91" spans="1:16" x14ac:dyDescent="0.25">
      <c r="A91">
        <v>9.0119999999999992E-3</v>
      </c>
      <c r="B91">
        <v>2.1833000000000002E-2</v>
      </c>
      <c r="C91">
        <v>-4.4498999999999997E-2</v>
      </c>
      <c r="E91">
        <v>5.0379E-2</v>
      </c>
      <c r="F91">
        <v>91</v>
      </c>
      <c r="H91">
        <v>91</v>
      </c>
      <c r="I91">
        <v>-5.4127673999999999</v>
      </c>
      <c r="J91">
        <v>6.3446885000000002</v>
      </c>
      <c r="K91">
        <v>5.318689</v>
      </c>
      <c r="L91" t="s">
        <v>1</v>
      </c>
      <c r="M91">
        <v>5.7998111000000003</v>
      </c>
      <c r="O91">
        <v>5.0379E-2</v>
      </c>
      <c r="P91">
        <v>5.7998111000000003</v>
      </c>
    </row>
    <row r="92" spans="1:16" x14ac:dyDescent="0.25">
      <c r="A92">
        <v>9.0576000000000004E-2</v>
      </c>
      <c r="B92">
        <v>5.9109999999999996E-3</v>
      </c>
      <c r="C92">
        <v>1.7402999999999998E-2</v>
      </c>
      <c r="E92">
        <v>9.2422000000000004E-2</v>
      </c>
      <c r="F92">
        <v>92</v>
      </c>
      <c r="H92">
        <v>92</v>
      </c>
      <c r="I92">
        <v>-3.6515800000000001E-2</v>
      </c>
      <c r="J92">
        <v>-1.1199018999999999</v>
      </c>
      <c r="K92">
        <v>3.435298</v>
      </c>
      <c r="L92" t="s">
        <v>1</v>
      </c>
      <c r="M92">
        <v>5.6815110000000004</v>
      </c>
      <c r="O92">
        <v>9.2422000000000004E-2</v>
      </c>
      <c r="P92">
        <v>5.6815110000000004</v>
      </c>
    </row>
    <row r="93" spans="1:16" x14ac:dyDescent="0.25">
      <c r="A93">
        <v>2.4954E-2</v>
      </c>
      <c r="B93">
        <v>6.3889000000000001E-2</v>
      </c>
      <c r="C93">
        <v>-3.0436000000000001E-2</v>
      </c>
      <c r="E93">
        <v>7.5038999999999995E-2</v>
      </c>
      <c r="F93">
        <v>93</v>
      </c>
      <c r="H93">
        <v>93</v>
      </c>
      <c r="I93">
        <v>5.8656661999999997</v>
      </c>
      <c r="J93">
        <v>2.4566827999999998</v>
      </c>
      <c r="K93">
        <v>0.70659590000000005</v>
      </c>
      <c r="L93" t="s">
        <v>1</v>
      </c>
      <c r="M93">
        <v>4.6310925999999997</v>
      </c>
      <c r="O93">
        <v>7.5038999999999995E-2</v>
      </c>
      <c r="P93">
        <v>4.6310925999999997</v>
      </c>
    </row>
    <row r="94" spans="1:16" x14ac:dyDescent="0.25">
      <c r="A94">
        <v>-8.3152000000000004E-2</v>
      </c>
      <c r="B94">
        <v>4.5746000000000002E-2</v>
      </c>
      <c r="C94">
        <v>1.5266999999999999E-2</v>
      </c>
      <c r="E94">
        <v>9.6125000000000002E-2</v>
      </c>
      <c r="F94">
        <v>94</v>
      </c>
      <c r="H94">
        <v>94</v>
      </c>
      <c r="I94">
        <v>5.6769299000000002</v>
      </c>
      <c r="J94">
        <v>-3.2016799999999998E-2</v>
      </c>
      <c r="K94">
        <v>4.6075920000000004</v>
      </c>
      <c r="L94" t="s">
        <v>1</v>
      </c>
      <c r="M94">
        <v>0</v>
      </c>
      <c r="O94">
        <v>9.6125000000000002E-2</v>
      </c>
      <c r="P94">
        <v>0</v>
      </c>
    </row>
    <row r="95" spans="1:16" x14ac:dyDescent="0.25">
      <c r="A95" t="s">
        <v>6</v>
      </c>
      <c r="B95" t="s">
        <v>7</v>
      </c>
      <c r="C95" t="s">
        <v>8</v>
      </c>
      <c r="E95" t="s">
        <v>8</v>
      </c>
      <c r="F95" t="s">
        <v>10</v>
      </c>
    </row>
    <row r="96" spans="1:16" x14ac:dyDescent="0.25">
      <c r="A96" t="s">
        <v>11</v>
      </c>
      <c r="B96" t="s">
        <v>12</v>
      </c>
      <c r="C96" t="s">
        <v>19</v>
      </c>
      <c r="E96" t="s">
        <v>20</v>
      </c>
      <c r="F96">
        <v>98</v>
      </c>
    </row>
    <row r="97" spans="1:6" x14ac:dyDescent="0.25">
      <c r="B97" t="s">
        <v>16</v>
      </c>
      <c r="C97" t="s">
        <v>17</v>
      </c>
      <c r="E97" t="s">
        <v>21</v>
      </c>
      <c r="F97">
        <v>0</v>
      </c>
    </row>
    <row r="98" spans="1:6" x14ac:dyDescent="0.25">
      <c r="A98" t="s">
        <v>6</v>
      </c>
      <c r="B98" t="s">
        <v>7</v>
      </c>
      <c r="C98" t="s">
        <v>8</v>
      </c>
      <c r="E98" t="s">
        <v>8</v>
      </c>
      <c r="F98" t="s">
        <v>10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347E3-8698-49AC-8E66-A70DBB16702F}">
  <dimension ref="A1:W98"/>
  <sheetViews>
    <sheetView topLeftCell="K1" workbookViewId="0">
      <selection activeCell="AC8" sqref="AC8"/>
    </sheetView>
  </sheetViews>
  <sheetFormatPr defaultRowHeight="15" x14ac:dyDescent="0.25"/>
  <sheetData>
    <row r="1" spans="1:16" x14ac:dyDescent="0.25">
      <c r="A1">
        <v>7.1134000000000003E-2</v>
      </c>
      <c r="B1">
        <v>-1.6685999999999999E-2</v>
      </c>
      <c r="C1">
        <v>-3.0136E-2</v>
      </c>
      <c r="D1" t="s">
        <v>0</v>
      </c>
      <c r="E1">
        <v>7.9035999999999995E-2</v>
      </c>
      <c r="F1">
        <v>1</v>
      </c>
      <c r="H1">
        <v>1</v>
      </c>
      <c r="I1">
        <v>-7.1133600000000005E-2</v>
      </c>
      <c r="J1">
        <v>1.6686300000000001E-2</v>
      </c>
      <c r="K1">
        <v>3.0136300000000001E-2</v>
      </c>
      <c r="L1" t="s">
        <v>1</v>
      </c>
      <c r="M1">
        <v>4.7885987999999999</v>
      </c>
      <c r="O1">
        <v>7.9035999999999995E-2</v>
      </c>
      <c r="P1">
        <v>4.7885987999999999</v>
      </c>
    </row>
    <row r="2" spans="1:16" x14ac:dyDescent="0.25">
      <c r="A2">
        <v>-6.3939999999999997E-2</v>
      </c>
      <c r="B2">
        <v>1.9193000000000002E-2</v>
      </c>
      <c r="C2">
        <v>6.3740000000000003E-3</v>
      </c>
      <c r="D2" t="s">
        <v>0</v>
      </c>
      <c r="E2">
        <v>6.7061999999999997E-2</v>
      </c>
      <c r="F2">
        <v>2</v>
      </c>
      <c r="H2">
        <v>2</v>
      </c>
      <c r="I2">
        <v>3.6032606</v>
      </c>
      <c r="J2">
        <v>5.1917330000000002</v>
      </c>
      <c r="K2">
        <v>-2.1685300000000001E-2</v>
      </c>
      <c r="L2" t="s">
        <v>1</v>
      </c>
      <c r="M2">
        <v>4.8018400999999997</v>
      </c>
      <c r="O2">
        <v>6.7061999999999997E-2</v>
      </c>
      <c r="P2">
        <v>4.8018400999999997</v>
      </c>
    </row>
    <row r="3" spans="1:16" x14ac:dyDescent="0.25">
      <c r="A3">
        <v>-0.17693900000000001</v>
      </c>
      <c r="B3">
        <v>0.139599</v>
      </c>
      <c r="C3">
        <v>-0.14200599999999999</v>
      </c>
      <c r="D3" t="s">
        <v>0</v>
      </c>
      <c r="E3">
        <v>0.26638499999999998</v>
      </c>
      <c r="F3">
        <v>3</v>
      </c>
      <c r="H3">
        <v>3</v>
      </c>
      <c r="I3">
        <v>5.7449558999999999</v>
      </c>
      <c r="J3">
        <v>-0.1226611</v>
      </c>
      <c r="K3">
        <v>4.7187085</v>
      </c>
      <c r="L3" t="s">
        <v>1</v>
      </c>
      <c r="M3">
        <v>4.7526504999999997</v>
      </c>
      <c r="O3">
        <v>0.26638499999999998</v>
      </c>
      <c r="P3">
        <v>4.7526504999999997</v>
      </c>
    </row>
    <row r="4" spans="1:16" x14ac:dyDescent="0.25">
      <c r="A4">
        <v>1.9380000000000001E-2</v>
      </c>
      <c r="B4">
        <v>-1.5431E-2</v>
      </c>
      <c r="C4">
        <v>-7.2249999999999997E-3</v>
      </c>
      <c r="D4" t="s">
        <v>0</v>
      </c>
      <c r="E4">
        <v>2.5805000000000002E-2</v>
      </c>
      <c r="F4">
        <v>4</v>
      </c>
      <c r="H4">
        <v>4</v>
      </c>
      <c r="I4">
        <v>-2.0581806999999999</v>
      </c>
      <c r="J4">
        <v>5.1888693000000004</v>
      </c>
      <c r="K4">
        <v>4.5807415999999996</v>
      </c>
      <c r="L4" t="s">
        <v>1</v>
      </c>
      <c r="M4">
        <v>4.6867685999999997</v>
      </c>
      <c r="O4">
        <v>2.5805000000000002E-2</v>
      </c>
      <c r="P4">
        <v>4.6867685999999997</v>
      </c>
    </row>
    <row r="5" spans="1:16" x14ac:dyDescent="0.25">
      <c r="A5">
        <v>-1.4685E-2</v>
      </c>
      <c r="B5">
        <v>6.254E-3</v>
      </c>
      <c r="C5">
        <v>1.0368E-2</v>
      </c>
      <c r="D5" t="s">
        <v>0</v>
      </c>
      <c r="E5">
        <v>1.9033000000000001E-2</v>
      </c>
      <c r="F5">
        <v>5</v>
      </c>
      <c r="H5">
        <v>5</v>
      </c>
      <c r="I5">
        <v>1.7779035000000001</v>
      </c>
      <c r="J5">
        <v>2.5861071</v>
      </c>
      <c r="K5">
        <v>5.825717</v>
      </c>
      <c r="L5" t="s">
        <v>1</v>
      </c>
      <c r="M5">
        <v>7.1646983999999998</v>
      </c>
      <c r="O5">
        <v>1.9033000000000001E-2</v>
      </c>
      <c r="P5">
        <v>7.1646983999999998</v>
      </c>
    </row>
    <row r="6" spans="1:16" x14ac:dyDescent="0.25">
      <c r="A6">
        <v>0.115186</v>
      </c>
      <c r="B6">
        <v>0.11457100000000001</v>
      </c>
      <c r="C6">
        <v>0.105424</v>
      </c>
      <c r="D6" t="s">
        <v>0</v>
      </c>
      <c r="E6">
        <v>0.19367100000000001</v>
      </c>
      <c r="F6">
        <v>6</v>
      </c>
      <c r="H6">
        <v>6</v>
      </c>
      <c r="I6">
        <v>-1.1024042000000001</v>
      </c>
      <c r="J6">
        <v>4.3597213000000004</v>
      </c>
      <c r="K6">
        <v>-0.1142344</v>
      </c>
      <c r="L6" t="s">
        <v>1</v>
      </c>
      <c r="M6">
        <v>3.7450442000000002</v>
      </c>
      <c r="O6">
        <v>0.19367100000000001</v>
      </c>
      <c r="P6">
        <v>3.7450442000000002</v>
      </c>
    </row>
    <row r="7" spans="1:16" x14ac:dyDescent="0.25">
      <c r="A7">
        <v>-9.7800000000000005E-3</v>
      </c>
      <c r="B7">
        <v>-7.9190999999999998E-2</v>
      </c>
      <c r="C7">
        <v>-2.1191999999999999E-2</v>
      </c>
      <c r="D7" t="s">
        <v>0</v>
      </c>
      <c r="E7">
        <v>8.2558999999999994E-2</v>
      </c>
      <c r="F7">
        <v>7</v>
      </c>
      <c r="H7">
        <v>7</v>
      </c>
      <c r="I7">
        <v>4.5905787</v>
      </c>
      <c r="J7">
        <v>4.5704205</v>
      </c>
      <c r="K7">
        <v>4.5890845000000002</v>
      </c>
      <c r="L7" t="s">
        <v>1</v>
      </c>
      <c r="M7">
        <v>7.8999796</v>
      </c>
      <c r="O7">
        <v>8.2558999999999994E-2</v>
      </c>
      <c r="P7">
        <v>7.8999796</v>
      </c>
    </row>
    <row r="8" spans="1:16" x14ac:dyDescent="0.25">
      <c r="A8">
        <v>-0.22068499999999999</v>
      </c>
      <c r="B8">
        <v>-0.20707700000000001</v>
      </c>
      <c r="C8">
        <v>3.1556000000000001E-2</v>
      </c>
      <c r="D8" t="s">
        <v>0</v>
      </c>
      <c r="E8">
        <v>0.30426799999999998</v>
      </c>
      <c r="F8">
        <v>8</v>
      </c>
      <c r="H8">
        <v>8</v>
      </c>
      <c r="I8">
        <v>4.0153803999999997</v>
      </c>
      <c r="J8">
        <v>-2.3888959000000001</v>
      </c>
      <c r="K8">
        <v>7.8745925000000003</v>
      </c>
      <c r="L8" t="s">
        <v>1</v>
      </c>
      <c r="M8">
        <v>7.0339523000000002</v>
      </c>
      <c r="O8">
        <v>0.30426799999999998</v>
      </c>
      <c r="P8">
        <v>7.0339523000000002</v>
      </c>
    </row>
    <row r="9" spans="1:16" x14ac:dyDescent="0.25">
      <c r="A9">
        <v>0.28105799999999997</v>
      </c>
      <c r="B9">
        <v>0.245425</v>
      </c>
      <c r="C9">
        <v>6.0922999999999998E-2</v>
      </c>
      <c r="D9" t="s">
        <v>0</v>
      </c>
      <c r="E9">
        <v>0.37807200000000002</v>
      </c>
      <c r="F9">
        <v>9</v>
      </c>
      <c r="H9">
        <v>9</v>
      </c>
      <c r="I9">
        <v>-1.332641</v>
      </c>
      <c r="J9">
        <v>0.45372089999999998</v>
      </c>
      <c r="K9">
        <v>4.5214037999999999</v>
      </c>
      <c r="L9" t="s">
        <v>1</v>
      </c>
      <c r="M9">
        <v>6.8517536000000003</v>
      </c>
      <c r="O9">
        <v>0.37807200000000002</v>
      </c>
      <c r="P9">
        <v>6.8517536000000003</v>
      </c>
    </row>
    <row r="10" spans="1:16" x14ac:dyDescent="0.25">
      <c r="A10">
        <v>5.1235999999999997E-2</v>
      </c>
      <c r="B10">
        <v>-0.19870699999999999</v>
      </c>
      <c r="C10">
        <v>-4.5321E-2</v>
      </c>
      <c r="D10" t="s">
        <v>0</v>
      </c>
      <c r="E10">
        <v>0.21015200000000001</v>
      </c>
      <c r="F10">
        <v>10</v>
      </c>
      <c r="H10">
        <v>10</v>
      </c>
      <c r="I10">
        <v>5.2540826999999997</v>
      </c>
      <c r="J10">
        <v>8.0076482000000002</v>
      </c>
      <c r="K10">
        <v>3.344144</v>
      </c>
      <c r="L10" t="s">
        <v>1</v>
      </c>
      <c r="M10">
        <v>6.0552158</v>
      </c>
      <c r="O10">
        <v>0.21015200000000001</v>
      </c>
      <c r="P10">
        <v>6.0552158</v>
      </c>
    </row>
    <row r="11" spans="1:16" x14ac:dyDescent="0.25">
      <c r="A11">
        <v>-1.7260000000000001E-3</v>
      </c>
      <c r="B11">
        <v>1.2036E-2</v>
      </c>
      <c r="C11">
        <v>-4.9417000000000003E-2</v>
      </c>
      <c r="D11" t="s">
        <v>0</v>
      </c>
      <c r="E11">
        <v>5.0890999999999999E-2</v>
      </c>
      <c r="F11">
        <v>11</v>
      </c>
      <c r="H11">
        <v>11</v>
      </c>
      <c r="I11">
        <v>4.5282647999999996</v>
      </c>
      <c r="J11">
        <v>0.72459770000000001</v>
      </c>
      <c r="K11">
        <v>4.2915500000000002E-2</v>
      </c>
      <c r="L11" t="s">
        <v>1</v>
      </c>
      <c r="M11">
        <v>3.5503692</v>
      </c>
      <c r="O11">
        <v>5.0890999999999999E-2</v>
      </c>
      <c r="P11">
        <v>3.5503692</v>
      </c>
    </row>
    <row r="12" spans="1:16" x14ac:dyDescent="0.25">
      <c r="A12">
        <v>-0.14943000000000001</v>
      </c>
      <c r="B12">
        <v>8.3471000000000004E-2</v>
      </c>
      <c r="C12">
        <v>7.1474999999999997E-2</v>
      </c>
      <c r="D12" t="s">
        <v>0</v>
      </c>
      <c r="E12">
        <v>0.18548700000000001</v>
      </c>
      <c r="F12">
        <v>12</v>
      </c>
      <c r="H12">
        <v>12</v>
      </c>
      <c r="I12">
        <v>1.350168</v>
      </c>
      <c r="J12">
        <v>5.6580988000000003</v>
      </c>
      <c r="K12">
        <v>0.66567220000000005</v>
      </c>
      <c r="L12" t="s">
        <v>1</v>
      </c>
      <c r="M12">
        <v>2.7178306999999999</v>
      </c>
      <c r="O12">
        <v>0.18548700000000001</v>
      </c>
      <c r="P12">
        <v>2.7178306999999999</v>
      </c>
    </row>
    <row r="13" spans="1:16" x14ac:dyDescent="0.25">
      <c r="A13">
        <v>7.8670000000000007E-3</v>
      </c>
      <c r="B13">
        <v>-1.7281000000000001E-2</v>
      </c>
      <c r="C13">
        <v>-1.4241999999999999E-2</v>
      </c>
      <c r="D13" t="s">
        <v>0</v>
      </c>
      <c r="E13">
        <v>2.3734999999999999E-2</v>
      </c>
      <c r="F13">
        <v>13</v>
      </c>
      <c r="H13">
        <v>13</v>
      </c>
      <c r="I13">
        <v>3.6577451999999999</v>
      </c>
      <c r="J13">
        <v>4.0694768000000003</v>
      </c>
      <c r="K13">
        <v>6.9397808999999997</v>
      </c>
      <c r="L13" t="s">
        <v>1</v>
      </c>
      <c r="M13">
        <v>5.1789407000000001</v>
      </c>
      <c r="O13">
        <v>2.3734999999999999E-2</v>
      </c>
      <c r="P13">
        <v>5.1789407000000001</v>
      </c>
    </row>
    <row r="14" spans="1:16" x14ac:dyDescent="0.25">
      <c r="A14">
        <v>-3.2358999999999999E-2</v>
      </c>
      <c r="B14">
        <v>5.2291999999999998E-2</v>
      </c>
      <c r="C14">
        <v>3.6401000000000003E-2</v>
      </c>
      <c r="D14" t="s">
        <v>0</v>
      </c>
      <c r="E14">
        <v>7.1459999999999996E-2</v>
      </c>
      <c r="F14">
        <v>14</v>
      </c>
      <c r="H14">
        <v>14</v>
      </c>
      <c r="I14">
        <v>-0.64839979999999997</v>
      </c>
      <c r="J14">
        <v>3.1459277000000001</v>
      </c>
      <c r="K14">
        <v>5.2911228000000001</v>
      </c>
      <c r="L14" t="s">
        <v>1</v>
      </c>
      <c r="M14">
        <v>6.2563110000000002</v>
      </c>
      <c r="O14">
        <v>7.1459999999999996E-2</v>
      </c>
      <c r="P14">
        <v>6.2563110000000002</v>
      </c>
    </row>
    <row r="15" spans="1:16" x14ac:dyDescent="0.25">
      <c r="A15">
        <v>-2.5464000000000001E-2</v>
      </c>
      <c r="B15">
        <v>-7.4960000000000001E-3</v>
      </c>
      <c r="C15">
        <v>-7.9814999999999997E-2</v>
      </c>
      <c r="D15" t="s">
        <v>0</v>
      </c>
      <c r="E15">
        <v>8.4112999999999993E-2</v>
      </c>
      <c r="F15">
        <v>15</v>
      </c>
      <c r="H15">
        <v>15</v>
      </c>
      <c r="I15">
        <v>-2.1497318000000001</v>
      </c>
      <c r="J15">
        <v>6.3191141000000002</v>
      </c>
      <c r="K15">
        <v>6.8780118000000003</v>
      </c>
      <c r="L15" t="s">
        <v>1</v>
      </c>
      <c r="M15">
        <v>5.3488258000000002</v>
      </c>
      <c r="O15">
        <v>8.4112999999999993E-2</v>
      </c>
      <c r="P15">
        <v>5.3488258000000002</v>
      </c>
    </row>
    <row r="16" spans="1:16" x14ac:dyDescent="0.25">
      <c r="A16">
        <v>-8.8030000000000001E-3</v>
      </c>
      <c r="B16">
        <v>-3.0089999999999999E-2</v>
      </c>
      <c r="C16">
        <v>6.0512000000000003E-2</v>
      </c>
      <c r="D16" t="s">
        <v>0</v>
      </c>
      <c r="E16">
        <v>6.8151000000000003E-2</v>
      </c>
      <c r="F16">
        <v>16</v>
      </c>
      <c r="H16">
        <v>16</v>
      </c>
      <c r="I16">
        <v>6.2474755000000002</v>
      </c>
      <c r="J16">
        <v>-3.1717420000000001</v>
      </c>
      <c r="K16">
        <v>8.3541974999999997</v>
      </c>
      <c r="L16" t="s">
        <v>1</v>
      </c>
      <c r="M16">
        <v>7.1626931000000003</v>
      </c>
      <c r="O16">
        <v>6.8151000000000003E-2</v>
      </c>
      <c r="P16">
        <v>7.1626931000000003</v>
      </c>
    </row>
    <row r="17" spans="1:23" x14ac:dyDescent="0.25">
      <c r="A17">
        <v>1.34E-3</v>
      </c>
      <c r="B17">
        <v>6.3752000000000003E-2</v>
      </c>
      <c r="C17">
        <v>3.5567000000000001E-2</v>
      </c>
      <c r="D17" t="s">
        <v>0</v>
      </c>
      <c r="E17">
        <v>7.3013999999999996E-2</v>
      </c>
      <c r="F17">
        <v>17</v>
      </c>
      <c r="H17">
        <v>17</v>
      </c>
      <c r="I17">
        <v>-0.1429222</v>
      </c>
      <c r="J17">
        <v>1.0638753000000001</v>
      </c>
      <c r="K17">
        <v>6.9005269</v>
      </c>
      <c r="L17" t="s">
        <v>1</v>
      </c>
      <c r="M17">
        <v>5.2261240999999998</v>
      </c>
      <c r="O17">
        <v>7.3013999999999996E-2</v>
      </c>
      <c r="P17">
        <v>5.2261240999999998</v>
      </c>
    </row>
    <row r="18" spans="1:23" x14ac:dyDescent="0.25">
      <c r="A18">
        <v>6.5071000000000004E-2</v>
      </c>
      <c r="B18">
        <v>-1.3834000000000001E-2</v>
      </c>
      <c r="C18">
        <v>2.5568E-2</v>
      </c>
      <c r="D18" t="s">
        <v>0</v>
      </c>
      <c r="E18">
        <v>7.127E-2</v>
      </c>
      <c r="F18">
        <v>18</v>
      </c>
      <c r="H18">
        <v>18</v>
      </c>
      <c r="I18">
        <v>-1.1803505999999999</v>
      </c>
      <c r="J18">
        <v>-0.28919299999999998</v>
      </c>
      <c r="K18">
        <v>2.2033472999999999</v>
      </c>
      <c r="L18" t="s">
        <v>1</v>
      </c>
      <c r="M18">
        <v>5.5820091999999999</v>
      </c>
      <c r="O18">
        <v>7.127E-2</v>
      </c>
      <c r="P18">
        <v>5.5820091999999999</v>
      </c>
    </row>
    <row r="19" spans="1:23" x14ac:dyDescent="0.25">
      <c r="A19">
        <v>-7.0802000000000004E-2</v>
      </c>
      <c r="B19">
        <v>-4.8549999999999999E-3</v>
      </c>
      <c r="C19">
        <v>-3.9589999999999998E-3</v>
      </c>
      <c r="D19" t="s">
        <v>0</v>
      </c>
      <c r="E19">
        <v>7.1078000000000002E-2</v>
      </c>
      <c r="F19">
        <v>19</v>
      </c>
      <c r="H19">
        <v>19</v>
      </c>
      <c r="I19">
        <v>1.4203964</v>
      </c>
      <c r="J19">
        <v>-1.9875452</v>
      </c>
      <c r="K19">
        <v>8.4212661000000004</v>
      </c>
      <c r="L19" t="s">
        <v>1</v>
      </c>
      <c r="M19">
        <v>6.2296461000000001</v>
      </c>
      <c r="O19">
        <v>7.1078000000000002E-2</v>
      </c>
      <c r="P19">
        <v>6.2296461000000001</v>
      </c>
    </row>
    <row r="20" spans="1:23" x14ac:dyDescent="0.25">
      <c r="A20">
        <v>-3.9750000000000002E-3</v>
      </c>
      <c r="B20">
        <v>-6.208E-3</v>
      </c>
      <c r="C20">
        <v>-0.14938000000000001</v>
      </c>
      <c r="D20" t="s">
        <v>0</v>
      </c>
      <c r="E20">
        <v>0.149562</v>
      </c>
      <c r="F20">
        <v>20</v>
      </c>
      <c r="H20">
        <v>20</v>
      </c>
      <c r="I20">
        <v>4.4616299000000001</v>
      </c>
      <c r="J20">
        <v>-0.26988440000000002</v>
      </c>
      <c r="K20">
        <v>2.5008800999999998</v>
      </c>
      <c r="L20" t="s">
        <v>1</v>
      </c>
      <c r="M20">
        <v>2.7551779999999999</v>
      </c>
      <c r="O20">
        <v>0.149562</v>
      </c>
      <c r="P20">
        <v>2.7551779999999999</v>
      </c>
    </row>
    <row r="21" spans="1:23" x14ac:dyDescent="0.25">
      <c r="A21">
        <v>2.1925E-2</v>
      </c>
      <c r="B21">
        <v>-2.3401000000000002E-2</v>
      </c>
      <c r="C21">
        <v>-2.019E-2</v>
      </c>
      <c r="D21" t="s">
        <v>0</v>
      </c>
      <c r="E21">
        <v>3.7893000000000003E-2</v>
      </c>
      <c r="F21">
        <v>21</v>
      </c>
      <c r="H21">
        <v>21</v>
      </c>
      <c r="I21">
        <v>-4.3976518999999996</v>
      </c>
      <c r="J21">
        <v>5.7308517999999999</v>
      </c>
      <c r="K21">
        <v>3.8439347000000001</v>
      </c>
      <c r="L21" t="s">
        <v>1</v>
      </c>
      <c r="M21">
        <v>5.3606727000000003</v>
      </c>
      <c r="O21">
        <v>3.7893000000000003E-2</v>
      </c>
      <c r="P21">
        <v>5.3606727000000003</v>
      </c>
    </row>
    <row r="22" spans="1:23" x14ac:dyDescent="0.25">
      <c r="A22">
        <v>-1.7413000000000001E-2</v>
      </c>
      <c r="B22">
        <v>7.4710000000000002E-3</v>
      </c>
      <c r="C22">
        <v>1.1894E-2</v>
      </c>
      <c r="D22" t="s">
        <v>0</v>
      </c>
      <c r="E22">
        <v>2.2372E-2</v>
      </c>
      <c r="F22">
        <v>22</v>
      </c>
      <c r="H22">
        <v>22</v>
      </c>
      <c r="I22">
        <v>-0.90610829999999998</v>
      </c>
      <c r="J22">
        <v>5.4689937000000004</v>
      </c>
      <c r="K22">
        <v>2.3327070999999999</v>
      </c>
      <c r="L22" t="s">
        <v>1</v>
      </c>
      <c r="M22">
        <v>2.6990188000000002</v>
      </c>
      <c r="O22">
        <v>2.2372E-2</v>
      </c>
      <c r="P22">
        <v>2.6990188000000002</v>
      </c>
      <c r="R22">
        <v>0</v>
      </c>
      <c r="S22">
        <v>2.556</v>
      </c>
      <c r="V22" t="s">
        <v>2</v>
      </c>
      <c r="W22">
        <v>2.556</v>
      </c>
    </row>
    <row r="23" spans="1:23" x14ac:dyDescent="0.25">
      <c r="A23">
        <v>-2.3865999999999998E-2</v>
      </c>
      <c r="B23">
        <v>6.2337999999999998E-2</v>
      </c>
      <c r="C23">
        <v>8.1040000000000001E-2</v>
      </c>
      <c r="D23" t="s">
        <v>0</v>
      </c>
      <c r="E23">
        <v>0.104991</v>
      </c>
      <c r="F23">
        <v>23</v>
      </c>
      <c r="H23">
        <v>23</v>
      </c>
      <c r="I23">
        <v>4.2321847000000004</v>
      </c>
      <c r="J23">
        <v>1.9264504</v>
      </c>
      <c r="K23">
        <v>5.2438861000000001</v>
      </c>
      <c r="L23" t="s">
        <v>1</v>
      </c>
      <c r="M23">
        <v>8.4656494000000002</v>
      </c>
      <c r="O23">
        <v>0.104991</v>
      </c>
      <c r="P23">
        <v>8.4656494000000002</v>
      </c>
      <c r="R23">
        <v>0</v>
      </c>
      <c r="S23">
        <v>11.692</v>
      </c>
      <c r="V23" t="s">
        <v>3</v>
      </c>
      <c r="W23">
        <v>2.556</v>
      </c>
    </row>
    <row r="24" spans="1:23" x14ac:dyDescent="0.25">
      <c r="A24">
        <v>-2.0929999999999998E-3</v>
      </c>
      <c r="B24">
        <v>-6.7879999999999998E-3</v>
      </c>
      <c r="C24">
        <v>1.5736E-2</v>
      </c>
      <c r="D24" t="s">
        <v>0</v>
      </c>
      <c r="E24">
        <v>1.7264999999999999E-2</v>
      </c>
      <c r="F24">
        <v>24</v>
      </c>
      <c r="H24">
        <v>24</v>
      </c>
      <c r="I24">
        <v>4.6517751000000001</v>
      </c>
      <c r="J24">
        <v>5.5107434</v>
      </c>
      <c r="K24">
        <v>2.1941549999999999</v>
      </c>
      <c r="L24" t="s">
        <v>1</v>
      </c>
      <c r="M24">
        <v>5.5277501999999998</v>
      </c>
      <c r="O24">
        <v>1.7264999999999999E-2</v>
      </c>
      <c r="P24">
        <v>5.5277501999999998</v>
      </c>
      <c r="V24" t="s">
        <v>4</v>
      </c>
      <c r="W24">
        <v>11.692</v>
      </c>
    </row>
    <row r="25" spans="1:23" x14ac:dyDescent="0.25">
      <c r="A25">
        <v>0.162243</v>
      </c>
      <c r="B25">
        <v>-0.108289</v>
      </c>
      <c r="C25">
        <v>5.3492999999999999E-2</v>
      </c>
      <c r="D25" t="s">
        <v>0</v>
      </c>
      <c r="E25">
        <v>0.202264</v>
      </c>
      <c r="F25">
        <v>25</v>
      </c>
      <c r="H25">
        <v>25</v>
      </c>
      <c r="I25">
        <v>-1.8928145999999999</v>
      </c>
      <c r="J25">
        <v>9.9417028999999992</v>
      </c>
      <c r="K25">
        <v>0.677782</v>
      </c>
      <c r="L25" t="s">
        <v>1</v>
      </c>
      <c r="M25">
        <v>2.7297539</v>
      </c>
      <c r="O25">
        <v>0.202264</v>
      </c>
      <c r="P25">
        <v>2.7297539</v>
      </c>
      <c r="V25" t="s">
        <v>5</v>
      </c>
      <c r="W25">
        <v>13.044</v>
      </c>
    </row>
    <row r="26" spans="1:23" x14ac:dyDescent="0.25">
      <c r="A26">
        <v>2.2859999999999998E-2</v>
      </c>
      <c r="B26">
        <v>1.3488E-2</v>
      </c>
      <c r="C26">
        <v>4.0377000000000003E-2</v>
      </c>
      <c r="D26" t="s">
        <v>0</v>
      </c>
      <c r="E26">
        <v>4.8320000000000002E-2</v>
      </c>
      <c r="F26">
        <v>26</v>
      </c>
      <c r="H26">
        <v>26</v>
      </c>
      <c r="I26">
        <v>5.2861206000000003</v>
      </c>
      <c r="J26">
        <v>7.8029004000000004</v>
      </c>
      <c r="K26">
        <v>-6.3343800000000006E-2</v>
      </c>
      <c r="L26" t="s">
        <v>1</v>
      </c>
      <c r="M26">
        <v>5.6776524000000004</v>
      </c>
      <c r="O26">
        <v>4.8320000000000002E-2</v>
      </c>
      <c r="P26">
        <v>5.6776524000000004</v>
      </c>
    </row>
    <row r="27" spans="1:23" x14ac:dyDescent="0.25">
      <c r="A27">
        <v>-1.0883E-2</v>
      </c>
      <c r="B27">
        <v>-1.3270000000000001E-2</v>
      </c>
      <c r="C27">
        <v>-5.7829999999999999E-3</v>
      </c>
      <c r="D27" t="s">
        <v>0</v>
      </c>
      <c r="E27">
        <v>1.8110999999999999E-2</v>
      </c>
      <c r="F27">
        <v>27</v>
      </c>
      <c r="H27">
        <v>27</v>
      </c>
      <c r="I27">
        <v>1.7805434</v>
      </c>
      <c r="J27">
        <v>2.6187334</v>
      </c>
      <c r="K27">
        <v>-1.8722999999999999E-3</v>
      </c>
      <c r="L27" t="s">
        <v>1</v>
      </c>
      <c r="M27">
        <v>5.6866234000000002</v>
      </c>
      <c r="O27">
        <v>1.8110999999999999E-2</v>
      </c>
      <c r="P27">
        <v>5.6866234000000002</v>
      </c>
    </row>
    <row r="28" spans="1:23" x14ac:dyDescent="0.25">
      <c r="A28">
        <v>-1.1753E-2</v>
      </c>
      <c r="B28">
        <v>5.5500000000000002E-3</v>
      </c>
      <c r="C28">
        <v>-9.4590999999999995E-2</v>
      </c>
      <c r="D28" t="s">
        <v>0</v>
      </c>
      <c r="E28">
        <v>9.5478999999999994E-2</v>
      </c>
      <c r="F28">
        <v>28</v>
      </c>
      <c r="H28">
        <v>28</v>
      </c>
      <c r="I28">
        <v>3.8101096000000001</v>
      </c>
      <c r="J28">
        <v>-2.5940748</v>
      </c>
      <c r="K28">
        <v>4.6789487000000003</v>
      </c>
      <c r="L28" t="s">
        <v>1</v>
      </c>
      <c r="M28">
        <v>3.5388639</v>
      </c>
      <c r="O28">
        <v>9.5478999999999994E-2</v>
      </c>
      <c r="P28">
        <v>3.5388639</v>
      </c>
    </row>
    <row r="29" spans="1:23" x14ac:dyDescent="0.25">
      <c r="A29">
        <v>-1.2548999999999999E-2</v>
      </c>
      <c r="B29">
        <v>4.1785000000000003E-2</v>
      </c>
      <c r="C29">
        <v>2.0781000000000001E-2</v>
      </c>
      <c r="D29" t="s">
        <v>0</v>
      </c>
      <c r="E29">
        <v>4.8325E-2</v>
      </c>
      <c r="F29">
        <v>29</v>
      </c>
      <c r="H29">
        <v>29</v>
      </c>
      <c r="I29">
        <v>-3.7959116000000002</v>
      </c>
      <c r="J29">
        <v>2.5261903000000001</v>
      </c>
      <c r="K29">
        <v>4.5603920000000002</v>
      </c>
      <c r="L29" t="s">
        <v>1</v>
      </c>
      <c r="M29">
        <v>7.2138068000000004</v>
      </c>
      <c r="O29">
        <v>4.8325E-2</v>
      </c>
      <c r="P29">
        <v>7.2138068000000004</v>
      </c>
    </row>
    <row r="30" spans="1:23" x14ac:dyDescent="0.25">
      <c r="A30">
        <v>-3.5181999999999998E-2</v>
      </c>
      <c r="B30">
        <v>-2.6249000000000001E-2</v>
      </c>
      <c r="C30">
        <v>-4.6223E-2</v>
      </c>
      <c r="D30" t="s">
        <v>0</v>
      </c>
      <c r="E30">
        <v>6.3744999999999996E-2</v>
      </c>
      <c r="F30">
        <v>30</v>
      </c>
      <c r="H30">
        <v>30</v>
      </c>
      <c r="I30">
        <v>7.4246664999999998</v>
      </c>
      <c r="J30">
        <v>0.72133179999999997</v>
      </c>
      <c r="K30">
        <v>1.1606924000000001</v>
      </c>
      <c r="L30" t="s">
        <v>1</v>
      </c>
      <c r="M30">
        <v>4.8971460000000002</v>
      </c>
      <c r="O30">
        <v>6.3744999999999996E-2</v>
      </c>
      <c r="P30">
        <v>4.8971460000000002</v>
      </c>
    </row>
    <row r="31" spans="1:23" x14ac:dyDescent="0.25">
      <c r="A31">
        <v>-2.666E-3</v>
      </c>
      <c r="B31">
        <v>7.0800000000000004E-3</v>
      </c>
      <c r="C31">
        <v>-5.0511E-2</v>
      </c>
      <c r="D31" t="s">
        <v>0</v>
      </c>
      <c r="E31">
        <v>5.1074000000000001E-2</v>
      </c>
      <c r="F31">
        <v>31</v>
      </c>
      <c r="H31">
        <v>31</v>
      </c>
      <c r="I31">
        <v>4.4368900000000003E-2</v>
      </c>
      <c r="J31">
        <v>-1.9549486</v>
      </c>
      <c r="K31">
        <v>5.7614637000000002</v>
      </c>
      <c r="L31" t="s">
        <v>1</v>
      </c>
      <c r="M31">
        <v>7.4192982000000001</v>
      </c>
      <c r="O31">
        <v>5.1074000000000001E-2</v>
      </c>
      <c r="P31">
        <v>7.4192982000000001</v>
      </c>
    </row>
    <row r="32" spans="1:23" x14ac:dyDescent="0.25">
      <c r="A32">
        <v>7.7709E-2</v>
      </c>
      <c r="B32">
        <v>-9.5424999999999996E-2</v>
      </c>
      <c r="C32">
        <v>-1.1969E-2</v>
      </c>
      <c r="D32" t="s">
        <v>0</v>
      </c>
      <c r="E32">
        <v>0.123644</v>
      </c>
      <c r="F32">
        <v>32</v>
      </c>
      <c r="H32">
        <v>32</v>
      </c>
      <c r="I32">
        <v>7.4748241000000002</v>
      </c>
      <c r="J32">
        <v>-3.1387974000000001</v>
      </c>
      <c r="K32">
        <v>5.7176701000000003</v>
      </c>
      <c r="L32" t="s">
        <v>1</v>
      </c>
      <c r="M32">
        <v>8.7912143999999994</v>
      </c>
      <c r="O32">
        <v>0.123644</v>
      </c>
      <c r="P32">
        <v>8.7912143999999994</v>
      </c>
    </row>
    <row r="33" spans="1:16" x14ac:dyDescent="0.25">
      <c r="A33">
        <v>-5.033E-2</v>
      </c>
      <c r="B33">
        <v>1.2723E-2</v>
      </c>
      <c r="C33">
        <v>0.105909</v>
      </c>
      <c r="D33" t="s">
        <v>0</v>
      </c>
      <c r="E33">
        <v>0.117948</v>
      </c>
      <c r="F33">
        <v>33</v>
      </c>
      <c r="H33">
        <v>33</v>
      </c>
      <c r="I33">
        <v>-1.9442900000000001</v>
      </c>
      <c r="J33">
        <v>3.2178871999999998</v>
      </c>
      <c r="K33">
        <v>7.9306225000000001</v>
      </c>
      <c r="L33" t="s">
        <v>1</v>
      </c>
      <c r="M33">
        <v>3.0914980000000001</v>
      </c>
      <c r="O33">
        <v>0.117948</v>
      </c>
      <c r="P33">
        <v>3.0914980000000001</v>
      </c>
    </row>
    <row r="34" spans="1:16" x14ac:dyDescent="0.25">
      <c r="A34">
        <v>-2.6670000000000001E-3</v>
      </c>
      <c r="B34">
        <v>-8.7790000000000003E-3</v>
      </c>
      <c r="C34">
        <v>3.0839999999999999E-3</v>
      </c>
      <c r="D34" t="s">
        <v>0</v>
      </c>
      <c r="E34">
        <v>9.6790000000000001E-3</v>
      </c>
      <c r="F34">
        <v>34</v>
      </c>
      <c r="H34">
        <v>34</v>
      </c>
      <c r="I34">
        <v>1.7205204000000001</v>
      </c>
      <c r="J34">
        <v>4.5415599999999996</v>
      </c>
      <c r="K34">
        <v>3.4438382999999999</v>
      </c>
      <c r="L34" t="s">
        <v>1</v>
      </c>
      <c r="M34">
        <v>4.4635939000000002</v>
      </c>
      <c r="O34">
        <v>9.6790000000000001E-3</v>
      </c>
      <c r="P34">
        <v>4.4635939000000002</v>
      </c>
    </row>
    <row r="35" spans="1:16" x14ac:dyDescent="0.25">
      <c r="A35">
        <v>4.4047999999999997E-2</v>
      </c>
      <c r="B35">
        <v>3.9807000000000002E-2</v>
      </c>
      <c r="C35">
        <v>0.109809</v>
      </c>
      <c r="D35" t="s">
        <v>0</v>
      </c>
      <c r="E35">
        <v>0.124831</v>
      </c>
      <c r="F35">
        <v>35</v>
      </c>
      <c r="H35">
        <v>35</v>
      </c>
      <c r="I35">
        <v>-5.6739762000000002</v>
      </c>
      <c r="J35">
        <v>1.8500240999999999</v>
      </c>
      <c r="K35">
        <v>7.9335968000000001</v>
      </c>
      <c r="L35" t="s">
        <v>1</v>
      </c>
      <c r="M35">
        <v>3.0939963000000001</v>
      </c>
      <c r="O35">
        <v>0.124831</v>
      </c>
      <c r="P35">
        <v>3.0939963000000001</v>
      </c>
    </row>
    <row r="36" spans="1:16" x14ac:dyDescent="0.25">
      <c r="A36">
        <v>4.2165000000000001E-2</v>
      </c>
      <c r="B36">
        <v>3.0855E-2</v>
      </c>
      <c r="C36">
        <v>-1.1816999999999999E-2</v>
      </c>
      <c r="D36" t="s">
        <v>0</v>
      </c>
      <c r="E36">
        <v>5.3567999999999998E-2</v>
      </c>
      <c r="F36">
        <v>36</v>
      </c>
      <c r="H36">
        <v>36</v>
      </c>
      <c r="I36">
        <v>7.2513313999999998</v>
      </c>
      <c r="J36">
        <v>4.5343736000000003</v>
      </c>
      <c r="K36">
        <v>1.1178485</v>
      </c>
      <c r="L36" t="s">
        <v>1</v>
      </c>
      <c r="M36">
        <v>4.9145129000000001</v>
      </c>
      <c r="O36">
        <v>5.3567999999999998E-2</v>
      </c>
      <c r="P36">
        <v>4.9145129000000001</v>
      </c>
    </row>
    <row r="37" spans="1:16" x14ac:dyDescent="0.25">
      <c r="A37">
        <v>3.0596000000000002E-2</v>
      </c>
      <c r="B37">
        <v>-2.8232E-2</v>
      </c>
      <c r="C37">
        <v>-1.2921E-2</v>
      </c>
      <c r="D37" t="s">
        <v>0</v>
      </c>
      <c r="E37">
        <v>4.3589999999999997E-2</v>
      </c>
      <c r="F37">
        <v>37</v>
      </c>
      <c r="H37">
        <v>37</v>
      </c>
      <c r="I37">
        <v>1.7832452999999999</v>
      </c>
      <c r="J37">
        <v>0.6908668</v>
      </c>
      <c r="K37">
        <v>3.4682803999999998</v>
      </c>
      <c r="L37" t="s">
        <v>1</v>
      </c>
      <c r="M37">
        <v>4.4880396999999999</v>
      </c>
      <c r="O37">
        <v>4.3589999999999997E-2</v>
      </c>
      <c r="P37">
        <v>4.4880396999999999</v>
      </c>
    </row>
    <row r="38" spans="1:16" x14ac:dyDescent="0.25">
      <c r="A38">
        <v>-6.4676999999999998E-2</v>
      </c>
      <c r="B38">
        <v>-4.0340000000000003E-3</v>
      </c>
      <c r="C38">
        <v>-1.6313000000000001E-2</v>
      </c>
      <c r="D38" t="s">
        <v>0</v>
      </c>
      <c r="E38">
        <v>6.6823999999999995E-2</v>
      </c>
      <c r="F38">
        <v>38</v>
      </c>
      <c r="H38">
        <v>38</v>
      </c>
      <c r="I38">
        <v>2.5845965999999998</v>
      </c>
      <c r="J38">
        <v>7.8016794999999997</v>
      </c>
      <c r="K38">
        <v>2.2877602000000001</v>
      </c>
      <c r="L38" t="s">
        <v>1</v>
      </c>
      <c r="M38">
        <v>3.0803400000000001</v>
      </c>
      <c r="O38">
        <v>6.6823999999999995E-2</v>
      </c>
      <c r="P38">
        <v>3.0803400000000001</v>
      </c>
    </row>
    <row r="39" spans="1:16" x14ac:dyDescent="0.25">
      <c r="A39">
        <v>2.2315000000000002E-2</v>
      </c>
      <c r="B39">
        <v>1.8456E-2</v>
      </c>
      <c r="C39">
        <v>-2.2713000000000001E-2</v>
      </c>
      <c r="D39" t="s">
        <v>0</v>
      </c>
      <c r="E39">
        <v>3.6803000000000002E-2</v>
      </c>
      <c r="F39">
        <v>39</v>
      </c>
      <c r="H39">
        <v>39</v>
      </c>
      <c r="I39">
        <v>-4.8501766000000002</v>
      </c>
      <c r="J39">
        <v>5.1362386999999998</v>
      </c>
      <c r="K39">
        <v>6.8906442999999999</v>
      </c>
      <c r="L39" t="s">
        <v>1</v>
      </c>
      <c r="M39">
        <v>4.3966871999999997</v>
      </c>
      <c r="O39">
        <v>3.6803000000000002E-2</v>
      </c>
      <c r="P39">
        <v>4.3966871999999997</v>
      </c>
    </row>
    <row r="40" spans="1:16" x14ac:dyDescent="0.25">
      <c r="A40">
        <v>4.8510000000000003E-3</v>
      </c>
      <c r="B40">
        <v>1.1648E-2</v>
      </c>
      <c r="C40">
        <v>-4.8120000000000003E-3</v>
      </c>
      <c r="D40" t="s">
        <v>0</v>
      </c>
      <c r="E40">
        <v>1.3504E-2</v>
      </c>
      <c r="F40">
        <v>40</v>
      </c>
      <c r="H40">
        <v>40</v>
      </c>
      <c r="I40">
        <v>0.74035649999999997</v>
      </c>
      <c r="J40">
        <v>5.1702593999999999</v>
      </c>
      <c r="K40">
        <v>6.8666802000000002</v>
      </c>
      <c r="L40" t="s">
        <v>1</v>
      </c>
      <c r="M40">
        <v>6.2738372</v>
      </c>
      <c r="O40">
        <v>1.3504E-2</v>
      </c>
      <c r="P40">
        <v>6.2738372</v>
      </c>
    </row>
    <row r="41" spans="1:16" x14ac:dyDescent="0.25">
      <c r="A41">
        <v>2.4655E-2</v>
      </c>
      <c r="B41">
        <v>1.9761000000000001E-2</v>
      </c>
      <c r="C41">
        <v>-1.5020000000000001E-3</v>
      </c>
      <c r="D41" t="s">
        <v>0</v>
      </c>
      <c r="E41">
        <v>3.1633000000000001E-2</v>
      </c>
      <c r="F41">
        <v>41</v>
      </c>
      <c r="H41">
        <v>41</v>
      </c>
      <c r="I41">
        <v>-2.8187679999999999</v>
      </c>
      <c r="J41">
        <v>-4.8779599999999999E-2</v>
      </c>
      <c r="K41">
        <v>6.8786817999999998</v>
      </c>
      <c r="L41" t="s">
        <v>1</v>
      </c>
      <c r="M41">
        <v>4.4203485000000002</v>
      </c>
      <c r="O41">
        <v>3.1633000000000001E-2</v>
      </c>
      <c r="P41">
        <v>4.4203485000000002</v>
      </c>
    </row>
    <row r="42" spans="1:16" x14ac:dyDescent="0.25">
      <c r="A42">
        <v>-2.8934999999999999E-2</v>
      </c>
      <c r="B42">
        <v>-4.0362000000000002E-2</v>
      </c>
      <c r="C42">
        <v>2.7251000000000001E-2</v>
      </c>
      <c r="D42" t="s">
        <v>0</v>
      </c>
      <c r="E42">
        <v>5.6647000000000003E-2</v>
      </c>
      <c r="F42">
        <v>42</v>
      </c>
      <c r="H42">
        <v>42</v>
      </c>
      <c r="I42">
        <v>-0.99046540000000005</v>
      </c>
      <c r="J42">
        <v>2.6270807999999999</v>
      </c>
      <c r="K42">
        <v>2.2595079</v>
      </c>
      <c r="L42" t="s">
        <v>1</v>
      </c>
      <c r="M42">
        <v>5.3407146000000001</v>
      </c>
      <c r="O42">
        <v>5.6647000000000003E-2</v>
      </c>
      <c r="P42">
        <v>5.3407146000000001</v>
      </c>
    </row>
    <row r="43" spans="1:16" x14ac:dyDescent="0.25">
      <c r="A43">
        <v>-5.0944999999999997E-2</v>
      </c>
      <c r="B43">
        <v>1.6504000000000001E-2</v>
      </c>
      <c r="C43">
        <v>1.5448999999999999E-2</v>
      </c>
      <c r="D43" t="s">
        <v>0</v>
      </c>
      <c r="E43">
        <v>5.5735E-2</v>
      </c>
      <c r="F43">
        <v>43</v>
      </c>
      <c r="H43">
        <v>43</v>
      </c>
      <c r="I43">
        <v>2.8299013999999998</v>
      </c>
      <c r="J43">
        <v>-1.8310300000000002E-2</v>
      </c>
      <c r="K43">
        <v>6.8556673999999997</v>
      </c>
      <c r="L43" t="s">
        <v>1</v>
      </c>
      <c r="M43">
        <v>7.9190826000000003</v>
      </c>
      <c r="O43">
        <v>5.5735E-2</v>
      </c>
      <c r="P43">
        <v>7.9190826000000003</v>
      </c>
    </row>
    <row r="44" spans="1:16" x14ac:dyDescent="0.25">
      <c r="A44">
        <v>1.2293999999999999E-2</v>
      </c>
      <c r="B44">
        <v>2.519E-3</v>
      </c>
      <c r="C44">
        <v>-2.8822E-2</v>
      </c>
      <c r="D44" t="s">
        <v>0</v>
      </c>
      <c r="E44">
        <v>3.1434999999999998E-2</v>
      </c>
      <c r="F44">
        <v>44</v>
      </c>
      <c r="H44">
        <v>44</v>
      </c>
      <c r="I44">
        <v>4.5413743000000002</v>
      </c>
      <c r="J44">
        <v>2.6114130000000002</v>
      </c>
      <c r="K44">
        <v>2.3095173</v>
      </c>
      <c r="L44" t="s">
        <v>1</v>
      </c>
      <c r="M44">
        <v>7.1688964999999998</v>
      </c>
      <c r="O44">
        <v>3.1434999999999998E-2</v>
      </c>
      <c r="P44">
        <v>7.1688964999999998</v>
      </c>
    </row>
    <row r="45" spans="1:16" x14ac:dyDescent="0.25">
      <c r="A45">
        <v>6.8519999999999998E-2</v>
      </c>
      <c r="B45">
        <v>-4.0089E-2</v>
      </c>
      <c r="C45">
        <v>-1.4796999999999999E-2</v>
      </c>
      <c r="D45" t="s">
        <v>0</v>
      </c>
      <c r="E45">
        <v>8.0754000000000006E-2</v>
      </c>
      <c r="F45">
        <v>45</v>
      </c>
      <c r="H45">
        <v>45</v>
      </c>
      <c r="I45">
        <v>-3.1216697</v>
      </c>
      <c r="J45">
        <v>7.8105215000000001</v>
      </c>
      <c r="K45">
        <v>2.2923070999999999</v>
      </c>
      <c r="L45" t="s">
        <v>1</v>
      </c>
      <c r="M45">
        <v>3.0858930999999998</v>
      </c>
      <c r="O45">
        <v>8.0754000000000006E-2</v>
      </c>
      <c r="P45">
        <v>3.0858930999999998</v>
      </c>
    </row>
    <row r="46" spans="1:16" x14ac:dyDescent="0.25">
      <c r="A46">
        <v>2.9898000000000001E-2</v>
      </c>
      <c r="B46">
        <v>6.3090000000000004E-3</v>
      </c>
      <c r="C46">
        <v>0.106596</v>
      </c>
      <c r="D46" t="s">
        <v>0</v>
      </c>
      <c r="E46">
        <v>0.110889</v>
      </c>
      <c r="F46">
        <v>46</v>
      </c>
      <c r="H46">
        <v>46</v>
      </c>
      <c r="I46">
        <v>4.2636149999999997</v>
      </c>
      <c r="J46">
        <v>8.9290497000000002</v>
      </c>
      <c r="K46">
        <v>1.9691737</v>
      </c>
      <c r="L46" t="s">
        <v>1</v>
      </c>
      <c r="M46">
        <v>4.7462409000000001</v>
      </c>
      <c r="O46">
        <v>0.110889</v>
      </c>
      <c r="P46">
        <v>4.7462409000000001</v>
      </c>
    </row>
    <row r="47" spans="1:16" x14ac:dyDescent="0.25">
      <c r="A47">
        <v>-2.5108999999999999E-2</v>
      </c>
      <c r="B47">
        <v>2.5801000000000001E-2</v>
      </c>
      <c r="C47">
        <v>-2.3935000000000001E-2</v>
      </c>
      <c r="D47" t="s">
        <v>0</v>
      </c>
      <c r="E47">
        <v>4.3233000000000001E-2</v>
      </c>
      <c r="F47">
        <v>47</v>
      </c>
      <c r="H47">
        <v>47</v>
      </c>
      <c r="I47">
        <v>0.19311929999999999</v>
      </c>
      <c r="J47">
        <v>-3.5309035999999998</v>
      </c>
      <c r="K47">
        <v>7.7313948000000003</v>
      </c>
      <c r="L47" t="s">
        <v>1</v>
      </c>
      <c r="M47">
        <v>4.9970473999999996</v>
      </c>
      <c r="O47">
        <v>4.3233000000000001E-2</v>
      </c>
      <c r="P47">
        <v>4.9970473999999996</v>
      </c>
    </row>
    <row r="48" spans="1:16" x14ac:dyDescent="0.25">
      <c r="A48">
        <v>7.4289999999999998E-3</v>
      </c>
      <c r="B48">
        <v>7.9524999999999998E-2</v>
      </c>
      <c r="C48">
        <v>-2.9250000000000001E-3</v>
      </c>
      <c r="D48" t="s">
        <v>0</v>
      </c>
      <c r="E48">
        <v>7.9923999999999995E-2</v>
      </c>
      <c r="F48">
        <v>48</v>
      </c>
      <c r="H48">
        <v>48</v>
      </c>
      <c r="I48">
        <v>5.2081362000000002</v>
      </c>
      <c r="J48">
        <v>-3.1981394999999999</v>
      </c>
      <c r="K48">
        <v>6.6870389000000001</v>
      </c>
      <c r="L48" t="s">
        <v>1</v>
      </c>
      <c r="M48">
        <v>7.6804152999999999</v>
      </c>
      <c r="O48">
        <v>7.9923999999999995E-2</v>
      </c>
      <c r="P48">
        <v>7.6804152999999999</v>
      </c>
    </row>
    <row r="49" spans="1:16" x14ac:dyDescent="0.25">
      <c r="A49">
        <v>-1.5476999999999999E-2</v>
      </c>
      <c r="B49">
        <v>4.3019000000000002E-2</v>
      </c>
      <c r="C49">
        <v>4.1695000000000003E-2</v>
      </c>
      <c r="D49" t="s">
        <v>0</v>
      </c>
      <c r="E49">
        <v>6.1876E-2</v>
      </c>
      <c r="F49">
        <v>49</v>
      </c>
      <c r="H49">
        <v>49</v>
      </c>
      <c r="I49">
        <v>-1.848441</v>
      </c>
      <c r="J49">
        <v>1.6392943</v>
      </c>
      <c r="K49">
        <v>6.0049061000000004</v>
      </c>
      <c r="L49" t="s">
        <v>1</v>
      </c>
      <c r="M49">
        <v>4.8160109000000002</v>
      </c>
      <c r="O49">
        <v>6.1876E-2</v>
      </c>
      <c r="P49">
        <v>4.8160109000000002</v>
      </c>
    </row>
    <row r="50" spans="1:16" x14ac:dyDescent="0.25">
      <c r="A50">
        <v>6.3088000000000005E-2</v>
      </c>
      <c r="B50">
        <v>-4.3584999999999999E-2</v>
      </c>
      <c r="C50">
        <v>0.14427999999999999</v>
      </c>
      <c r="D50" t="s">
        <v>0</v>
      </c>
      <c r="E50">
        <v>0.16339100000000001</v>
      </c>
      <c r="F50">
        <v>50</v>
      </c>
      <c r="H50">
        <v>50</v>
      </c>
      <c r="I50">
        <v>0.68323920000000005</v>
      </c>
      <c r="J50">
        <v>6.7035163999999998</v>
      </c>
      <c r="K50">
        <v>2.3228436000000001</v>
      </c>
      <c r="L50" t="s">
        <v>1</v>
      </c>
      <c r="M50">
        <v>1.8802958999999999</v>
      </c>
      <c r="O50">
        <v>0.16339100000000001</v>
      </c>
      <c r="P50">
        <v>1.8802958999999999</v>
      </c>
    </row>
    <row r="51" spans="1:16" x14ac:dyDescent="0.25">
      <c r="A51">
        <v>1.5872000000000001E-2</v>
      </c>
      <c r="B51">
        <v>-2.5838E-2</v>
      </c>
      <c r="C51">
        <v>4.5700000000000003E-3</v>
      </c>
      <c r="D51" t="s">
        <v>0</v>
      </c>
      <c r="E51">
        <v>3.0665999999999999E-2</v>
      </c>
      <c r="F51">
        <v>51</v>
      </c>
      <c r="H51">
        <v>51</v>
      </c>
      <c r="I51">
        <v>5.3740309000000002</v>
      </c>
      <c r="J51">
        <v>3.5273281999999999</v>
      </c>
      <c r="K51">
        <v>6.0302031999999999</v>
      </c>
      <c r="L51" t="s">
        <v>1</v>
      </c>
      <c r="M51">
        <v>4.7752818000000001</v>
      </c>
      <c r="O51">
        <v>3.0665999999999999E-2</v>
      </c>
      <c r="P51">
        <v>4.7752818000000001</v>
      </c>
    </row>
    <row r="52" spans="1:16" x14ac:dyDescent="0.25">
      <c r="A52">
        <v>-1.8766999999999999E-2</v>
      </c>
      <c r="B52">
        <v>3.3267999999999999E-2</v>
      </c>
      <c r="C52">
        <v>2.7507E-2</v>
      </c>
      <c r="D52" t="s">
        <v>0</v>
      </c>
      <c r="E52">
        <v>4.7070000000000001E-2</v>
      </c>
      <c r="F52">
        <v>52</v>
      </c>
      <c r="H52">
        <v>52</v>
      </c>
      <c r="I52">
        <v>0.36111490000000002</v>
      </c>
      <c r="J52">
        <v>3.0817347000000002</v>
      </c>
      <c r="K52">
        <v>7.0306119000000002</v>
      </c>
      <c r="L52" t="s">
        <v>1</v>
      </c>
      <c r="M52">
        <v>5.3311970999999998</v>
      </c>
      <c r="O52">
        <v>4.7070000000000001E-2</v>
      </c>
      <c r="P52">
        <v>5.3311970999999998</v>
      </c>
    </row>
    <row r="53" spans="1:16" x14ac:dyDescent="0.25">
      <c r="A53">
        <v>-0.10730199999999999</v>
      </c>
      <c r="B53">
        <v>2.5770999999999999E-2</v>
      </c>
      <c r="C53">
        <v>-3.5353000000000002E-2</v>
      </c>
      <c r="D53" t="s">
        <v>0</v>
      </c>
      <c r="E53">
        <v>0.11587799999999999</v>
      </c>
      <c r="F53">
        <v>53</v>
      </c>
      <c r="H53">
        <v>53</v>
      </c>
      <c r="I53">
        <v>-3.6170049</v>
      </c>
      <c r="J53">
        <v>-1.7661226000000001</v>
      </c>
      <c r="K53">
        <v>7.7431108000000002</v>
      </c>
      <c r="L53" t="s">
        <v>1</v>
      </c>
      <c r="M53">
        <v>7.6203558999999998</v>
      </c>
      <c r="O53">
        <v>0.11587799999999999</v>
      </c>
      <c r="P53">
        <v>7.6203558999999998</v>
      </c>
    </row>
    <row r="54" spans="1:16" x14ac:dyDescent="0.25">
      <c r="A54">
        <v>-6.0480000000000004E-3</v>
      </c>
      <c r="B54">
        <v>-1.3382E-2</v>
      </c>
      <c r="C54">
        <v>4.8848999999999997E-2</v>
      </c>
      <c r="D54" t="s">
        <v>0</v>
      </c>
      <c r="E54">
        <v>5.1007999999999998E-2</v>
      </c>
      <c r="F54">
        <v>54</v>
      </c>
      <c r="H54">
        <v>54</v>
      </c>
      <c r="I54">
        <v>0.23430490000000001</v>
      </c>
      <c r="J54">
        <v>4.0962325000000002</v>
      </c>
      <c r="K54">
        <v>1.4074641000000001</v>
      </c>
      <c r="L54" t="s">
        <v>1</v>
      </c>
      <c r="M54">
        <v>3.7431551999999999</v>
      </c>
      <c r="O54">
        <v>5.1007999999999998E-2</v>
      </c>
      <c r="P54">
        <v>3.7431551999999999</v>
      </c>
    </row>
    <row r="55" spans="1:16" x14ac:dyDescent="0.25">
      <c r="A55">
        <v>5.0229999999999997E-3</v>
      </c>
      <c r="B55">
        <v>2.4434000000000001E-2</v>
      </c>
      <c r="C55">
        <v>4.4734000000000003E-2</v>
      </c>
      <c r="D55" t="s">
        <v>0</v>
      </c>
      <c r="E55">
        <v>5.1219000000000001E-2</v>
      </c>
      <c r="F55">
        <v>55</v>
      </c>
      <c r="H55">
        <v>55</v>
      </c>
      <c r="I55">
        <v>3.1763710000000001</v>
      </c>
      <c r="J55">
        <v>2.0398071</v>
      </c>
      <c r="K55">
        <v>7.0126460000000002</v>
      </c>
      <c r="L55" t="s">
        <v>1</v>
      </c>
      <c r="M55">
        <v>7.7452655000000004</v>
      </c>
      <c r="O55">
        <v>5.1219000000000001E-2</v>
      </c>
      <c r="P55">
        <v>7.7452655000000004</v>
      </c>
    </row>
    <row r="56" spans="1:16" x14ac:dyDescent="0.25">
      <c r="A56">
        <v>8.5869999999999991E-3</v>
      </c>
      <c r="B56">
        <v>3.9240000000000004E-3</v>
      </c>
      <c r="C56">
        <v>-1.8652999999999999E-2</v>
      </c>
      <c r="D56" t="s">
        <v>0</v>
      </c>
      <c r="E56">
        <v>2.0906000000000001E-2</v>
      </c>
      <c r="F56">
        <v>56</v>
      </c>
      <c r="H56">
        <v>56</v>
      </c>
      <c r="I56">
        <v>5.7909183999999998</v>
      </c>
      <c r="J56">
        <v>4.1024355000000003</v>
      </c>
      <c r="K56">
        <v>3.1205134999999999</v>
      </c>
      <c r="L56" t="s">
        <v>1</v>
      </c>
      <c r="M56">
        <v>6.6315163000000004</v>
      </c>
      <c r="O56">
        <v>2.0906000000000001E-2</v>
      </c>
      <c r="P56">
        <v>6.6315163000000004</v>
      </c>
    </row>
    <row r="57" spans="1:16" x14ac:dyDescent="0.25">
      <c r="A57">
        <v>-4.4843000000000001E-2</v>
      </c>
      <c r="B57">
        <v>4.3522999999999999E-2</v>
      </c>
      <c r="C57">
        <v>0.107528</v>
      </c>
      <c r="D57" t="s">
        <v>0</v>
      </c>
      <c r="E57">
        <v>0.12436800000000001</v>
      </c>
      <c r="F57">
        <v>57</v>
      </c>
      <c r="H57">
        <v>57</v>
      </c>
      <c r="I57">
        <v>-1.2351350999999999</v>
      </c>
      <c r="J57">
        <v>8.8637651000000002</v>
      </c>
      <c r="K57">
        <v>2.3568194</v>
      </c>
      <c r="L57" t="s">
        <v>1</v>
      </c>
      <c r="M57">
        <v>1.8991499999999999</v>
      </c>
      <c r="O57">
        <v>0.12436800000000001</v>
      </c>
      <c r="P57">
        <v>1.8991499999999999</v>
      </c>
    </row>
    <row r="58" spans="1:16" x14ac:dyDescent="0.25">
      <c r="A58">
        <v>-2.3001000000000001E-2</v>
      </c>
      <c r="B58">
        <v>-9.8966999999999999E-2</v>
      </c>
      <c r="C58">
        <v>8.5000000000000006E-2</v>
      </c>
      <c r="D58" t="s">
        <v>0</v>
      </c>
      <c r="E58">
        <v>0.13247100000000001</v>
      </c>
      <c r="F58">
        <v>58</v>
      </c>
      <c r="H58">
        <v>58</v>
      </c>
      <c r="I58">
        <v>-2.2440563</v>
      </c>
      <c r="J58">
        <v>1.1895555</v>
      </c>
      <c r="K58">
        <v>3.0322041</v>
      </c>
      <c r="L58" t="s">
        <v>1</v>
      </c>
      <c r="M58">
        <v>7.3673181999999997</v>
      </c>
      <c r="O58">
        <v>0.13247100000000001</v>
      </c>
      <c r="P58">
        <v>7.3673181999999997</v>
      </c>
    </row>
    <row r="59" spans="1:16" x14ac:dyDescent="0.25">
      <c r="A59">
        <v>-6.6825999999999997E-2</v>
      </c>
      <c r="B59">
        <v>1.737E-2</v>
      </c>
      <c r="C59">
        <v>-3.0165999999999998E-2</v>
      </c>
      <c r="D59" t="s">
        <v>0</v>
      </c>
      <c r="E59">
        <v>7.5347999999999998E-2</v>
      </c>
      <c r="F59">
        <v>59</v>
      </c>
      <c r="H59">
        <v>59</v>
      </c>
      <c r="I59">
        <v>2.4433444</v>
      </c>
      <c r="J59">
        <v>-2.0852230999999999</v>
      </c>
      <c r="K59">
        <v>6.7150191000000001</v>
      </c>
      <c r="L59" t="s">
        <v>1</v>
      </c>
      <c r="M59">
        <v>7.1072861999999999</v>
      </c>
      <c r="O59">
        <v>7.5347999999999998E-2</v>
      </c>
      <c r="P59">
        <v>7.1072861999999999</v>
      </c>
    </row>
    <row r="60" spans="1:16" x14ac:dyDescent="0.25">
      <c r="A60">
        <v>-5.7540000000000004E-3</v>
      </c>
      <c r="B60">
        <v>-9.1090000000000008E-3</v>
      </c>
      <c r="C60">
        <v>-2.2883000000000001E-2</v>
      </c>
      <c r="D60" t="s">
        <v>0</v>
      </c>
      <c r="E60">
        <v>2.5291999999999999E-2</v>
      </c>
      <c r="F60">
        <v>60</v>
      </c>
      <c r="H60">
        <v>60</v>
      </c>
      <c r="I60">
        <v>3.3135857999999998</v>
      </c>
      <c r="J60">
        <v>1.1306124</v>
      </c>
      <c r="K60">
        <v>1.4824136999999999</v>
      </c>
      <c r="L60" t="s">
        <v>1</v>
      </c>
      <c r="M60">
        <v>3.7509152000000001</v>
      </c>
      <c r="O60">
        <v>2.5291999999999999E-2</v>
      </c>
      <c r="P60">
        <v>3.7509152000000001</v>
      </c>
    </row>
    <row r="61" spans="1:16" x14ac:dyDescent="0.25">
      <c r="A61">
        <v>-2.7415999999999999E-2</v>
      </c>
      <c r="B61">
        <v>1.3492000000000001E-2</v>
      </c>
      <c r="C61">
        <v>-2.2091E-2</v>
      </c>
      <c r="D61" t="s">
        <v>0</v>
      </c>
      <c r="E61">
        <v>3.7705000000000002E-2</v>
      </c>
      <c r="F61">
        <v>61</v>
      </c>
      <c r="H61">
        <v>61</v>
      </c>
      <c r="I61">
        <v>6.3472340000000003</v>
      </c>
      <c r="J61">
        <v>6.6745102000000003</v>
      </c>
      <c r="K61">
        <v>2.1006374999999999</v>
      </c>
      <c r="L61" t="s">
        <v>1</v>
      </c>
      <c r="M61">
        <v>4.7859011000000002</v>
      </c>
      <c r="O61">
        <v>3.7705000000000002E-2</v>
      </c>
      <c r="P61">
        <v>4.7859011000000002</v>
      </c>
    </row>
    <row r="62" spans="1:16" x14ac:dyDescent="0.25">
      <c r="A62">
        <v>-2.0402E-2</v>
      </c>
      <c r="B62">
        <v>-9.153E-2</v>
      </c>
      <c r="C62">
        <v>8.2374000000000003E-2</v>
      </c>
      <c r="D62" t="s">
        <v>0</v>
      </c>
      <c r="E62">
        <v>0.124818</v>
      </c>
      <c r="F62">
        <v>62</v>
      </c>
      <c r="H62">
        <v>62</v>
      </c>
      <c r="I62">
        <v>-2.2974355000000002</v>
      </c>
      <c r="J62">
        <v>4.0784544</v>
      </c>
      <c r="K62">
        <v>3.0513604999999999</v>
      </c>
      <c r="L62" t="s">
        <v>1</v>
      </c>
      <c r="M62">
        <v>4.6539282999999996</v>
      </c>
      <c r="O62">
        <v>0.124818</v>
      </c>
      <c r="P62">
        <v>4.6539282999999996</v>
      </c>
    </row>
    <row r="63" spans="1:16" x14ac:dyDescent="0.25">
      <c r="A63">
        <v>-9.2700000000000005E-3</v>
      </c>
      <c r="B63">
        <v>-1.738E-3</v>
      </c>
      <c r="C63">
        <v>4.6775999999999998E-2</v>
      </c>
      <c r="D63" t="s">
        <v>0</v>
      </c>
      <c r="E63">
        <v>4.7718000000000003E-2</v>
      </c>
      <c r="F63">
        <v>63</v>
      </c>
      <c r="H63">
        <v>63</v>
      </c>
      <c r="I63">
        <v>3.7376497</v>
      </c>
      <c r="J63">
        <v>-0.115554</v>
      </c>
      <c r="K63">
        <v>4.9673805</v>
      </c>
      <c r="L63" t="s">
        <v>1</v>
      </c>
      <c r="M63">
        <v>4.548546</v>
      </c>
      <c r="O63">
        <v>4.7718000000000003E-2</v>
      </c>
      <c r="P63">
        <v>4.548546</v>
      </c>
    </row>
    <row r="64" spans="1:16" x14ac:dyDescent="0.25">
      <c r="A64">
        <v>-3.725E-3</v>
      </c>
      <c r="B64">
        <v>-4.8340000000000001E-2</v>
      </c>
      <c r="C64">
        <v>-2.7890999999999999E-2</v>
      </c>
      <c r="D64" t="s">
        <v>0</v>
      </c>
      <c r="E64">
        <v>5.5933999999999998E-2</v>
      </c>
      <c r="F64">
        <v>64</v>
      </c>
      <c r="H64">
        <v>64</v>
      </c>
      <c r="I64">
        <v>-1.0077592</v>
      </c>
      <c r="J64">
        <v>-0.66906270000000001</v>
      </c>
      <c r="K64">
        <v>7.7533380000000003</v>
      </c>
      <c r="L64" t="s">
        <v>1</v>
      </c>
      <c r="M64">
        <v>4.9831424999999996</v>
      </c>
      <c r="O64">
        <v>5.5933999999999998E-2</v>
      </c>
      <c r="P64">
        <v>4.9831424999999996</v>
      </c>
    </row>
    <row r="65" spans="1:16" x14ac:dyDescent="0.25">
      <c r="A65">
        <v>3.3595E-2</v>
      </c>
      <c r="B65">
        <v>-1.4824E-2</v>
      </c>
      <c r="C65">
        <v>-1.4434000000000001E-2</v>
      </c>
      <c r="D65" t="s">
        <v>0</v>
      </c>
      <c r="E65">
        <v>3.9454999999999997E-2</v>
      </c>
      <c r="F65">
        <v>65</v>
      </c>
      <c r="H65">
        <v>65</v>
      </c>
      <c r="I65">
        <v>1.6569436</v>
      </c>
      <c r="J65">
        <v>5.0729214000000002</v>
      </c>
      <c r="K65">
        <v>8.7317494999999994</v>
      </c>
      <c r="L65" t="s">
        <v>1</v>
      </c>
      <c r="M65">
        <v>6.2223725999999999</v>
      </c>
      <c r="O65">
        <v>3.9454999999999997E-2</v>
      </c>
      <c r="P65">
        <v>6.2223725999999999</v>
      </c>
    </row>
    <row r="66" spans="1:16" x14ac:dyDescent="0.25">
      <c r="A66">
        <v>-3.6531000000000001E-2</v>
      </c>
      <c r="B66">
        <v>-3.5829999999999998E-3</v>
      </c>
      <c r="C66">
        <v>-1.8838000000000001E-2</v>
      </c>
      <c r="D66" t="s">
        <v>0</v>
      </c>
      <c r="E66">
        <v>4.1258000000000003E-2</v>
      </c>
      <c r="F66">
        <v>66</v>
      </c>
      <c r="H66">
        <v>66</v>
      </c>
      <c r="I66">
        <v>0.3155676</v>
      </c>
      <c r="J66">
        <v>1.1900972000000001</v>
      </c>
      <c r="K66">
        <v>1.4586197000000001</v>
      </c>
      <c r="L66" t="s">
        <v>1</v>
      </c>
      <c r="M66">
        <v>5.1389209999999999</v>
      </c>
      <c r="O66">
        <v>4.1258000000000003E-2</v>
      </c>
      <c r="P66">
        <v>5.1389209999999999</v>
      </c>
    </row>
    <row r="67" spans="1:16" x14ac:dyDescent="0.25">
      <c r="A67">
        <v>-3.0058000000000001E-2</v>
      </c>
      <c r="B67">
        <v>4.4852999999999997E-2</v>
      </c>
      <c r="C67">
        <v>3.9420000000000002E-3</v>
      </c>
      <c r="D67" t="s">
        <v>0</v>
      </c>
      <c r="E67">
        <v>5.4136999999999998E-2</v>
      </c>
      <c r="F67">
        <v>67</v>
      </c>
      <c r="H67">
        <v>67</v>
      </c>
      <c r="I67">
        <v>1.8595919999999999</v>
      </c>
      <c r="J67">
        <v>6.8827100000000002E-2</v>
      </c>
      <c r="K67">
        <v>8.7241347999999999</v>
      </c>
      <c r="L67" t="s">
        <v>1</v>
      </c>
      <c r="M67">
        <v>6.3972367999999999</v>
      </c>
      <c r="O67">
        <v>5.4136999999999998E-2</v>
      </c>
      <c r="P67">
        <v>6.3972367999999999</v>
      </c>
    </row>
    <row r="68" spans="1:16" x14ac:dyDescent="0.25">
      <c r="A68">
        <v>-4.7343999999999997E-2</v>
      </c>
      <c r="B68">
        <v>-0.17979899999999999</v>
      </c>
      <c r="C68">
        <v>-4.4261000000000002E-2</v>
      </c>
      <c r="D68" t="s">
        <v>0</v>
      </c>
      <c r="E68">
        <v>0.19112299999999999</v>
      </c>
      <c r="F68">
        <v>68</v>
      </c>
      <c r="H68">
        <v>68</v>
      </c>
      <c r="I68">
        <v>6.6167416000000001</v>
      </c>
      <c r="J68">
        <v>0.89358899999999997</v>
      </c>
      <c r="K68">
        <v>6.0610470000000003</v>
      </c>
      <c r="L68" t="s">
        <v>1</v>
      </c>
      <c r="M68">
        <v>4.6226338</v>
      </c>
      <c r="O68">
        <v>0.19112299999999999</v>
      </c>
      <c r="P68">
        <v>4.6226338</v>
      </c>
    </row>
    <row r="69" spans="1:16" x14ac:dyDescent="0.25">
      <c r="A69">
        <v>1.2201E-2</v>
      </c>
      <c r="B69">
        <v>1.9889999999999999E-3</v>
      </c>
      <c r="C69">
        <v>1.1449000000000001E-2</v>
      </c>
      <c r="D69" t="s">
        <v>0</v>
      </c>
      <c r="E69">
        <v>1.6848999999999999E-2</v>
      </c>
      <c r="F69">
        <v>69</v>
      </c>
      <c r="H69">
        <v>69</v>
      </c>
      <c r="I69">
        <v>-0.21232390000000001</v>
      </c>
      <c r="J69">
        <v>5.3037273999999996</v>
      </c>
      <c r="K69">
        <v>4.9949721</v>
      </c>
      <c r="L69" t="s">
        <v>1</v>
      </c>
      <c r="M69">
        <v>4.60548</v>
      </c>
      <c r="O69">
        <v>1.6848999999999999E-2</v>
      </c>
      <c r="P69">
        <v>4.60548</v>
      </c>
    </row>
    <row r="70" spans="1:16" x14ac:dyDescent="0.25">
      <c r="A70">
        <v>0.11432199999999999</v>
      </c>
      <c r="B70">
        <v>0.15603</v>
      </c>
      <c r="C70">
        <v>-1.3762E-2</v>
      </c>
      <c r="D70" t="s">
        <v>0</v>
      </c>
      <c r="E70">
        <v>0.19391800000000001</v>
      </c>
      <c r="F70">
        <v>70</v>
      </c>
      <c r="H70">
        <v>70</v>
      </c>
      <c r="I70">
        <v>6.0097338999999996</v>
      </c>
      <c r="J70">
        <v>-1.8946988</v>
      </c>
      <c r="K70">
        <v>4.1585631999999997</v>
      </c>
      <c r="L70" t="s">
        <v>1</v>
      </c>
      <c r="M70">
        <v>3.8011718999999999</v>
      </c>
      <c r="O70">
        <v>0.19391800000000001</v>
      </c>
      <c r="P70">
        <v>3.8011718999999999</v>
      </c>
    </row>
    <row r="71" spans="1:16" x14ac:dyDescent="0.25">
      <c r="A71">
        <v>3.444E-3</v>
      </c>
      <c r="B71">
        <v>3.9399999999999998E-2</v>
      </c>
      <c r="C71">
        <v>-2.6466E-2</v>
      </c>
      <c r="D71" t="s">
        <v>0</v>
      </c>
      <c r="E71">
        <v>4.7588999999999999E-2</v>
      </c>
      <c r="F71">
        <v>71</v>
      </c>
      <c r="H71">
        <v>71</v>
      </c>
      <c r="I71">
        <v>-3.0468061999999998</v>
      </c>
      <c r="J71">
        <v>4.4307162</v>
      </c>
      <c r="K71">
        <v>6.0453177</v>
      </c>
      <c r="L71" t="s">
        <v>1</v>
      </c>
      <c r="M71">
        <v>4.7119698000000003</v>
      </c>
      <c r="O71">
        <v>4.7588999999999999E-2</v>
      </c>
      <c r="P71">
        <v>4.7119698000000003</v>
      </c>
    </row>
    <row r="72" spans="1:16" x14ac:dyDescent="0.25">
      <c r="A72">
        <v>0.12350999999999999</v>
      </c>
      <c r="B72">
        <v>-1.5467E-2</v>
      </c>
      <c r="C72">
        <v>-3.8782999999999998E-2</v>
      </c>
      <c r="D72" t="s">
        <v>0</v>
      </c>
      <c r="E72">
        <v>0.13037599999999999</v>
      </c>
      <c r="F72">
        <v>72</v>
      </c>
      <c r="H72">
        <v>72</v>
      </c>
      <c r="I72">
        <v>-3.6359275000000002</v>
      </c>
      <c r="J72">
        <v>8.6253361000000002</v>
      </c>
      <c r="K72">
        <v>0.45874330000000002</v>
      </c>
      <c r="L72" t="s">
        <v>1</v>
      </c>
      <c r="M72">
        <v>3.5330648</v>
      </c>
      <c r="O72">
        <v>0.13037599999999999</v>
      </c>
      <c r="P72">
        <v>3.5330648</v>
      </c>
    </row>
    <row r="73" spans="1:16" x14ac:dyDescent="0.25">
      <c r="A73">
        <v>1.237E-3</v>
      </c>
      <c r="B73">
        <v>-2.0341000000000001E-2</v>
      </c>
      <c r="C73">
        <v>-1.2862E-2</v>
      </c>
      <c r="D73" t="s">
        <v>0</v>
      </c>
      <c r="E73">
        <v>2.4098000000000001E-2</v>
      </c>
      <c r="F73">
        <v>73</v>
      </c>
      <c r="H73">
        <v>73</v>
      </c>
      <c r="I73">
        <v>3.2558650999999998</v>
      </c>
      <c r="J73">
        <v>4.0382837</v>
      </c>
      <c r="K73">
        <v>1.4431875999999999</v>
      </c>
      <c r="L73" t="s">
        <v>1</v>
      </c>
      <c r="M73">
        <v>5.1595608999999998</v>
      </c>
      <c r="O73">
        <v>2.4098000000000001E-2</v>
      </c>
      <c r="P73">
        <v>5.1595608999999998</v>
      </c>
    </row>
    <row r="74" spans="1:16" x14ac:dyDescent="0.25">
      <c r="A74">
        <v>-6.7048999999999997E-2</v>
      </c>
      <c r="B74">
        <v>3.1615999999999998E-2</v>
      </c>
      <c r="C74">
        <v>-2.0974E-2</v>
      </c>
      <c r="D74" t="s">
        <v>0</v>
      </c>
      <c r="E74">
        <v>7.7038999999999996E-2</v>
      </c>
      <c r="F74">
        <v>74</v>
      </c>
      <c r="H74">
        <v>74</v>
      </c>
      <c r="I74">
        <v>3.0503298000000001</v>
      </c>
      <c r="J74">
        <v>6.9349160999999997</v>
      </c>
      <c r="K74">
        <v>0.4375637</v>
      </c>
      <c r="L74" t="s">
        <v>1</v>
      </c>
      <c r="M74">
        <v>3.4940661999999998</v>
      </c>
      <c r="O74">
        <v>7.7038999999999996E-2</v>
      </c>
      <c r="P74">
        <v>3.4940661999999998</v>
      </c>
    </row>
    <row r="75" spans="1:16" x14ac:dyDescent="0.25">
      <c r="A75">
        <v>-3.5026000000000002E-2</v>
      </c>
      <c r="B75">
        <v>5.2859999999999997E-2</v>
      </c>
      <c r="C75">
        <v>-0.100522</v>
      </c>
      <c r="D75" t="s">
        <v>0</v>
      </c>
      <c r="E75">
        <v>0.118851</v>
      </c>
      <c r="F75">
        <v>75</v>
      </c>
      <c r="H75">
        <v>75</v>
      </c>
      <c r="I75">
        <v>-6.5773352000000003</v>
      </c>
      <c r="J75">
        <v>5.7864133999999998</v>
      </c>
      <c r="K75">
        <v>7.8175325999999998</v>
      </c>
      <c r="L75" t="s">
        <v>1</v>
      </c>
      <c r="M75">
        <v>4.9182769000000004</v>
      </c>
      <c r="O75">
        <v>0.118851</v>
      </c>
      <c r="P75">
        <v>4.9182769000000004</v>
      </c>
    </row>
    <row r="76" spans="1:16" x14ac:dyDescent="0.25">
      <c r="A76">
        <v>4.0985000000000001E-2</v>
      </c>
      <c r="B76">
        <v>-4.2251999999999998E-2</v>
      </c>
      <c r="C76">
        <v>-2.2117999999999999E-2</v>
      </c>
      <c r="D76" t="s">
        <v>0</v>
      </c>
      <c r="E76">
        <v>6.2881999999999993E-2</v>
      </c>
      <c r="F76">
        <v>76</v>
      </c>
      <c r="H76">
        <v>76</v>
      </c>
      <c r="I76">
        <v>-2.6348658999999999</v>
      </c>
      <c r="J76">
        <v>6.9732479999999999</v>
      </c>
      <c r="K76">
        <v>4.1571778000000004</v>
      </c>
      <c r="L76" t="s">
        <v>1</v>
      </c>
      <c r="M76">
        <v>3.9367974999999999</v>
      </c>
      <c r="O76">
        <v>6.2881999999999993E-2</v>
      </c>
      <c r="P76">
        <v>3.9367974999999999</v>
      </c>
    </row>
    <row r="77" spans="1:16" x14ac:dyDescent="0.25">
      <c r="A77">
        <v>3.7849000000000001E-2</v>
      </c>
      <c r="B77">
        <v>3.0058999999999999E-2</v>
      </c>
      <c r="C77">
        <v>-2.2065000000000001E-2</v>
      </c>
      <c r="D77" t="s">
        <v>0</v>
      </c>
      <c r="E77">
        <v>5.3131999999999999E-2</v>
      </c>
      <c r="F77">
        <v>77</v>
      </c>
      <c r="H77">
        <v>77</v>
      </c>
      <c r="I77">
        <v>5.8123866</v>
      </c>
      <c r="J77">
        <v>1.1798618000000001</v>
      </c>
      <c r="K77">
        <v>3.1531305999999999</v>
      </c>
      <c r="L77" t="s">
        <v>1</v>
      </c>
      <c r="M77">
        <v>4.7095130000000003</v>
      </c>
      <c r="O77">
        <v>5.3131999999999999E-2</v>
      </c>
      <c r="P77">
        <v>4.7095130000000003</v>
      </c>
    </row>
    <row r="78" spans="1:16" x14ac:dyDescent="0.25">
      <c r="A78">
        <v>-1.2678999999999999E-2</v>
      </c>
      <c r="B78">
        <v>-5.8079999999999998E-3</v>
      </c>
      <c r="C78">
        <v>5.6196000000000003E-2</v>
      </c>
      <c r="D78" t="s">
        <v>0</v>
      </c>
      <c r="E78">
        <v>5.7901000000000001E-2</v>
      </c>
      <c r="F78">
        <v>78</v>
      </c>
      <c r="H78">
        <v>78</v>
      </c>
      <c r="I78">
        <v>8.8170100999999992</v>
      </c>
      <c r="J78">
        <v>2.7299454999999999</v>
      </c>
      <c r="K78">
        <v>0.59192630000000002</v>
      </c>
      <c r="L78" t="s">
        <v>1</v>
      </c>
      <c r="M78">
        <v>8.0876467999999999</v>
      </c>
      <c r="O78">
        <v>5.7901000000000001E-2</v>
      </c>
      <c r="P78">
        <v>8.0876467999999999</v>
      </c>
    </row>
    <row r="79" spans="1:16" x14ac:dyDescent="0.25">
      <c r="A79">
        <v>-3.2820000000000002E-2</v>
      </c>
      <c r="B79">
        <v>5.1157000000000001E-2</v>
      </c>
      <c r="C79">
        <v>-1.3499000000000001E-2</v>
      </c>
      <c r="D79" t="s">
        <v>0</v>
      </c>
      <c r="E79">
        <v>6.2260999999999997E-2</v>
      </c>
      <c r="F79">
        <v>79</v>
      </c>
      <c r="H79">
        <v>79</v>
      </c>
      <c r="I79">
        <v>1.0815136000000001</v>
      </c>
      <c r="J79">
        <v>0.30503989999999997</v>
      </c>
      <c r="K79">
        <v>5.7487123000000002</v>
      </c>
      <c r="L79" t="s">
        <v>1</v>
      </c>
      <c r="M79">
        <v>7.0584154999999997</v>
      </c>
      <c r="O79">
        <v>6.2260999999999997E-2</v>
      </c>
      <c r="P79">
        <v>7.0584154999999997</v>
      </c>
    </row>
    <row r="80" spans="1:16" x14ac:dyDescent="0.25">
      <c r="A80">
        <v>-5.5789999999999998E-3</v>
      </c>
      <c r="B80">
        <v>-1.4225E-2</v>
      </c>
      <c r="C80">
        <v>-3.8405000000000002E-2</v>
      </c>
      <c r="D80" t="s">
        <v>0</v>
      </c>
      <c r="E80">
        <v>4.1333000000000002E-2</v>
      </c>
      <c r="F80">
        <v>80</v>
      </c>
      <c r="H80">
        <v>80</v>
      </c>
      <c r="I80">
        <v>-2.2236894999999999</v>
      </c>
      <c r="J80">
        <v>-1.2111289999999999</v>
      </c>
      <c r="K80">
        <v>5.2898646999999999</v>
      </c>
      <c r="L80" t="s">
        <v>1</v>
      </c>
      <c r="M80">
        <v>7.4411693000000003</v>
      </c>
      <c r="O80">
        <v>4.1333000000000002E-2</v>
      </c>
      <c r="P80">
        <v>7.4411693000000003</v>
      </c>
    </row>
    <row r="81" spans="1:16" x14ac:dyDescent="0.25">
      <c r="A81">
        <v>2.9096E-2</v>
      </c>
      <c r="B81">
        <v>9.3493000000000007E-2</v>
      </c>
      <c r="C81">
        <v>-5.7722000000000002E-2</v>
      </c>
      <c r="D81" t="s">
        <v>0</v>
      </c>
      <c r="E81">
        <v>0.113664</v>
      </c>
      <c r="F81">
        <v>81</v>
      </c>
      <c r="H81">
        <v>81</v>
      </c>
      <c r="I81">
        <v>-1.0166588999999999</v>
      </c>
      <c r="J81">
        <v>5.4413182999999998</v>
      </c>
      <c r="K81">
        <v>8.0576553999999998</v>
      </c>
      <c r="L81" t="s">
        <v>1</v>
      </c>
      <c r="M81">
        <v>4.5998393000000002</v>
      </c>
      <c r="O81">
        <v>0.113664</v>
      </c>
      <c r="P81">
        <v>4.5998393000000002</v>
      </c>
    </row>
    <row r="82" spans="1:16" x14ac:dyDescent="0.25">
      <c r="A82">
        <v>-5.4147000000000001E-2</v>
      </c>
      <c r="B82">
        <v>-7.0824999999999999E-2</v>
      </c>
      <c r="C82">
        <v>3.6368999999999999E-2</v>
      </c>
      <c r="D82" t="s">
        <v>0</v>
      </c>
      <c r="E82">
        <v>9.6284999999999996E-2</v>
      </c>
      <c r="F82">
        <v>82</v>
      </c>
      <c r="H82">
        <v>82</v>
      </c>
      <c r="I82">
        <v>0.35715370000000002</v>
      </c>
      <c r="J82">
        <v>2.5745509000000002</v>
      </c>
      <c r="K82">
        <v>3.8768994999999999</v>
      </c>
      <c r="L82" t="s">
        <v>1</v>
      </c>
      <c r="M82">
        <v>5.9355129</v>
      </c>
      <c r="O82">
        <v>9.6284999999999996E-2</v>
      </c>
      <c r="P82">
        <v>5.9355129</v>
      </c>
    </row>
    <row r="83" spans="1:16" x14ac:dyDescent="0.25">
      <c r="A83">
        <v>-7.077E-3</v>
      </c>
      <c r="B83">
        <v>-3.7782999999999997E-2</v>
      </c>
      <c r="C83">
        <v>-8.0199999999999994E-2</v>
      </c>
      <c r="D83" t="s">
        <v>0</v>
      </c>
      <c r="E83">
        <v>8.8937000000000002E-2</v>
      </c>
      <c r="F83">
        <v>83</v>
      </c>
      <c r="H83">
        <v>83</v>
      </c>
      <c r="I83">
        <v>4.5162959999999996</v>
      </c>
      <c r="J83">
        <v>-0.32202609999999998</v>
      </c>
      <c r="K83">
        <v>8.0872205000000008</v>
      </c>
      <c r="L83" t="s">
        <v>1</v>
      </c>
      <c r="M83">
        <v>4.6275139999999997</v>
      </c>
      <c r="O83">
        <v>8.8937000000000002E-2</v>
      </c>
      <c r="P83">
        <v>4.6275139999999997</v>
      </c>
    </row>
    <row r="84" spans="1:16" x14ac:dyDescent="0.25">
      <c r="A84">
        <v>-6.7865999999999996E-2</v>
      </c>
      <c r="B84">
        <v>-0.13741900000000001</v>
      </c>
      <c r="C84">
        <v>-0.10777</v>
      </c>
      <c r="D84" t="s">
        <v>0</v>
      </c>
      <c r="E84">
        <v>0.187361</v>
      </c>
      <c r="F84">
        <v>84</v>
      </c>
      <c r="H84">
        <v>84</v>
      </c>
      <c r="I84">
        <v>-3.2910903999999999</v>
      </c>
      <c r="J84">
        <v>1.3047355</v>
      </c>
      <c r="K84">
        <v>8.6106691000000009</v>
      </c>
      <c r="L84" t="s">
        <v>1</v>
      </c>
      <c r="M84">
        <v>2.1729167</v>
      </c>
      <c r="O84">
        <v>0.187361</v>
      </c>
      <c r="P84">
        <v>2.1729167</v>
      </c>
    </row>
    <row r="85" spans="1:16" x14ac:dyDescent="0.25">
      <c r="A85">
        <v>4.1599999999999996E-3</v>
      </c>
      <c r="B85">
        <v>-1.3299999999999999E-2</v>
      </c>
      <c r="C85">
        <v>-1.6188000000000001E-2</v>
      </c>
      <c r="D85" t="s">
        <v>0</v>
      </c>
      <c r="E85">
        <v>2.1360000000000001E-2</v>
      </c>
      <c r="F85">
        <v>85</v>
      </c>
      <c r="H85">
        <v>85</v>
      </c>
      <c r="I85">
        <v>2.4738183</v>
      </c>
      <c r="J85">
        <v>4.8423026</v>
      </c>
      <c r="K85">
        <v>5.7399911000000001</v>
      </c>
      <c r="L85" t="s">
        <v>1</v>
      </c>
      <c r="M85">
        <v>8.0976146999999994</v>
      </c>
      <c r="O85">
        <v>2.1360000000000001E-2</v>
      </c>
      <c r="P85">
        <v>8.0976146999999994</v>
      </c>
    </row>
    <row r="86" spans="1:16" x14ac:dyDescent="0.25">
      <c r="A86">
        <v>5.7829999999999999E-3</v>
      </c>
      <c r="B86">
        <v>1.7830000000000001E-3</v>
      </c>
      <c r="C86">
        <v>1.2303E-2</v>
      </c>
      <c r="D86" t="s">
        <v>0</v>
      </c>
      <c r="E86">
        <v>1.3710999999999999E-2</v>
      </c>
      <c r="F86">
        <v>86</v>
      </c>
      <c r="H86">
        <v>86</v>
      </c>
      <c r="I86">
        <v>3.4832480000000001</v>
      </c>
      <c r="J86">
        <v>6.3172183999999998</v>
      </c>
      <c r="K86">
        <v>3.3983397000000002</v>
      </c>
      <c r="L86" t="s">
        <v>1</v>
      </c>
      <c r="M86">
        <v>4.6289018000000004</v>
      </c>
      <c r="O86">
        <v>1.3710999999999999E-2</v>
      </c>
      <c r="P86">
        <v>4.6289018000000004</v>
      </c>
    </row>
    <row r="87" spans="1:16" x14ac:dyDescent="0.25">
      <c r="A87">
        <v>7.4370000000000006E-2</v>
      </c>
      <c r="B87">
        <v>0.120369</v>
      </c>
      <c r="C87">
        <v>-0.11493299999999999</v>
      </c>
      <c r="D87" t="s">
        <v>0</v>
      </c>
      <c r="E87">
        <v>0.18228900000000001</v>
      </c>
      <c r="F87">
        <v>87</v>
      </c>
      <c r="H87">
        <v>87</v>
      </c>
      <c r="I87">
        <v>-4.3409760999999998</v>
      </c>
      <c r="J87">
        <v>3.830692</v>
      </c>
      <c r="K87">
        <v>8.6126670000000001</v>
      </c>
      <c r="L87" t="s">
        <v>1</v>
      </c>
      <c r="M87">
        <v>2.1766257000000002</v>
      </c>
      <c r="O87">
        <v>0.18228900000000001</v>
      </c>
      <c r="P87">
        <v>2.1766257000000002</v>
      </c>
    </row>
    <row r="88" spans="1:16" x14ac:dyDescent="0.25">
      <c r="A88">
        <v>-0.27955000000000002</v>
      </c>
      <c r="B88">
        <v>-0.31302200000000002</v>
      </c>
      <c r="C88">
        <v>1.5417E-2</v>
      </c>
      <c r="D88" t="s">
        <v>0</v>
      </c>
      <c r="E88">
        <v>0.419962</v>
      </c>
      <c r="F88">
        <v>88</v>
      </c>
      <c r="H88">
        <v>88</v>
      </c>
      <c r="I88">
        <v>-1.8019814999999999</v>
      </c>
      <c r="J88">
        <v>6.6099091000000003</v>
      </c>
      <c r="K88">
        <v>1.1273204999999999</v>
      </c>
      <c r="L88" t="s">
        <v>1</v>
      </c>
      <c r="M88">
        <v>1.939468</v>
      </c>
      <c r="O88">
        <v>0.419962</v>
      </c>
      <c r="P88">
        <v>1.939468</v>
      </c>
    </row>
    <row r="89" spans="1:16" x14ac:dyDescent="0.25">
      <c r="A89">
        <v>2.7234000000000001E-2</v>
      </c>
      <c r="B89">
        <v>-2.5000000000000001E-5</v>
      </c>
      <c r="C89">
        <v>-3.6219999999999998E-3</v>
      </c>
      <c r="D89" t="s">
        <v>0</v>
      </c>
      <c r="E89">
        <v>2.7473999999999998E-2</v>
      </c>
      <c r="F89">
        <v>89</v>
      </c>
      <c r="H89">
        <v>89</v>
      </c>
      <c r="I89">
        <v>3.2004383000000001</v>
      </c>
      <c r="J89">
        <v>2.689651</v>
      </c>
      <c r="K89">
        <v>3.9133306000000001</v>
      </c>
      <c r="L89" t="s">
        <v>1</v>
      </c>
      <c r="M89">
        <v>6.7730782999999999</v>
      </c>
      <c r="O89">
        <v>2.7473999999999998E-2</v>
      </c>
      <c r="P89">
        <v>6.7730782999999999</v>
      </c>
    </row>
    <row r="90" spans="1:16" x14ac:dyDescent="0.25">
      <c r="A90">
        <v>0.30283300000000002</v>
      </c>
      <c r="B90">
        <v>0.26562400000000003</v>
      </c>
      <c r="C90">
        <v>-1.1199999999999999E-3</v>
      </c>
      <c r="D90" t="s">
        <v>0</v>
      </c>
      <c r="E90">
        <v>0.40282200000000001</v>
      </c>
      <c r="F90">
        <v>90</v>
      </c>
      <c r="H90">
        <v>90</v>
      </c>
      <c r="I90">
        <v>1.2479754999999999</v>
      </c>
      <c r="J90">
        <v>9.0106643999999996</v>
      </c>
      <c r="K90">
        <v>1.1333705000000001</v>
      </c>
      <c r="L90" t="s">
        <v>1</v>
      </c>
      <c r="M90">
        <v>1.9422336</v>
      </c>
      <c r="O90">
        <v>0.40282200000000001</v>
      </c>
      <c r="P90">
        <v>1.9422336</v>
      </c>
    </row>
    <row r="91" spans="1:16" x14ac:dyDescent="0.25">
      <c r="A91">
        <v>2.2473E-2</v>
      </c>
      <c r="B91">
        <v>1.8325999999999999E-2</v>
      </c>
      <c r="C91">
        <v>-5.5431000000000001E-2</v>
      </c>
      <c r="D91" t="s">
        <v>0</v>
      </c>
      <c r="E91">
        <v>6.2557000000000001E-2</v>
      </c>
      <c r="F91">
        <v>91</v>
      </c>
      <c r="H91">
        <v>91</v>
      </c>
      <c r="I91">
        <v>-5.4115900999999997</v>
      </c>
      <c r="J91">
        <v>6.3400026</v>
      </c>
      <c r="K91">
        <v>5.2935585999999999</v>
      </c>
      <c r="L91" t="s">
        <v>1</v>
      </c>
      <c r="M91">
        <v>6.7818130999999999</v>
      </c>
      <c r="O91">
        <v>6.2557000000000001E-2</v>
      </c>
      <c r="P91">
        <v>6.7818130999999999</v>
      </c>
    </row>
    <row r="92" spans="1:16" x14ac:dyDescent="0.25">
      <c r="A92">
        <v>4.8689999999999997E-2</v>
      </c>
      <c r="B92">
        <v>-3.2989999999999998E-2</v>
      </c>
      <c r="C92">
        <v>6.3109999999999998E-3</v>
      </c>
      <c r="D92" t="s">
        <v>0</v>
      </c>
      <c r="E92">
        <v>5.9151000000000002E-2</v>
      </c>
      <c r="F92">
        <v>92</v>
      </c>
      <c r="H92">
        <v>92</v>
      </c>
      <c r="I92">
        <v>-5.9592999999999998E-3</v>
      </c>
      <c r="J92">
        <v>-1.0904593</v>
      </c>
      <c r="K92">
        <v>3.4244675999999998</v>
      </c>
      <c r="L92" t="s">
        <v>1</v>
      </c>
      <c r="M92">
        <v>4.6806175000000003</v>
      </c>
      <c r="O92">
        <v>5.9151000000000002E-2</v>
      </c>
      <c r="P92">
        <v>4.6806175000000003</v>
      </c>
    </row>
    <row r="93" spans="1:16" x14ac:dyDescent="0.25">
      <c r="A93">
        <v>-1.6922E-2</v>
      </c>
      <c r="B93">
        <v>-1.6285999999999998E-2</v>
      </c>
      <c r="C93">
        <v>-3.9763E-2</v>
      </c>
      <c r="D93" t="s">
        <v>0</v>
      </c>
      <c r="E93">
        <v>4.6181E-2</v>
      </c>
      <c r="F93">
        <v>93</v>
      </c>
      <c r="H93">
        <v>93</v>
      </c>
      <c r="I93">
        <v>5.8965873999999996</v>
      </c>
      <c r="J93">
        <v>2.5545239</v>
      </c>
      <c r="K93">
        <v>0.69144550000000005</v>
      </c>
      <c r="L93" t="s">
        <v>1</v>
      </c>
      <c r="M93">
        <v>5.5571007000000003</v>
      </c>
      <c r="O93">
        <v>4.6181E-2</v>
      </c>
      <c r="P93">
        <v>5.5571007000000003</v>
      </c>
    </row>
    <row r="94" spans="1:16" x14ac:dyDescent="0.25">
      <c r="A94">
        <v>1.0059999999999999E-3</v>
      </c>
      <c r="B94">
        <v>-8.3610000000000004E-3</v>
      </c>
      <c r="C94">
        <v>0.122407</v>
      </c>
      <c r="D94" t="s">
        <v>0</v>
      </c>
      <c r="E94">
        <v>0.122697</v>
      </c>
      <c r="F94">
        <v>94</v>
      </c>
      <c r="H94">
        <v>94</v>
      </c>
      <c r="I94">
        <v>-0.26648480000000002</v>
      </c>
      <c r="J94">
        <v>7.7947103999999996</v>
      </c>
      <c r="K94">
        <v>1.1216638999999999</v>
      </c>
      <c r="L94" t="s">
        <v>1</v>
      </c>
      <c r="M94">
        <v>0</v>
      </c>
      <c r="O94">
        <v>0.122697</v>
      </c>
      <c r="P94">
        <v>0</v>
      </c>
    </row>
    <row r="95" spans="1:16" x14ac:dyDescent="0.25">
      <c r="A95" t="s">
        <v>25</v>
      </c>
      <c r="B95" t="s">
        <v>8</v>
      </c>
      <c r="C95" t="s">
        <v>24</v>
      </c>
      <c r="D95" t="s">
        <v>9</v>
      </c>
      <c r="E95" t="s">
        <v>8</v>
      </c>
      <c r="F95" t="s">
        <v>10</v>
      </c>
      <c r="O95" t="s">
        <v>8</v>
      </c>
    </row>
    <row r="96" spans="1:16" x14ac:dyDescent="0.25">
      <c r="A96" t="s">
        <v>29</v>
      </c>
      <c r="B96" t="s">
        <v>43</v>
      </c>
      <c r="C96" t="s">
        <v>87</v>
      </c>
      <c r="D96" t="s">
        <v>14</v>
      </c>
      <c r="E96" t="s">
        <v>88</v>
      </c>
      <c r="F96">
        <v>97</v>
      </c>
      <c r="O96" t="s">
        <v>88</v>
      </c>
    </row>
    <row r="97" spans="1:15" x14ac:dyDescent="0.25">
      <c r="B97" t="s">
        <v>41</v>
      </c>
      <c r="C97" t="s">
        <v>42</v>
      </c>
      <c r="D97">
        <v>0</v>
      </c>
      <c r="E97" t="s">
        <v>18</v>
      </c>
      <c r="F97">
        <v>0</v>
      </c>
      <c r="O97" t="s">
        <v>18</v>
      </c>
    </row>
    <row r="98" spans="1:15" x14ac:dyDescent="0.25">
      <c r="A98" t="s">
        <v>25</v>
      </c>
      <c r="B98" t="s">
        <v>8</v>
      </c>
      <c r="C98" t="s">
        <v>24</v>
      </c>
      <c r="D98" t="s">
        <v>9</v>
      </c>
      <c r="E98" t="s">
        <v>8</v>
      </c>
      <c r="F98" t="s">
        <v>10</v>
      </c>
      <c r="O98" t="s">
        <v>8</v>
      </c>
    </row>
  </sheetData>
  <sortState xmlns:xlrd2="http://schemas.microsoft.com/office/spreadsheetml/2017/richdata2" ref="H1:M98">
    <sortCondition ref="H1:H98"/>
  </sortState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8D061-C57C-492A-AC37-4F38341A808C}">
  <dimension ref="A1:W98"/>
  <sheetViews>
    <sheetView topLeftCell="K1" workbookViewId="0">
      <selection activeCell="AC6" sqref="AC6"/>
    </sheetView>
  </sheetViews>
  <sheetFormatPr defaultRowHeight="15" x14ac:dyDescent="0.25"/>
  <sheetData>
    <row r="1" spans="1:16" x14ac:dyDescent="0.25">
      <c r="A1">
        <v>5.0280000000000004E-3</v>
      </c>
      <c r="B1">
        <v>-2.0532999999999999E-2</v>
      </c>
      <c r="C1">
        <v>-2.4389000000000001E-2</v>
      </c>
      <c r="D1" t="s">
        <v>0</v>
      </c>
      <c r="E1">
        <v>3.2275999999999999E-2</v>
      </c>
      <c r="F1">
        <v>1</v>
      </c>
      <c r="H1">
        <v>1</v>
      </c>
      <c r="I1">
        <v>-5.0280000000000004E-3</v>
      </c>
      <c r="J1">
        <v>2.0533099999999999E-2</v>
      </c>
      <c r="K1">
        <v>2.4389399999999999E-2</v>
      </c>
      <c r="L1" t="s">
        <v>1</v>
      </c>
      <c r="M1">
        <v>7.0690488</v>
      </c>
      <c r="O1">
        <v>3.2275999999999999E-2</v>
      </c>
      <c r="P1">
        <v>7.0690488</v>
      </c>
    </row>
    <row r="2" spans="1:16" x14ac:dyDescent="0.25">
      <c r="A2">
        <v>-6.9685999999999998E-2</v>
      </c>
      <c r="B2">
        <v>6.8654999999999994E-2</v>
      </c>
      <c r="C2">
        <v>-9.6740000000000003E-3</v>
      </c>
      <c r="D2" t="s">
        <v>0</v>
      </c>
      <c r="E2">
        <v>9.8302E-2</v>
      </c>
      <c r="F2">
        <v>2</v>
      </c>
      <c r="H2">
        <v>2</v>
      </c>
      <c r="I2">
        <v>3.5830563999999998</v>
      </c>
      <c r="J2">
        <v>5.1227390000000002</v>
      </c>
      <c r="K2">
        <v>-2.3021999999999999E-3</v>
      </c>
      <c r="L2" t="s">
        <v>1</v>
      </c>
      <c r="M2">
        <v>2.6509518000000001</v>
      </c>
      <c r="O2">
        <v>9.8302E-2</v>
      </c>
      <c r="P2">
        <v>2.6509518000000001</v>
      </c>
    </row>
    <row r="3" spans="1:16" x14ac:dyDescent="0.25">
      <c r="A3">
        <v>-0.12076099999999999</v>
      </c>
      <c r="B3">
        <v>0.110406</v>
      </c>
      <c r="C3">
        <v>-0.15553600000000001</v>
      </c>
      <c r="D3" t="s">
        <v>0</v>
      </c>
      <c r="E3">
        <v>0.22575200000000001</v>
      </c>
      <c r="F3">
        <v>3</v>
      </c>
      <c r="H3">
        <v>3</v>
      </c>
      <c r="I3">
        <v>5.6750625000000001</v>
      </c>
      <c r="J3">
        <v>-0.10910930000000001</v>
      </c>
      <c r="K3">
        <v>4.7288167999999997</v>
      </c>
      <c r="L3" t="s">
        <v>1</v>
      </c>
      <c r="M3">
        <v>8.4047134999999997</v>
      </c>
      <c r="O3">
        <v>0.22575200000000001</v>
      </c>
      <c r="P3">
        <v>8.4047134999999997</v>
      </c>
    </row>
    <row r="4" spans="1:16" x14ac:dyDescent="0.25">
      <c r="A4">
        <v>-3.9129999999999998E-3</v>
      </c>
      <c r="B4">
        <v>5.0660000000000002E-3</v>
      </c>
      <c r="C4">
        <v>-1.6721E-2</v>
      </c>
      <c r="D4" t="s">
        <v>0</v>
      </c>
      <c r="E4">
        <v>1.7904E-2</v>
      </c>
      <c r="F4">
        <v>4</v>
      </c>
      <c r="H4">
        <v>4</v>
      </c>
      <c r="I4">
        <v>-2.0833173999999999</v>
      </c>
      <c r="J4">
        <v>5.1951381999999997</v>
      </c>
      <c r="K4">
        <v>4.6339024999999996</v>
      </c>
      <c r="L4" t="s">
        <v>1</v>
      </c>
      <c r="M4">
        <v>5.0553023000000001</v>
      </c>
      <c r="O4">
        <v>1.7904E-2</v>
      </c>
      <c r="P4">
        <v>5.0553023000000001</v>
      </c>
    </row>
    <row r="5" spans="1:16" x14ac:dyDescent="0.25">
      <c r="A5">
        <v>3.7097999999999999E-2</v>
      </c>
      <c r="B5">
        <v>8.1374000000000002E-2</v>
      </c>
      <c r="C5">
        <v>-8.3989999999999995E-2</v>
      </c>
      <c r="D5" t="s">
        <v>0</v>
      </c>
      <c r="E5">
        <v>0.12268800000000001</v>
      </c>
      <c r="F5">
        <v>5</v>
      </c>
      <c r="H5">
        <v>5</v>
      </c>
      <c r="I5">
        <v>1.6900675999999999</v>
      </c>
      <c r="J5">
        <v>2.5207670000000002</v>
      </c>
      <c r="K5">
        <v>5.9452743999999997</v>
      </c>
      <c r="L5" t="s">
        <v>1</v>
      </c>
      <c r="M5">
        <v>6.0980096000000001</v>
      </c>
      <c r="O5">
        <v>0.12268800000000001</v>
      </c>
      <c r="P5">
        <v>6.0980096000000001</v>
      </c>
    </row>
    <row r="6" spans="1:16" x14ac:dyDescent="0.25">
      <c r="A6">
        <v>0.30837199999999998</v>
      </c>
      <c r="B6">
        <v>0.24959500000000001</v>
      </c>
      <c r="C6">
        <v>0.358263</v>
      </c>
      <c r="D6" t="s">
        <v>0</v>
      </c>
      <c r="E6">
        <v>0.53454999999999997</v>
      </c>
      <c r="F6">
        <v>6</v>
      </c>
      <c r="H6">
        <v>6</v>
      </c>
      <c r="I6">
        <v>-1.3211466999999999</v>
      </c>
      <c r="J6">
        <v>4.2303002000000003</v>
      </c>
      <c r="K6">
        <v>-0.34834019999999999</v>
      </c>
      <c r="L6" t="s">
        <v>1</v>
      </c>
      <c r="M6">
        <v>3.0671495000000002</v>
      </c>
      <c r="O6">
        <v>0.53454999999999997</v>
      </c>
      <c r="P6">
        <v>3.0671495000000002</v>
      </c>
    </row>
    <row r="7" spans="1:16" x14ac:dyDescent="0.25">
      <c r="A7">
        <v>1.4469999999999999E-3</v>
      </c>
      <c r="B7">
        <v>-0.21195</v>
      </c>
      <c r="C7">
        <v>-3.8431E-2</v>
      </c>
      <c r="D7" t="s">
        <v>0</v>
      </c>
      <c r="E7">
        <v>0.21541099999999999</v>
      </c>
      <c r="F7">
        <v>7</v>
      </c>
      <c r="H7">
        <v>7</v>
      </c>
      <c r="I7">
        <v>-0.31521270000000001</v>
      </c>
      <c r="J7">
        <v>8.0041881999999998</v>
      </c>
      <c r="K7">
        <v>1.3144583999999999</v>
      </c>
      <c r="L7" t="s">
        <v>1</v>
      </c>
      <c r="M7">
        <v>2.7456944000000001</v>
      </c>
      <c r="O7">
        <v>0.21541099999999999</v>
      </c>
      <c r="P7">
        <v>2.7456944000000001</v>
      </c>
    </row>
    <row r="8" spans="1:16" x14ac:dyDescent="0.25">
      <c r="A8">
        <v>-9.4668000000000002E-2</v>
      </c>
      <c r="B8">
        <v>-7.4399000000000007E-2</v>
      </c>
      <c r="C8">
        <v>-1.3884000000000001E-2</v>
      </c>
      <c r="D8" t="s">
        <v>0</v>
      </c>
      <c r="E8">
        <v>0.121202</v>
      </c>
      <c r="F8">
        <v>8</v>
      </c>
      <c r="H8">
        <v>8</v>
      </c>
      <c r="I8">
        <v>4.6361954000000001</v>
      </c>
      <c r="J8">
        <v>4.5555905000000001</v>
      </c>
      <c r="K8">
        <v>4.5970874999999998</v>
      </c>
      <c r="L8" t="s">
        <v>1</v>
      </c>
      <c r="M8">
        <v>5.3398902000000001</v>
      </c>
      <c r="O8">
        <v>0.121202</v>
      </c>
      <c r="P8">
        <v>5.3398902000000001</v>
      </c>
    </row>
    <row r="9" spans="1:16" x14ac:dyDescent="0.25">
      <c r="A9">
        <v>-0.31298500000000001</v>
      </c>
      <c r="B9">
        <v>-0.30106100000000002</v>
      </c>
      <c r="C9">
        <v>3.4687999999999997E-2</v>
      </c>
      <c r="D9" t="s">
        <v>0</v>
      </c>
      <c r="E9">
        <v>0.43566100000000002</v>
      </c>
      <c r="F9">
        <v>9</v>
      </c>
      <c r="H9">
        <v>9</v>
      </c>
      <c r="I9">
        <v>4.0938220000000003</v>
      </c>
      <c r="J9">
        <v>-2.289676</v>
      </c>
      <c r="K9">
        <v>7.8797462999999999</v>
      </c>
      <c r="L9" t="s">
        <v>1</v>
      </c>
      <c r="M9">
        <v>7.4267042999999999</v>
      </c>
      <c r="O9">
        <v>0.43566100000000002</v>
      </c>
      <c r="P9">
        <v>7.4267042999999999</v>
      </c>
    </row>
    <row r="10" spans="1:16" x14ac:dyDescent="0.25">
      <c r="A10">
        <v>0.302479</v>
      </c>
      <c r="B10">
        <v>0.232846</v>
      </c>
      <c r="C10">
        <v>0.108061</v>
      </c>
      <c r="D10" t="s">
        <v>0</v>
      </c>
      <c r="E10">
        <v>0.39672200000000002</v>
      </c>
      <c r="F10">
        <v>10</v>
      </c>
      <c r="H10">
        <v>10</v>
      </c>
      <c r="I10">
        <v>-1.3769353</v>
      </c>
      <c r="J10">
        <v>0.48746240000000002</v>
      </c>
      <c r="K10">
        <v>4.4991981000000001</v>
      </c>
      <c r="L10" t="s">
        <v>1</v>
      </c>
      <c r="M10">
        <v>6.9060398999999997</v>
      </c>
      <c r="O10">
        <v>0.39672200000000002</v>
      </c>
      <c r="P10">
        <v>6.9060398999999997</v>
      </c>
    </row>
    <row r="11" spans="1:16" x14ac:dyDescent="0.25">
      <c r="A11">
        <v>4.0106000000000003E-2</v>
      </c>
      <c r="B11">
        <v>-0.154421</v>
      </c>
      <c r="C11">
        <v>-1.6586E-2</v>
      </c>
      <c r="D11" t="s">
        <v>0</v>
      </c>
      <c r="E11">
        <v>0.16040399999999999</v>
      </c>
      <c r="F11">
        <v>11</v>
      </c>
      <c r="H11">
        <v>11</v>
      </c>
      <c r="I11">
        <v>5.2131696999999999</v>
      </c>
      <c r="J11">
        <v>7.9451748000000002</v>
      </c>
      <c r="K11">
        <v>3.3337870000000001</v>
      </c>
      <c r="L11" t="s">
        <v>1</v>
      </c>
      <c r="M11">
        <v>7.8547042999999999</v>
      </c>
      <c r="O11">
        <v>0.16040399999999999</v>
      </c>
      <c r="P11">
        <v>7.8547042999999999</v>
      </c>
    </row>
    <row r="12" spans="1:16" x14ac:dyDescent="0.25">
      <c r="A12">
        <v>-2.9607999999999999E-2</v>
      </c>
      <c r="B12">
        <v>-1.6826000000000001E-2</v>
      </c>
      <c r="C12">
        <v>-4.7271000000000001E-2</v>
      </c>
      <c r="D12" t="s">
        <v>0</v>
      </c>
      <c r="E12">
        <v>5.8259999999999999E-2</v>
      </c>
      <c r="F12">
        <v>12</v>
      </c>
      <c r="H12">
        <v>12</v>
      </c>
      <c r="I12">
        <v>4.5557521000000003</v>
      </c>
      <c r="J12">
        <v>0.72832450000000004</v>
      </c>
      <c r="K12">
        <v>2.5371600000000001E-2</v>
      </c>
      <c r="L12" t="s">
        <v>1</v>
      </c>
      <c r="M12">
        <v>5.4786466000000003</v>
      </c>
      <c r="O12">
        <v>5.8259999999999999E-2</v>
      </c>
      <c r="P12">
        <v>5.4786466000000003</v>
      </c>
    </row>
    <row r="13" spans="1:16" x14ac:dyDescent="0.25">
      <c r="A13">
        <v>-4.1063000000000002E-2</v>
      </c>
      <c r="B13">
        <v>2.6020000000000001E-3</v>
      </c>
      <c r="C13">
        <v>-8.855E-3</v>
      </c>
      <c r="D13" t="s">
        <v>0</v>
      </c>
      <c r="E13">
        <v>4.2086999999999999E-2</v>
      </c>
      <c r="F13">
        <v>13</v>
      </c>
      <c r="H13">
        <v>13</v>
      </c>
      <c r="I13">
        <v>3.6597577000000001</v>
      </c>
      <c r="J13">
        <v>4.0524953999999997</v>
      </c>
      <c r="K13">
        <v>6.9613487000000003</v>
      </c>
      <c r="L13" t="s">
        <v>1</v>
      </c>
      <c r="M13">
        <v>6.8253192</v>
      </c>
      <c r="O13">
        <v>4.2086999999999999E-2</v>
      </c>
      <c r="P13">
        <v>6.8253192</v>
      </c>
    </row>
    <row r="14" spans="1:16" x14ac:dyDescent="0.25">
      <c r="A14">
        <v>-1.2648E-2</v>
      </c>
      <c r="B14">
        <v>8.6272000000000001E-2</v>
      </c>
      <c r="C14">
        <v>4.7780000000000003E-2</v>
      </c>
      <c r="D14" t="s">
        <v>0</v>
      </c>
      <c r="E14">
        <v>9.9427000000000001E-2</v>
      </c>
      <c r="F14">
        <v>14</v>
      </c>
      <c r="H14">
        <v>14</v>
      </c>
      <c r="I14">
        <v>-0.70748279999999997</v>
      </c>
      <c r="J14">
        <v>3.1336227999999999</v>
      </c>
      <c r="K14">
        <v>5.3145312000000002</v>
      </c>
      <c r="L14" t="s">
        <v>1</v>
      </c>
      <c r="M14">
        <v>5.5529435999999999</v>
      </c>
      <c r="O14">
        <v>9.9427000000000001E-2</v>
      </c>
      <c r="P14">
        <v>5.5529435999999999</v>
      </c>
    </row>
    <row r="15" spans="1:16" x14ac:dyDescent="0.25">
      <c r="A15">
        <v>-2.3165000000000002E-2</v>
      </c>
      <c r="B15">
        <v>-1.0087E-2</v>
      </c>
      <c r="C15">
        <v>-4.3913000000000001E-2</v>
      </c>
      <c r="D15" t="s">
        <v>0</v>
      </c>
      <c r="E15">
        <v>5.0663E-2</v>
      </c>
      <c r="F15">
        <v>15</v>
      </c>
      <c r="H15">
        <v>15</v>
      </c>
      <c r="I15">
        <v>-2.2156891999999999</v>
      </c>
      <c r="J15">
        <v>6.3566937000000001</v>
      </c>
      <c r="K15">
        <v>6.8990632999999999</v>
      </c>
      <c r="L15" t="s">
        <v>1</v>
      </c>
      <c r="M15">
        <v>6.5755109000000003</v>
      </c>
      <c r="O15">
        <v>5.0663E-2</v>
      </c>
      <c r="P15">
        <v>6.5755109000000003</v>
      </c>
    </row>
    <row r="16" spans="1:16" x14ac:dyDescent="0.25">
      <c r="A16">
        <v>-2.2669000000000002E-2</v>
      </c>
      <c r="B16">
        <v>6.8676000000000001E-2</v>
      </c>
      <c r="C16">
        <v>5.7188000000000003E-2</v>
      </c>
      <c r="D16" t="s">
        <v>0</v>
      </c>
      <c r="E16">
        <v>9.2199000000000003E-2</v>
      </c>
      <c r="F16">
        <v>16</v>
      </c>
      <c r="H16">
        <v>16</v>
      </c>
      <c r="I16">
        <v>6.2508029000000001</v>
      </c>
      <c r="J16">
        <v>-3.2771667999999998</v>
      </c>
      <c r="K16">
        <v>8.3562206999999997</v>
      </c>
      <c r="L16" t="s">
        <v>1</v>
      </c>
      <c r="M16">
        <v>4.8015867999999999</v>
      </c>
      <c r="O16">
        <v>9.2199000000000003E-2</v>
      </c>
      <c r="P16">
        <v>4.8015867999999999</v>
      </c>
    </row>
    <row r="17" spans="1:23" x14ac:dyDescent="0.25">
      <c r="A17">
        <v>6.2483999999999998E-2</v>
      </c>
      <c r="B17">
        <v>7.5899999999999995E-2</v>
      </c>
      <c r="C17">
        <v>2.6355E-2</v>
      </c>
      <c r="D17" t="s">
        <v>0</v>
      </c>
      <c r="E17">
        <v>0.101783</v>
      </c>
      <c r="F17">
        <v>17</v>
      </c>
      <c r="H17">
        <v>17</v>
      </c>
      <c r="I17">
        <v>-0.23790020000000001</v>
      </c>
      <c r="J17">
        <v>1.0757082</v>
      </c>
      <c r="K17">
        <v>6.9419985999999998</v>
      </c>
      <c r="L17" t="s">
        <v>1</v>
      </c>
      <c r="M17">
        <v>3.7839008999999999</v>
      </c>
      <c r="O17">
        <v>0.101783</v>
      </c>
      <c r="P17">
        <v>3.7839008999999999</v>
      </c>
    </row>
    <row r="18" spans="1:23" x14ac:dyDescent="0.25">
      <c r="A18">
        <v>8.9251999999999998E-2</v>
      </c>
      <c r="B18">
        <v>3.1930000000000001E-3</v>
      </c>
      <c r="C18">
        <v>3.4001999999999998E-2</v>
      </c>
      <c r="D18" t="s">
        <v>0</v>
      </c>
      <c r="E18">
        <v>9.5562999999999995E-2</v>
      </c>
      <c r="F18">
        <v>18</v>
      </c>
      <c r="H18">
        <v>18</v>
      </c>
      <c r="I18">
        <v>-1.2125824000000001</v>
      </c>
      <c r="J18">
        <v>-0.29259449999999998</v>
      </c>
      <c r="K18">
        <v>2.2072788000000001</v>
      </c>
      <c r="L18" t="s">
        <v>1</v>
      </c>
      <c r="M18">
        <v>7.9360818000000002</v>
      </c>
      <c r="O18">
        <v>9.5562999999999995E-2</v>
      </c>
      <c r="P18">
        <v>7.9360818000000002</v>
      </c>
    </row>
    <row r="19" spans="1:23" x14ac:dyDescent="0.25">
      <c r="A19">
        <v>-0.14200199999999999</v>
      </c>
      <c r="B19">
        <v>6.5171000000000007E-2</v>
      </c>
      <c r="C19">
        <v>3.8522000000000001E-2</v>
      </c>
      <c r="D19" t="s">
        <v>0</v>
      </c>
      <c r="E19">
        <v>0.16092200000000001</v>
      </c>
      <c r="F19">
        <v>19</v>
      </c>
      <c r="H19">
        <v>19</v>
      </c>
      <c r="I19">
        <v>1.4703913</v>
      </c>
      <c r="J19">
        <v>-2.0370306</v>
      </c>
      <c r="K19">
        <v>8.4007658999999997</v>
      </c>
      <c r="L19" t="s">
        <v>1</v>
      </c>
      <c r="M19">
        <v>4.9458647999999998</v>
      </c>
      <c r="O19">
        <v>0.16092200000000001</v>
      </c>
      <c r="P19">
        <v>4.9458647999999998</v>
      </c>
    </row>
    <row r="20" spans="1:23" x14ac:dyDescent="0.25">
      <c r="A20">
        <v>-5.3074000000000003E-2</v>
      </c>
      <c r="B20">
        <v>-4.6906000000000003E-2</v>
      </c>
      <c r="C20">
        <v>-0.14668</v>
      </c>
      <c r="D20" t="s">
        <v>0</v>
      </c>
      <c r="E20">
        <v>0.162887</v>
      </c>
      <c r="F20">
        <v>20</v>
      </c>
      <c r="H20">
        <v>20</v>
      </c>
      <c r="I20">
        <v>4.5065527000000003</v>
      </c>
      <c r="J20">
        <v>-0.24610029999999999</v>
      </c>
      <c r="K20">
        <v>2.4891876000000002</v>
      </c>
      <c r="L20" t="s">
        <v>1</v>
      </c>
      <c r="M20">
        <v>7.0846643</v>
      </c>
      <c r="O20">
        <v>0.162887</v>
      </c>
      <c r="P20">
        <v>7.0846643</v>
      </c>
    </row>
    <row r="21" spans="1:23" x14ac:dyDescent="0.25">
      <c r="A21">
        <v>2.2232999999999999E-2</v>
      </c>
      <c r="B21">
        <v>-6.6262000000000001E-2</v>
      </c>
      <c r="C21">
        <v>-7.5160000000000001E-3</v>
      </c>
      <c r="D21" t="s">
        <v>0</v>
      </c>
      <c r="E21">
        <v>7.0295999999999997E-2</v>
      </c>
      <c r="F21">
        <v>21</v>
      </c>
      <c r="H21">
        <v>21</v>
      </c>
      <c r="I21">
        <v>-4.4482704999999996</v>
      </c>
      <c r="J21">
        <v>5.8109717999999999</v>
      </c>
      <c r="K21">
        <v>3.8828814999999999</v>
      </c>
      <c r="L21" t="s">
        <v>1</v>
      </c>
      <c r="M21">
        <v>6.3832345999999998</v>
      </c>
      <c r="O21">
        <v>7.0295999999999997E-2</v>
      </c>
      <c r="P21">
        <v>6.3832345999999998</v>
      </c>
    </row>
    <row r="22" spans="1:23" x14ac:dyDescent="0.25">
      <c r="A22">
        <v>6.3876000000000002E-2</v>
      </c>
      <c r="B22">
        <v>-3.8709E-2</v>
      </c>
      <c r="C22">
        <v>-2.2645999999999999E-2</v>
      </c>
      <c r="D22" t="s">
        <v>0</v>
      </c>
      <c r="E22">
        <v>7.8048000000000006E-2</v>
      </c>
      <c r="F22">
        <v>22</v>
      </c>
      <c r="H22">
        <v>22</v>
      </c>
      <c r="I22">
        <v>-1.0277765000000001</v>
      </c>
      <c r="J22">
        <v>5.5283145999999999</v>
      </c>
      <c r="K22">
        <v>2.3985468000000001</v>
      </c>
      <c r="L22" t="s">
        <v>1</v>
      </c>
      <c r="M22">
        <v>2.7080416</v>
      </c>
      <c r="O22">
        <v>7.8048000000000006E-2</v>
      </c>
      <c r="P22">
        <v>2.7080416</v>
      </c>
      <c r="R22">
        <v>0</v>
      </c>
      <c r="S22">
        <v>2.556</v>
      </c>
      <c r="V22" t="s">
        <v>2</v>
      </c>
      <c r="W22">
        <v>2.556</v>
      </c>
    </row>
    <row r="23" spans="1:23" x14ac:dyDescent="0.25">
      <c r="A23">
        <v>-7.5875999999999999E-2</v>
      </c>
      <c r="B23">
        <v>3.7184000000000002E-2</v>
      </c>
      <c r="C23">
        <v>4.9061E-2</v>
      </c>
      <c r="D23" t="s">
        <v>0</v>
      </c>
      <c r="E23">
        <v>9.7708000000000003E-2</v>
      </c>
      <c r="F23">
        <v>23</v>
      </c>
      <c r="H23">
        <v>23</v>
      </c>
      <c r="I23">
        <v>4.2554901000000003</v>
      </c>
      <c r="J23">
        <v>1.9460782999999999</v>
      </c>
      <c r="K23">
        <v>5.2873701000000004</v>
      </c>
      <c r="L23" t="s">
        <v>1</v>
      </c>
      <c r="M23">
        <v>6.6850214000000001</v>
      </c>
      <c r="O23">
        <v>9.7708000000000003E-2</v>
      </c>
      <c r="P23">
        <v>6.6850214000000001</v>
      </c>
      <c r="R23">
        <v>0</v>
      </c>
      <c r="S23">
        <v>11.692</v>
      </c>
      <c r="V23" t="s">
        <v>3</v>
      </c>
      <c r="W23">
        <v>2.556</v>
      </c>
    </row>
    <row r="24" spans="1:23" x14ac:dyDescent="0.25">
      <c r="A24">
        <v>8.7699999999999996E-4</v>
      </c>
      <c r="B24">
        <v>-3.9848000000000001E-2</v>
      </c>
      <c r="C24">
        <v>-5.0861000000000003E-2</v>
      </c>
      <c r="D24" t="s">
        <v>0</v>
      </c>
      <c r="E24">
        <v>6.4617999999999995E-2</v>
      </c>
      <c r="F24">
        <v>24</v>
      </c>
      <c r="H24">
        <v>24</v>
      </c>
      <c r="I24">
        <v>4.6133169000000001</v>
      </c>
      <c r="J24">
        <v>5.5255443</v>
      </c>
      <c r="K24">
        <v>2.2696578000000001</v>
      </c>
      <c r="L24" t="s">
        <v>1</v>
      </c>
      <c r="M24">
        <v>3.8156458999999998</v>
      </c>
      <c r="O24">
        <v>6.4617999999999995E-2</v>
      </c>
      <c r="P24">
        <v>3.8156458999999998</v>
      </c>
      <c r="V24" t="s">
        <v>4</v>
      </c>
      <c r="W24">
        <v>11.692</v>
      </c>
    </row>
    <row r="25" spans="1:23" x14ac:dyDescent="0.25">
      <c r="A25">
        <v>2.2689000000000001E-2</v>
      </c>
      <c r="B25">
        <v>-3.4833999999999997E-2</v>
      </c>
      <c r="C25">
        <v>2.0545000000000001E-2</v>
      </c>
      <c r="D25" t="s">
        <v>0</v>
      </c>
      <c r="E25">
        <v>4.6371000000000002E-2</v>
      </c>
      <c r="F25">
        <v>25</v>
      </c>
      <c r="H25">
        <v>25</v>
      </c>
      <c r="I25">
        <v>-1.8120451</v>
      </c>
      <c r="J25">
        <v>9.8806294999999995</v>
      </c>
      <c r="K25">
        <v>0.75319639999999999</v>
      </c>
      <c r="L25" t="s">
        <v>1</v>
      </c>
      <c r="M25">
        <v>5.0808277999999998</v>
      </c>
      <c r="O25">
        <v>4.6371000000000002E-2</v>
      </c>
      <c r="P25">
        <v>5.0808277999999998</v>
      </c>
      <c r="V25" t="s">
        <v>5</v>
      </c>
      <c r="W25">
        <v>13.044</v>
      </c>
    </row>
    <row r="26" spans="1:23" x14ac:dyDescent="0.25">
      <c r="A26">
        <v>-5.8464000000000002E-2</v>
      </c>
      <c r="B26">
        <v>5.0730000000000003E-3</v>
      </c>
      <c r="C26">
        <v>5.7650000000000002E-3</v>
      </c>
      <c r="D26" t="s">
        <v>0</v>
      </c>
      <c r="E26">
        <v>5.8965999999999998E-2</v>
      </c>
      <c r="F26">
        <v>26</v>
      </c>
      <c r="H26">
        <v>26</v>
      </c>
      <c r="I26">
        <v>5.3285194999999996</v>
      </c>
      <c r="J26">
        <v>7.7820176999999999</v>
      </c>
      <c r="K26">
        <v>-2.3729400000000001E-2</v>
      </c>
      <c r="L26" t="s">
        <v>1</v>
      </c>
      <c r="M26">
        <v>4.7505249999999997</v>
      </c>
      <c r="O26">
        <v>5.8965999999999998E-2</v>
      </c>
      <c r="P26">
        <v>4.7505249999999997</v>
      </c>
    </row>
    <row r="27" spans="1:23" x14ac:dyDescent="0.25">
      <c r="A27">
        <v>-6.3048000000000007E-2</v>
      </c>
      <c r="B27">
        <v>4.2282E-2</v>
      </c>
      <c r="C27">
        <v>5.3371000000000002E-2</v>
      </c>
      <c r="D27" t="s">
        <v>0</v>
      </c>
      <c r="E27">
        <v>9.2797000000000004E-2</v>
      </c>
      <c r="F27">
        <v>27</v>
      </c>
      <c r="H27">
        <v>27</v>
      </c>
      <c r="I27">
        <v>1.8197327999999999</v>
      </c>
      <c r="J27">
        <v>2.5534151</v>
      </c>
      <c r="K27">
        <v>-5.9359299999999997E-2</v>
      </c>
      <c r="L27" t="s">
        <v>1</v>
      </c>
      <c r="M27">
        <v>3.3529786000000001</v>
      </c>
      <c r="O27">
        <v>9.2797000000000004E-2</v>
      </c>
      <c r="P27">
        <v>3.3529786000000001</v>
      </c>
    </row>
    <row r="28" spans="1:23" x14ac:dyDescent="0.25">
      <c r="A28">
        <v>4.1638000000000001E-2</v>
      </c>
      <c r="B28">
        <v>-2.5437999999999999E-2</v>
      </c>
      <c r="C28">
        <v>-0.127661</v>
      </c>
      <c r="D28" t="s">
        <v>0</v>
      </c>
      <c r="E28">
        <v>0.13666800000000001</v>
      </c>
      <c r="F28">
        <v>28</v>
      </c>
      <c r="H28">
        <v>28</v>
      </c>
      <c r="I28">
        <v>3.7559787999999998</v>
      </c>
      <c r="J28">
        <v>-2.5689619000000001</v>
      </c>
      <c r="K28">
        <v>4.7069292000000003</v>
      </c>
      <c r="L28" t="s">
        <v>1</v>
      </c>
      <c r="M28">
        <v>4.7385194000000004</v>
      </c>
      <c r="O28">
        <v>0.13666800000000001</v>
      </c>
      <c r="P28">
        <v>4.7385194000000004</v>
      </c>
    </row>
    <row r="29" spans="1:23" x14ac:dyDescent="0.25">
      <c r="A29">
        <v>-1.9386E-2</v>
      </c>
      <c r="B29">
        <v>3.1018E-2</v>
      </c>
      <c r="C29">
        <v>2.5295999999999999E-2</v>
      </c>
      <c r="D29" t="s">
        <v>0</v>
      </c>
      <c r="E29">
        <v>4.4472999999999999E-2</v>
      </c>
      <c r="F29">
        <v>29</v>
      </c>
      <c r="H29">
        <v>29</v>
      </c>
      <c r="I29">
        <v>-3.8245293</v>
      </c>
      <c r="J29">
        <v>2.5734889000000001</v>
      </c>
      <c r="K29">
        <v>4.5978741000000003</v>
      </c>
      <c r="L29" t="s">
        <v>1</v>
      </c>
      <c r="M29">
        <v>7.0087646000000001</v>
      </c>
      <c r="O29">
        <v>4.4472999999999999E-2</v>
      </c>
      <c r="P29">
        <v>7.0087646000000001</v>
      </c>
    </row>
    <row r="30" spans="1:23" x14ac:dyDescent="0.25">
      <c r="A30">
        <v>1.3270000000000001E-3</v>
      </c>
      <c r="B30">
        <v>1.242E-3</v>
      </c>
      <c r="C30">
        <v>-1.3989E-2</v>
      </c>
      <c r="D30" t="s">
        <v>0</v>
      </c>
      <c r="E30">
        <v>1.4107E-2</v>
      </c>
      <c r="F30">
        <v>30</v>
      </c>
      <c r="H30">
        <v>30</v>
      </c>
      <c r="I30">
        <v>7.3858701</v>
      </c>
      <c r="J30">
        <v>0.65654690000000004</v>
      </c>
      <c r="K30">
        <v>1.1061677000000001</v>
      </c>
      <c r="L30" t="s">
        <v>1</v>
      </c>
      <c r="M30">
        <v>8.0718466000000006</v>
      </c>
      <c r="O30">
        <v>1.4107E-2</v>
      </c>
      <c r="P30">
        <v>8.0718466000000006</v>
      </c>
    </row>
    <row r="31" spans="1:23" x14ac:dyDescent="0.25">
      <c r="A31">
        <v>3.65E-3</v>
      </c>
      <c r="B31">
        <v>-9.7839999999999993E-3</v>
      </c>
      <c r="C31">
        <v>-9.3200000000000002E-3</v>
      </c>
      <c r="D31" t="s">
        <v>0</v>
      </c>
      <c r="E31">
        <v>1.3996E-2</v>
      </c>
      <c r="F31">
        <v>31</v>
      </c>
      <c r="H31">
        <v>31</v>
      </c>
      <c r="I31">
        <v>2.62616E-2</v>
      </c>
      <c r="J31">
        <v>-1.9193138999999999</v>
      </c>
      <c r="K31">
        <v>5.7366444999999997</v>
      </c>
      <c r="L31" t="s">
        <v>1</v>
      </c>
      <c r="M31">
        <v>5.4875324000000001</v>
      </c>
      <c r="O31">
        <v>1.3996E-2</v>
      </c>
      <c r="P31">
        <v>5.4875324000000001</v>
      </c>
    </row>
    <row r="32" spans="1:23" x14ac:dyDescent="0.25">
      <c r="A32">
        <v>6.3102000000000005E-2</v>
      </c>
      <c r="B32">
        <v>-2.3116000000000001E-2</v>
      </c>
      <c r="C32">
        <v>-2.0480000000000002E-2</v>
      </c>
      <c r="D32" t="s">
        <v>0</v>
      </c>
      <c r="E32">
        <v>7.0252999999999996E-2</v>
      </c>
      <c r="F32">
        <v>32</v>
      </c>
      <c r="H32">
        <v>32</v>
      </c>
      <c r="I32">
        <v>7.4908653000000003</v>
      </c>
      <c r="J32">
        <v>-3.2341087000000002</v>
      </c>
      <c r="K32">
        <v>5.7086820999999999</v>
      </c>
      <c r="L32" t="s">
        <v>1</v>
      </c>
      <c r="M32">
        <v>9.4770193000000003</v>
      </c>
      <c r="O32">
        <v>7.0252999999999996E-2</v>
      </c>
      <c r="P32">
        <v>9.4770193000000003</v>
      </c>
    </row>
    <row r="33" spans="1:16" x14ac:dyDescent="0.25">
      <c r="A33">
        <v>1.0892000000000001E-2</v>
      </c>
      <c r="B33">
        <v>-2.3609999999999998E-3</v>
      </c>
      <c r="C33">
        <v>4.9907E-2</v>
      </c>
      <c r="D33" t="s">
        <v>0</v>
      </c>
      <c r="E33">
        <v>5.1136000000000001E-2</v>
      </c>
      <c r="F33">
        <v>33</v>
      </c>
      <c r="H33">
        <v>33</v>
      </c>
      <c r="I33">
        <v>-2.0568555000000002</v>
      </c>
      <c r="J33">
        <v>3.2709883999999998</v>
      </c>
      <c r="K33">
        <v>8.0376101000000002</v>
      </c>
      <c r="L33" t="s">
        <v>1</v>
      </c>
      <c r="M33">
        <v>3.3623926000000002</v>
      </c>
      <c r="O33">
        <v>5.1136000000000001E-2</v>
      </c>
      <c r="P33">
        <v>3.3623926000000002</v>
      </c>
    </row>
    <row r="34" spans="1:16" x14ac:dyDescent="0.25">
      <c r="A34">
        <v>-5.0028000000000003E-2</v>
      </c>
      <c r="B34">
        <v>2.1496999999999999E-2</v>
      </c>
      <c r="C34">
        <v>-0.11079899999999999</v>
      </c>
      <c r="D34" t="s">
        <v>0</v>
      </c>
      <c r="E34">
        <v>0.123456</v>
      </c>
      <c r="F34">
        <v>34</v>
      </c>
      <c r="H34">
        <v>34</v>
      </c>
      <c r="I34">
        <v>1.7305029000000001</v>
      </c>
      <c r="J34">
        <v>4.5134040000000004</v>
      </c>
      <c r="K34">
        <v>3.5799243000000001</v>
      </c>
      <c r="L34" t="s">
        <v>1</v>
      </c>
      <c r="M34">
        <v>3.1344916</v>
      </c>
      <c r="O34">
        <v>0.123456</v>
      </c>
      <c r="P34">
        <v>3.1344916</v>
      </c>
    </row>
    <row r="35" spans="1:16" x14ac:dyDescent="0.25">
      <c r="A35">
        <v>2.1589999999999999E-3</v>
      </c>
      <c r="B35">
        <v>1.3689E-2</v>
      </c>
      <c r="C35">
        <v>-1.738E-3</v>
      </c>
      <c r="D35" t="s">
        <v>0</v>
      </c>
      <c r="E35">
        <v>1.3967E-2</v>
      </c>
      <c r="F35">
        <v>35</v>
      </c>
      <c r="H35">
        <v>35</v>
      </c>
      <c r="I35">
        <v>-5.6789699000000002</v>
      </c>
      <c r="J35">
        <v>1.9343253</v>
      </c>
      <c r="K35">
        <v>8.1060099999999995</v>
      </c>
      <c r="L35" t="s">
        <v>1</v>
      </c>
      <c r="M35">
        <v>3.9839194</v>
      </c>
      <c r="O35">
        <v>1.3967E-2</v>
      </c>
      <c r="P35">
        <v>3.9839194</v>
      </c>
    </row>
    <row r="36" spans="1:16" x14ac:dyDescent="0.25">
      <c r="A36">
        <v>5.1669999999999997E-3</v>
      </c>
      <c r="B36">
        <v>-4.7267999999999998E-2</v>
      </c>
      <c r="C36">
        <v>-3.2199999999999999E-2</v>
      </c>
      <c r="D36" t="s">
        <v>0</v>
      </c>
      <c r="E36">
        <v>5.7426999999999999E-2</v>
      </c>
      <c r="F36">
        <v>36</v>
      </c>
      <c r="H36">
        <v>36</v>
      </c>
      <c r="I36">
        <v>7.2645529</v>
      </c>
      <c r="J36">
        <v>4.5758380000000001</v>
      </c>
      <c r="K36">
        <v>1.1291572999999999</v>
      </c>
      <c r="L36" t="s">
        <v>1</v>
      </c>
      <c r="M36">
        <v>5.1538838</v>
      </c>
      <c r="O36">
        <v>5.7426999999999999E-2</v>
      </c>
      <c r="P36">
        <v>5.1538838</v>
      </c>
    </row>
    <row r="37" spans="1:16" x14ac:dyDescent="0.25">
      <c r="A37">
        <v>1.8318999999999998E-2</v>
      </c>
      <c r="B37">
        <v>-3.2945000000000002E-2</v>
      </c>
      <c r="C37">
        <v>-1.0267999999999999E-2</v>
      </c>
      <c r="D37" t="s">
        <v>0</v>
      </c>
      <c r="E37">
        <v>3.9069E-2</v>
      </c>
      <c r="F37">
        <v>37</v>
      </c>
      <c r="H37">
        <v>37</v>
      </c>
      <c r="I37">
        <v>1.779633</v>
      </c>
      <c r="J37">
        <v>0.6970655</v>
      </c>
      <c r="K37">
        <v>3.4746147000000001</v>
      </c>
      <c r="L37" t="s">
        <v>1</v>
      </c>
      <c r="M37">
        <v>5.7570886000000003</v>
      </c>
      <c r="O37">
        <v>3.9069E-2</v>
      </c>
      <c r="P37">
        <v>5.7570886000000003</v>
      </c>
    </row>
    <row r="38" spans="1:16" x14ac:dyDescent="0.25">
      <c r="A38">
        <v>-1.9428999999999998E-2</v>
      </c>
      <c r="B38">
        <v>-7.5716000000000006E-2</v>
      </c>
      <c r="C38">
        <v>-6.6441E-2</v>
      </c>
      <c r="D38" t="s">
        <v>0</v>
      </c>
      <c r="E38">
        <v>0.102591</v>
      </c>
      <c r="F38">
        <v>38</v>
      </c>
      <c r="H38">
        <v>38</v>
      </c>
      <c r="I38">
        <v>2.4891836000000001</v>
      </c>
      <c r="J38">
        <v>7.8672120000000003</v>
      </c>
      <c r="K38">
        <v>2.3630558000000002</v>
      </c>
      <c r="L38" t="s">
        <v>1</v>
      </c>
      <c r="M38">
        <v>3.0064652000000001</v>
      </c>
      <c r="O38">
        <v>0.102591</v>
      </c>
      <c r="P38">
        <v>3.0064652000000001</v>
      </c>
    </row>
    <row r="39" spans="1:16" x14ac:dyDescent="0.25">
      <c r="A39">
        <v>-2.0833000000000001E-2</v>
      </c>
      <c r="B39">
        <v>2.0614E-2</v>
      </c>
      <c r="C39">
        <v>3.1979999999999999E-3</v>
      </c>
      <c r="D39" t="s">
        <v>0</v>
      </c>
      <c r="E39">
        <v>2.9482000000000001E-2</v>
      </c>
      <c r="F39">
        <v>39</v>
      </c>
      <c r="H39">
        <v>39</v>
      </c>
      <c r="I39">
        <v>-4.8666983000000004</v>
      </c>
      <c r="J39">
        <v>5.1839950000000004</v>
      </c>
      <c r="K39">
        <v>6.9285630999999999</v>
      </c>
      <c r="L39" t="s">
        <v>1</v>
      </c>
      <c r="M39">
        <v>6.0521104000000001</v>
      </c>
      <c r="O39">
        <v>2.9482000000000001E-2</v>
      </c>
      <c r="P39">
        <v>6.0521104000000001</v>
      </c>
    </row>
    <row r="40" spans="1:16" x14ac:dyDescent="0.25">
      <c r="A40">
        <v>2.9817E-2</v>
      </c>
      <c r="B40">
        <v>3.3304E-2</v>
      </c>
      <c r="C40">
        <v>-3.1831999999999999E-2</v>
      </c>
      <c r="D40" t="s">
        <v>0</v>
      </c>
      <c r="E40">
        <v>5.4877000000000002E-2</v>
      </c>
      <c r="F40">
        <v>40</v>
      </c>
      <c r="H40">
        <v>40</v>
      </c>
      <c r="I40">
        <v>0.66010360000000001</v>
      </c>
      <c r="J40">
        <v>5.1675475999999998</v>
      </c>
      <c r="K40">
        <v>6.9356536000000002</v>
      </c>
      <c r="L40" t="s">
        <v>1</v>
      </c>
      <c r="M40">
        <v>6.3396261000000003</v>
      </c>
      <c r="O40">
        <v>5.4877000000000002E-2</v>
      </c>
      <c r="P40">
        <v>6.3396261000000003</v>
      </c>
    </row>
    <row r="41" spans="1:16" x14ac:dyDescent="0.25">
      <c r="A41">
        <v>7.5250999999999998E-2</v>
      </c>
      <c r="B41">
        <v>7.9178999999999999E-2</v>
      </c>
      <c r="C41">
        <v>0.103063</v>
      </c>
      <c r="D41" t="s">
        <v>0</v>
      </c>
      <c r="E41">
        <v>0.15018000000000001</v>
      </c>
      <c r="F41">
        <v>41</v>
      </c>
      <c r="H41">
        <v>41</v>
      </c>
      <c r="I41">
        <v>-2.8987006000000002</v>
      </c>
      <c r="J41">
        <v>-6.9720900000000002E-2</v>
      </c>
      <c r="K41">
        <v>6.8127352999999999</v>
      </c>
      <c r="L41" t="s">
        <v>1</v>
      </c>
      <c r="M41">
        <v>3.2500661000000002</v>
      </c>
      <c r="O41">
        <v>0.15018000000000001</v>
      </c>
      <c r="P41">
        <v>3.2500661000000002</v>
      </c>
    </row>
    <row r="42" spans="1:16" x14ac:dyDescent="0.25">
      <c r="A42">
        <v>-3.3480000000000003E-2</v>
      </c>
      <c r="B42">
        <v>-4.5117999999999998E-2</v>
      </c>
      <c r="C42">
        <v>8.2544000000000006E-2</v>
      </c>
      <c r="D42" t="s">
        <v>0</v>
      </c>
      <c r="E42">
        <v>9.9849999999999994E-2</v>
      </c>
      <c r="F42">
        <v>42</v>
      </c>
      <c r="H42">
        <v>42</v>
      </c>
      <c r="I42">
        <v>-1.0101358</v>
      </c>
      <c r="J42">
        <v>2.6452195000000001</v>
      </c>
      <c r="K42">
        <v>2.2260468000000002</v>
      </c>
      <c r="L42" t="s">
        <v>1</v>
      </c>
      <c r="M42">
        <v>4.0235187000000003</v>
      </c>
      <c r="O42">
        <v>9.9849999999999994E-2</v>
      </c>
      <c r="P42">
        <v>4.0235187000000003</v>
      </c>
    </row>
    <row r="43" spans="1:16" x14ac:dyDescent="0.25">
      <c r="A43">
        <v>-5.1591999999999999E-2</v>
      </c>
      <c r="B43">
        <v>-1.9292E-2</v>
      </c>
      <c r="C43">
        <v>5.3730000000000002E-3</v>
      </c>
      <c r="D43" t="s">
        <v>0</v>
      </c>
      <c r="E43">
        <v>5.5342000000000002E-2</v>
      </c>
      <c r="F43">
        <v>43</v>
      </c>
      <c r="H43">
        <v>43</v>
      </c>
      <c r="I43">
        <v>2.805593</v>
      </c>
      <c r="J43">
        <v>2.4993600000000001E-2</v>
      </c>
      <c r="K43">
        <v>6.8824867999999997</v>
      </c>
      <c r="L43" t="s">
        <v>1</v>
      </c>
      <c r="M43">
        <v>6.1125020000000001</v>
      </c>
      <c r="O43">
        <v>5.5342000000000002E-2</v>
      </c>
      <c r="P43">
        <v>6.1125020000000001</v>
      </c>
    </row>
    <row r="44" spans="1:16" x14ac:dyDescent="0.25">
      <c r="A44">
        <v>-3.4650000000000002E-3</v>
      </c>
      <c r="B44">
        <v>-2.1694000000000001E-2</v>
      </c>
      <c r="C44">
        <v>-2.3439000000000002E-2</v>
      </c>
      <c r="D44" t="s">
        <v>0</v>
      </c>
      <c r="E44">
        <v>3.2125000000000001E-2</v>
      </c>
      <c r="F44">
        <v>44</v>
      </c>
      <c r="H44">
        <v>44</v>
      </c>
      <c r="I44">
        <v>4.5373013000000002</v>
      </c>
      <c r="J44">
        <v>2.6180387000000001</v>
      </c>
      <c r="K44">
        <v>2.3040908999999998</v>
      </c>
      <c r="L44" t="s">
        <v>1</v>
      </c>
      <c r="M44">
        <v>4.8757745000000003</v>
      </c>
      <c r="O44">
        <v>3.2125000000000001E-2</v>
      </c>
      <c r="P44">
        <v>4.8757745000000003</v>
      </c>
    </row>
    <row r="45" spans="1:16" x14ac:dyDescent="0.25">
      <c r="A45">
        <v>1.7173000000000001E-2</v>
      </c>
      <c r="B45">
        <v>-4.6119E-2</v>
      </c>
      <c r="C45">
        <v>-2.6117999999999999E-2</v>
      </c>
      <c r="D45" t="s">
        <v>0</v>
      </c>
      <c r="E45">
        <v>5.5712999999999999E-2</v>
      </c>
      <c r="F45">
        <v>45</v>
      </c>
      <c r="H45">
        <v>45</v>
      </c>
      <c r="I45">
        <v>-3.1248689999999999</v>
      </c>
      <c r="J45">
        <v>7.8413712999999996</v>
      </c>
      <c r="K45">
        <v>2.3506711</v>
      </c>
      <c r="L45" t="s">
        <v>1</v>
      </c>
      <c r="M45">
        <v>4.9992910999999998</v>
      </c>
      <c r="O45">
        <v>5.5712999999999999E-2</v>
      </c>
      <c r="P45">
        <v>4.9992910999999998</v>
      </c>
    </row>
    <row r="46" spans="1:16" x14ac:dyDescent="0.25">
      <c r="A46">
        <v>8.7240000000000009E-3</v>
      </c>
      <c r="B46">
        <v>8.2865999999999995E-2</v>
      </c>
      <c r="C46">
        <v>0.17846400000000001</v>
      </c>
      <c r="D46" t="s">
        <v>0</v>
      </c>
      <c r="E46">
        <v>0.19695699999999999</v>
      </c>
      <c r="F46">
        <v>46</v>
      </c>
      <c r="H46">
        <v>46</v>
      </c>
      <c r="I46">
        <v>4.2305295999999997</v>
      </c>
      <c r="J46">
        <v>8.8358784999999997</v>
      </c>
      <c r="K46">
        <v>1.9184859999999999</v>
      </c>
      <c r="L46" t="s">
        <v>1</v>
      </c>
      <c r="M46">
        <v>4.5500477999999998</v>
      </c>
      <c r="O46">
        <v>0.19695699999999999</v>
      </c>
      <c r="P46">
        <v>4.5500477999999998</v>
      </c>
    </row>
    <row r="47" spans="1:16" x14ac:dyDescent="0.25">
      <c r="A47">
        <v>-4.2337E-2</v>
      </c>
      <c r="B47">
        <v>-4.3819999999999996E-3</v>
      </c>
      <c r="C47">
        <v>4.7580000000000001E-3</v>
      </c>
      <c r="D47" t="s">
        <v>0</v>
      </c>
      <c r="E47">
        <v>4.2828999999999999E-2</v>
      </c>
      <c r="F47">
        <v>47</v>
      </c>
      <c r="H47">
        <v>47</v>
      </c>
      <c r="I47">
        <v>0.19937959999999999</v>
      </c>
      <c r="J47">
        <v>-3.4760382000000001</v>
      </c>
      <c r="K47">
        <v>7.7214428000000002</v>
      </c>
      <c r="L47" t="s">
        <v>1</v>
      </c>
      <c r="M47">
        <v>6.9037962999999998</v>
      </c>
      <c r="O47">
        <v>4.2828999999999999E-2</v>
      </c>
      <c r="P47">
        <v>6.9037962999999998</v>
      </c>
    </row>
    <row r="48" spans="1:16" x14ac:dyDescent="0.25">
      <c r="A48">
        <v>9.0600000000000003E-3</v>
      </c>
      <c r="B48">
        <v>0.105528</v>
      </c>
      <c r="C48">
        <v>-7.8539999999999999E-3</v>
      </c>
      <c r="D48" t="s">
        <v>0</v>
      </c>
      <c r="E48">
        <v>0.106207</v>
      </c>
      <c r="F48">
        <v>48</v>
      </c>
      <c r="H48">
        <v>48</v>
      </c>
      <c r="I48">
        <v>5.2015321999999999</v>
      </c>
      <c r="J48">
        <v>-3.2308959000000002</v>
      </c>
      <c r="K48">
        <v>6.6879979000000001</v>
      </c>
      <c r="L48" t="s">
        <v>1</v>
      </c>
      <c r="M48">
        <v>8.1643115999999996</v>
      </c>
      <c r="O48">
        <v>0.106207</v>
      </c>
      <c r="P48">
        <v>8.1643115999999996</v>
      </c>
    </row>
    <row r="49" spans="1:16" x14ac:dyDescent="0.25">
      <c r="A49">
        <v>1.0519000000000001E-2</v>
      </c>
      <c r="B49">
        <v>5.7049999999999997E-2</v>
      </c>
      <c r="C49">
        <v>6.9114999999999996E-2</v>
      </c>
      <c r="D49" t="s">
        <v>0</v>
      </c>
      <c r="E49">
        <v>9.0233999999999995E-2</v>
      </c>
      <c r="F49">
        <v>49</v>
      </c>
      <c r="H49">
        <v>49</v>
      </c>
      <c r="I49">
        <v>-1.9092150999999999</v>
      </c>
      <c r="J49">
        <v>1.6558594</v>
      </c>
      <c r="K49">
        <v>6.0147874000000003</v>
      </c>
      <c r="L49" t="s">
        <v>1</v>
      </c>
      <c r="M49">
        <v>4.1431684000000004</v>
      </c>
      <c r="O49">
        <v>9.0233999999999995E-2</v>
      </c>
      <c r="P49">
        <v>4.1431684000000004</v>
      </c>
    </row>
    <row r="50" spans="1:16" x14ac:dyDescent="0.25">
      <c r="A50">
        <v>3.6640000000000002E-3</v>
      </c>
      <c r="B50">
        <v>7.9668000000000003E-2</v>
      </c>
      <c r="C50">
        <v>0.19497600000000001</v>
      </c>
      <c r="D50" t="s">
        <v>0</v>
      </c>
      <c r="E50">
        <v>0.21065600000000001</v>
      </c>
      <c r="F50">
        <v>50</v>
      </c>
      <c r="H50">
        <v>50</v>
      </c>
      <c r="I50">
        <v>0.69659260000000001</v>
      </c>
      <c r="J50">
        <v>6.5845788000000001</v>
      </c>
      <c r="K50">
        <v>2.3013032</v>
      </c>
      <c r="L50" t="s">
        <v>1</v>
      </c>
      <c r="M50">
        <v>1.815204</v>
      </c>
      <c r="O50">
        <v>0.21065600000000001</v>
      </c>
      <c r="P50">
        <v>1.815204</v>
      </c>
    </row>
    <row r="51" spans="1:16" x14ac:dyDescent="0.25">
      <c r="A51">
        <v>-1.1826E-2</v>
      </c>
      <c r="B51">
        <v>-2.6277999999999999E-2</v>
      </c>
      <c r="C51">
        <v>4.202E-3</v>
      </c>
      <c r="D51" t="s">
        <v>0</v>
      </c>
      <c r="E51">
        <v>2.9121000000000001E-2</v>
      </c>
      <c r="F51">
        <v>51</v>
      </c>
      <c r="H51">
        <v>51</v>
      </c>
      <c r="I51">
        <v>5.3627867</v>
      </c>
      <c r="J51">
        <v>3.5181011999999998</v>
      </c>
      <c r="K51">
        <v>6.0453162999999996</v>
      </c>
      <c r="L51" t="s">
        <v>1</v>
      </c>
      <c r="M51">
        <v>5.9211755000000004</v>
      </c>
      <c r="O51">
        <v>2.9121000000000001E-2</v>
      </c>
      <c r="P51">
        <v>5.9211755000000004</v>
      </c>
    </row>
    <row r="52" spans="1:16" x14ac:dyDescent="0.25">
      <c r="A52">
        <v>1.2618000000000001E-2</v>
      </c>
      <c r="B52">
        <v>7.0412000000000002E-2</v>
      </c>
      <c r="C52">
        <v>-6.7075999999999997E-2</v>
      </c>
      <c r="D52" t="s">
        <v>0</v>
      </c>
      <c r="E52">
        <v>9.8061999999999996E-2</v>
      </c>
      <c r="F52">
        <v>52</v>
      </c>
      <c r="H52">
        <v>52</v>
      </c>
      <c r="I52">
        <v>0.2847924</v>
      </c>
      <c r="J52">
        <v>3.0663586</v>
      </c>
      <c r="K52">
        <v>7.1626510999999997</v>
      </c>
      <c r="L52" t="s">
        <v>1</v>
      </c>
      <c r="M52">
        <v>4.6556259000000004</v>
      </c>
      <c r="O52">
        <v>9.8061999999999996E-2</v>
      </c>
      <c r="P52">
        <v>4.6556259000000004</v>
      </c>
    </row>
    <row r="53" spans="1:16" x14ac:dyDescent="0.25">
      <c r="A53">
        <v>-0.101081</v>
      </c>
      <c r="B53">
        <v>0.106118</v>
      </c>
      <c r="C53">
        <v>4.5415999999999998E-2</v>
      </c>
      <c r="D53" t="s">
        <v>0</v>
      </c>
      <c r="E53">
        <v>0.15343100000000001</v>
      </c>
      <c r="F53">
        <v>53</v>
      </c>
      <c r="H53">
        <v>53</v>
      </c>
      <c r="I53">
        <v>-3.6471227000000002</v>
      </c>
      <c r="J53">
        <v>-1.8001102</v>
      </c>
      <c r="K53">
        <v>7.7022788000000002</v>
      </c>
      <c r="L53" t="s">
        <v>1</v>
      </c>
      <c r="M53">
        <v>3.4794991</v>
      </c>
      <c r="O53">
        <v>0.15343100000000001</v>
      </c>
      <c r="P53">
        <v>3.4794991</v>
      </c>
    </row>
    <row r="54" spans="1:16" x14ac:dyDescent="0.25">
      <c r="A54">
        <v>-0.111897</v>
      </c>
      <c r="B54">
        <v>-0.103349</v>
      </c>
      <c r="C54">
        <v>0.18030299999999999</v>
      </c>
      <c r="D54" t="s">
        <v>0</v>
      </c>
      <c r="E54">
        <v>0.23603199999999999</v>
      </c>
      <c r="F54">
        <v>54</v>
      </c>
      <c r="H54">
        <v>54</v>
      </c>
      <c r="I54">
        <v>0.31194749999999999</v>
      </c>
      <c r="J54">
        <v>4.1899303999999997</v>
      </c>
      <c r="K54">
        <v>1.2945591000000001</v>
      </c>
      <c r="L54" t="s">
        <v>1</v>
      </c>
      <c r="M54">
        <v>1.8177133000000001</v>
      </c>
      <c r="O54">
        <v>0.23603199999999999</v>
      </c>
      <c r="P54">
        <v>1.8177133000000001</v>
      </c>
    </row>
    <row r="55" spans="1:16" x14ac:dyDescent="0.25">
      <c r="A55">
        <v>-2.9960000000000001E-2</v>
      </c>
      <c r="B55">
        <v>-1.052E-3</v>
      </c>
      <c r="C55">
        <v>-1.7991E-2</v>
      </c>
      <c r="D55" t="s">
        <v>0</v>
      </c>
      <c r="E55">
        <v>3.4962E-2</v>
      </c>
      <c r="F55">
        <v>55</v>
      </c>
      <c r="H55">
        <v>55</v>
      </c>
      <c r="I55">
        <v>3.1745386999999998</v>
      </c>
      <c r="J55">
        <v>2.0712568999999998</v>
      </c>
      <c r="K55">
        <v>7.0981515000000002</v>
      </c>
      <c r="L55" t="s">
        <v>1</v>
      </c>
      <c r="M55">
        <v>6.4912041</v>
      </c>
      <c r="O55">
        <v>3.4962E-2</v>
      </c>
      <c r="P55">
        <v>6.4912041</v>
      </c>
    </row>
    <row r="56" spans="1:16" x14ac:dyDescent="0.25">
      <c r="A56">
        <v>-2.494E-2</v>
      </c>
      <c r="B56">
        <v>-3.2097000000000001E-2</v>
      </c>
      <c r="C56">
        <v>-1.4222E-2</v>
      </c>
      <c r="D56" t="s">
        <v>0</v>
      </c>
      <c r="E56">
        <v>4.3063999999999998E-2</v>
      </c>
      <c r="F56">
        <v>56</v>
      </c>
      <c r="H56">
        <v>56</v>
      </c>
      <c r="I56">
        <v>5.7940981000000003</v>
      </c>
      <c r="J56">
        <v>4.1167429000000002</v>
      </c>
      <c r="K56">
        <v>3.1194068000000001</v>
      </c>
      <c r="L56" t="s">
        <v>1</v>
      </c>
      <c r="M56">
        <v>5.4828881999999997</v>
      </c>
      <c r="O56">
        <v>4.3063999999999998E-2</v>
      </c>
      <c r="P56">
        <v>5.4828881999999997</v>
      </c>
    </row>
    <row r="57" spans="1:16" x14ac:dyDescent="0.25">
      <c r="A57">
        <v>3.2783E-2</v>
      </c>
      <c r="B57">
        <v>-3.9532999999999999E-2</v>
      </c>
      <c r="C57">
        <v>-5.0738999999999999E-2</v>
      </c>
      <c r="D57" t="s">
        <v>0</v>
      </c>
      <c r="E57">
        <v>7.2194999999999995E-2</v>
      </c>
      <c r="F57">
        <v>57</v>
      </c>
      <c r="H57">
        <v>57</v>
      </c>
      <c r="I57">
        <v>2.7552487999999999</v>
      </c>
      <c r="J57">
        <v>-1.4278454</v>
      </c>
      <c r="K57">
        <v>2.5277577</v>
      </c>
      <c r="L57" t="s">
        <v>1</v>
      </c>
      <c r="M57">
        <v>4.4615372999999998</v>
      </c>
      <c r="O57">
        <v>7.2194999999999995E-2</v>
      </c>
      <c r="P57">
        <v>4.4615372999999998</v>
      </c>
    </row>
    <row r="58" spans="1:16" x14ac:dyDescent="0.25">
      <c r="A58">
        <v>-6.1693999999999999E-2</v>
      </c>
      <c r="B58">
        <v>-9.2421000000000003E-2</v>
      </c>
      <c r="C58">
        <v>0.17071</v>
      </c>
      <c r="D58" t="s">
        <v>0</v>
      </c>
      <c r="E58">
        <v>0.20369000000000001</v>
      </c>
      <c r="F58">
        <v>58</v>
      </c>
      <c r="H58">
        <v>58</v>
      </c>
      <c r="I58">
        <v>-2.2255872000000001</v>
      </c>
      <c r="J58">
        <v>1.2060428000000001</v>
      </c>
      <c r="K58">
        <v>2.9716095</v>
      </c>
      <c r="L58" t="s">
        <v>1</v>
      </c>
      <c r="M58">
        <v>6.0438989999999997</v>
      </c>
      <c r="O58">
        <v>0.20369000000000001</v>
      </c>
      <c r="P58">
        <v>6.0438989999999997</v>
      </c>
    </row>
    <row r="59" spans="1:16" x14ac:dyDescent="0.25">
      <c r="A59">
        <v>-7.1216000000000002E-2</v>
      </c>
      <c r="B59">
        <v>-1.0246E-2</v>
      </c>
      <c r="C59">
        <v>-2.5262E-2</v>
      </c>
      <c r="D59" t="s">
        <v>0</v>
      </c>
      <c r="E59">
        <v>7.6256000000000004E-2</v>
      </c>
      <c r="F59">
        <v>59</v>
      </c>
      <c r="H59">
        <v>59</v>
      </c>
      <c r="I59">
        <v>2.4346404000000001</v>
      </c>
      <c r="J59">
        <v>-2.0485555999999998</v>
      </c>
      <c r="K59">
        <v>6.7208204</v>
      </c>
      <c r="L59" t="s">
        <v>1</v>
      </c>
      <c r="M59">
        <v>6.4106702000000002</v>
      </c>
      <c r="O59">
        <v>7.6256000000000004E-2</v>
      </c>
      <c r="P59">
        <v>6.4106702000000002</v>
      </c>
    </row>
    <row r="60" spans="1:16" x14ac:dyDescent="0.25">
      <c r="A60">
        <v>-2.6733E-2</v>
      </c>
      <c r="B60">
        <v>-1.7160999999999999E-2</v>
      </c>
      <c r="C60">
        <v>-7.4929999999999997E-3</v>
      </c>
      <c r="D60" t="s">
        <v>0</v>
      </c>
      <c r="E60">
        <v>3.2639000000000001E-2</v>
      </c>
      <c r="F60">
        <v>60</v>
      </c>
      <c r="H60">
        <v>60</v>
      </c>
      <c r="I60">
        <v>3.3252467000000001</v>
      </c>
      <c r="J60">
        <v>1.1252055000000001</v>
      </c>
      <c r="K60">
        <v>1.4636119999999999</v>
      </c>
      <c r="L60" t="s">
        <v>1</v>
      </c>
      <c r="M60">
        <v>5.1546513999999997</v>
      </c>
      <c r="O60">
        <v>3.2639000000000001E-2</v>
      </c>
      <c r="P60">
        <v>5.1546513999999997</v>
      </c>
    </row>
    <row r="61" spans="1:16" x14ac:dyDescent="0.25">
      <c r="A61">
        <v>1.8192E-2</v>
      </c>
      <c r="B61">
        <v>-3.2646000000000001E-2</v>
      </c>
      <c r="C61">
        <v>-1.2441000000000001E-2</v>
      </c>
      <c r="D61" t="s">
        <v>0</v>
      </c>
      <c r="E61">
        <v>3.9389E-2</v>
      </c>
      <c r="F61">
        <v>61</v>
      </c>
      <c r="H61">
        <v>61</v>
      </c>
      <c r="I61">
        <v>6.2614478</v>
      </c>
      <c r="J61">
        <v>6.6927139000000002</v>
      </c>
      <c r="K61">
        <v>2.0967261000000001</v>
      </c>
      <c r="L61" t="s">
        <v>1</v>
      </c>
      <c r="M61">
        <v>6.2458710999999996</v>
      </c>
      <c r="O61">
        <v>3.9389E-2</v>
      </c>
      <c r="P61">
        <v>6.2458710999999996</v>
      </c>
    </row>
    <row r="62" spans="1:16" x14ac:dyDescent="0.25">
      <c r="A62">
        <v>-9.1855999999999993E-2</v>
      </c>
      <c r="B62">
        <v>-5.1582000000000003E-2</v>
      </c>
      <c r="C62">
        <v>5.8680000000000003E-2</v>
      </c>
      <c r="D62" t="s">
        <v>0</v>
      </c>
      <c r="E62">
        <v>0.120589</v>
      </c>
      <c r="F62">
        <v>62</v>
      </c>
      <c r="H62">
        <v>62</v>
      </c>
      <c r="I62">
        <v>-2.2623601</v>
      </c>
      <c r="J62">
        <v>4.0619753000000003</v>
      </c>
      <c r="K62">
        <v>3.1100705</v>
      </c>
      <c r="L62" t="s">
        <v>1</v>
      </c>
      <c r="M62">
        <v>4.4421146</v>
      </c>
      <c r="O62">
        <v>0.120589</v>
      </c>
      <c r="P62">
        <v>4.4421146</v>
      </c>
    </row>
    <row r="63" spans="1:16" x14ac:dyDescent="0.25">
      <c r="A63">
        <v>-1.21E-4</v>
      </c>
      <c r="B63">
        <v>-3.2053999999999999E-2</v>
      </c>
      <c r="C63">
        <v>-1.585E-3</v>
      </c>
      <c r="D63" t="s">
        <v>0</v>
      </c>
      <c r="E63">
        <v>3.2093999999999998E-2</v>
      </c>
      <c r="F63">
        <v>63</v>
      </c>
      <c r="H63">
        <v>63</v>
      </c>
      <c r="I63">
        <v>3.7123080000000002</v>
      </c>
      <c r="J63">
        <v>-8.9206400000000005E-2</v>
      </c>
      <c r="K63">
        <v>5.0208788999999996</v>
      </c>
      <c r="L63" t="s">
        <v>1</v>
      </c>
      <c r="M63">
        <v>7.6661619999999999</v>
      </c>
      <c r="O63">
        <v>3.2093999999999998E-2</v>
      </c>
      <c r="P63">
        <v>7.6661619999999999</v>
      </c>
    </row>
    <row r="64" spans="1:16" x14ac:dyDescent="0.25">
      <c r="A64">
        <v>6.3302999999999998E-2</v>
      </c>
      <c r="B64">
        <v>-6.7697999999999994E-2</v>
      </c>
      <c r="C64">
        <v>-5.3343000000000002E-2</v>
      </c>
      <c r="D64" t="s">
        <v>0</v>
      </c>
      <c r="E64">
        <v>0.10693800000000001</v>
      </c>
      <c r="F64">
        <v>64</v>
      </c>
      <c r="H64">
        <v>64</v>
      </c>
      <c r="I64">
        <v>-1.1022278000000001</v>
      </c>
      <c r="J64">
        <v>-0.61831829999999999</v>
      </c>
      <c r="K64">
        <v>7.8115193999999999</v>
      </c>
      <c r="L64" t="s">
        <v>1</v>
      </c>
      <c r="M64">
        <v>2.7965434999999998</v>
      </c>
      <c r="O64">
        <v>0.10693800000000001</v>
      </c>
      <c r="P64">
        <v>2.7965434999999998</v>
      </c>
    </row>
    <row r="65" spans="1:16" x14ac:dyDescent="0.25">
      <c r="A65">
        <v>7.1120000000000003E-3</v>
      </c>
      <c r="B65">
        <v>-2.7335999999999999E-2</v>
      </c>
      <c r="C65">
        <v>-3.5215000000000003E-2</v>
      </c>
      <c r="D65" t="s">
        <v>0</v>
      </c>
      <c r="E65">
        <v>4.5143000000000003E-2</v>
      </c>
      <c r="F65">
        <v>65</v>
      </c>
      <c r="H65">
        <v>65</v>
      </c>
      <c r="I65">
        <v>1.622241</v>
      </c>
      <c r="J65">
        <v>5.1053189000000003</v>
      </c>
      <c r="K65">
        <v>8.7978273999999992</v>
      </c>
      <c r="L65" t="s">
        <v>1</v>
      </c>
      <c r="M65">
        <v>6.2193354000000003</v>
      </c>
      <c r="O65">
        <v>4.5143000000000003E-2</v>
      </c>
      <c r="P65">
        <v>6.2193354000000003</v>
      </c>
    </row>
    <row r="66" spans="1:16" x14ac:dyDescent="0.25">
      <c r="A66">
        <v>-6.4875000000000002E-2</v>
      </c>
      <c r="B66">
        <v>-6.4169000000000004E-2</v>
      </c>
      <c r="C66">
        <v>2.8889999999999999E-2</v>
      </c>
      <c r="D66" t="s">
        <v>0</v>
      </c>
      <c r="E66">
        <v>9.5713000000000006E-2</v>
      </c>
      <c r="F66">
        <v>66</v>
      </c>
      <c r="H66">
        <v>66</v>
      </c>
      <c r="I66">
        <v>0.3318605</v>
      </c>
      <c r="J66">
        <v>1.2539799</v>
      </c>
      <c r="K66">
        <v>1.4195419</v>
      </c>
      <c r="L66" t="s">
        <v>1</v>
      </c>
      <c r="M66">
        <v>4.5910127000000003</v>
      </c>
      <c r="O66">
        <v>9.5713000000000006E-2</v>
      </c>
      <c r="P66">
        <v>4.5910127000000003</v>
      </c>
    </row>
    <row r="67" spans="1:16" x14ac:dyDescent="0.25">
      <c r="A67">
        <v>-1.9448E-2</v>
      </c>
      <c r="B67">
        <v>-9.7079999999999996E-3</v>
      </c>
      <c r="C67">
        <v>-8.4209999999999997E-3</v>
      </c>
      <c r="D67" t="s">
        <v>0</v>
      </c>
      <c r="E67">
        <v>2.3310000000000001E-2</v>
      </c>
      <c r="F67">
        <v>67</v>
      </c>
      <c r="H67">
        <v>67</v>
      </c>
      <c r="I67">
        <v>1.8152634999999999</v>
      </c>
      <c r="J67">
        <v>0.14237179999999999</v>
      </c>
      <c r="K67">
        <v>8.7648463000000003</v>
      </c>
      <c r="L67" t="s">
        <v>1</v>
      </c>
      <c r="M67">
        <v>4.4445639999999997</v>
      </c>
      <c r="O67">
        <v>2.3310000000000001E-2</v>
      </c>
      <c r="P67">
        <v>4.4445639999999997</v>
      </c>
    </row>
    <row r="68" spans="1:16" x14ac:dyDescent="0.25">
      <c r="A68">
        <v>-1.7968000000000001E-2</v>
      </c>
      <c r="B68">
        <v>-0.18804899999999999</v>
      </c>
      <c r="C68">
        <v>-4.8058999999999998E-2</v>
      </c>
      <c r="D68" t="s">
        <v>0</v>
      </c>
      <c r="E68">
        <v>0.19492300000000001</v>
      </c>
      <c r="F68">
        <v>68</v>
      </c>
      <c r="H68">
        <v>68</v>
      </c>
      <c r="I68">
        <v>6.5648955999999998</v>
      </c>
      <c r="J68">
        <v>0.88546840000000004</v>
      </c>
      <c r="K68">
        <v>6.0656017000000002</v>
      </c>
      <c r="L68" t="s">
        <v>1</v>
      </c>
      <c r="M68">
        <v>4.4211795</v>
      </c>
      <c r="O68">
        <v>0.19492300000000001</v>
      </c>
      <c r="P68">
        <v>4.4211795</v>
      </c>
    </row>
    <row r="69" spans="1:16" x14ac:dyDescent="0.25">
      <c r="A69">
        <v>-5.1089999999999998E-3</v>
      </c>
      <c r="B69">
        <v>1.7794000000000001E-2</v>
      </c>
      <c r="C69">
        <v>-5.5960000000000003E-3</v>
      </c>
      <c r="D69" t="s">
        <v>0</v>
      </c>
      <c r="E69">
        <v>1.934E-2</v>
      </c>
      <c r="F69">
        <v>69</v>
      </c>
      <c r="H69">
        <v>69</v>
      </c>
      <c r="I69">
        <v>-0.24440390000000001</v>
      </c>
      <c r="J69">
        <v>5.3059267999999999</v>
      </c>
      <c r="K69">
        <v>5.0506270999999998</v>
      </c>
      <c r="L69" t="s">
        <v>1</v>
      </c>
      <c r="M69">
        <v>4.5242696000000002</v>
      </c>
      <c r="O69">
        <v>1.934E-2</v>
      </c>
      <c r="P69">
        <v>4.5242696000000002</v>
      </c>
    </row>
    <row r="70" spans="1:16" x14ac:dyDescent="0.25">
      <c r="A70">
        <v>0.18829299999999999</v>
      </c>
      <c r="B70">
        <v>0.138067</v>
      </c>
      <c r="C70">
        <v>9.3729999999999994E-3</v>
      </c>
      <c r="D70" t="s">
        <v>0</v>
      </c>
      <c r="E70">
        <v>0.23367599999999999</v>
      </c>
      <c r="F70">
        <v>70</v>
      </c>
      <c r="H70">
        <v>70</v>
      </c>
      <c r="I70">
        <v>5.9339366</v>
      </c>
      <c r="J70">
        <v>-1.8969655999999999</v>
      </c>
      <c r="K70">
        <v>4.1222368999999999</v>
      </c>
      <c r="L70" t="s">
        <v>1</v>
      </c>
      <c r="M70">
        <v>4.4342167000000003</v>
      </c>
      <c r="O70">
        <v>0.23367599999999999</v>
      </c>
      <c r="P70">
        <v>4.4342167000000003</v>
      </c>
    </row>
    <row r="71" spans="1:16" x14ac:dyDescent="0.25">
      <c r="A71">
        <v>-2.1822000000000001E-2</v>
      </c>
      <c r="B71">
        <v>3.1730000000000001E-2</v>
      </c>
      <c r="C71">
        <v>-1.7846000000000001E-2</v>
      </c>
      <c r="D71" t="s">
        <v>0</v>
      </c>
      <c r="E71">
        <v>4.2444000000000003E-2</v>
      </c>
      <c r="F71">
        <v>71</v>
      </c>
      <c r="H71">
        <v>71</v>
      </c>
      <c r="I71">
        <v>-3.0726095</v>
      </c>
      <c r="J71">
        <v>4.4755327999999999</v>
      </c>
      <c r="K71">
        <v>6.0878030000000001</v>
      </c>
      <c r="L71" t="s">
        <v>1</v>
      </c>
      <c r="M71">
        <v>5.5593291999999996</v>
      </c>
      <c r="O71">
        <v>4.2444000000000003E-2</v>
      </c>
      <c r="P71">
        <v>5.5593291999999996</v>
      </c>
    </row>
    <row r="72" spans="1:16" x14ac:dyDescent="0.25">
      <c r="A72">
        <v>3.6829000000000001E-2</v>
      </c>
      <c r="B72">
        <v>-2.6887999999999999E-2</v>
      </c>
      <c r="C72">
        <v>-1.2654E-2</v>
      </c>
      <c r="D72" t="s">
        <v>0</v>
      </c>
      <c r="E72">
        <v>4.7322999999999997E-2</v>
      </c>
      <c r="F72">
        <v>72</v>
      </c>
      <c r="H72">
        <v>72</v>
      </c>
      <c r="I72">
        <v>-3.6014602999999998</v>
      </c>
      <c r="J72">
        <v>8.6579539000000008</v>
      </c>
      <c r="K72">
        <v>0.47677170000000002</v>
      </c>
      <c r="L72" t="s">
        <v>1</v>
      </c>
      <c r="M72">
        <v>5.5603297999999999</v>
      </c>
      <c r="O72">
        <v>4.7322999999999997E-2</v>
      </c>
      <c r="P72">
        <v>5.5603297999999999</v>
      </c>
    </row>
    <row r="73" spans="1:16" x14ac:dyDescent="0.25">
      <c r="A73">
        <v>3.1764000000000001E-2</v>
      </c>
      <c r="B73">
        <v>-3.9723000000000001E-2</v>
      </c>
      <c r="C73">
        <v>-5.7067E-2</v>
      </c>
      <c r="D73" t="s">
        <v>0</v>
      </c>
      <c r="E73">
        <v>7.6442999999999997E-2</v>
      </c>
      <c r="F73">
        <v>73</v>
      </c>
      <c r="H73">
        <v>73</v>
      </c>
      <c r="I73">
        <v>3.2000448000000001</v>
      </c>
      <c r="J73">
        <v>4.0444868999999999</v>
      </c>
      <c r="K73">
        <v>1.4936974000000001</v>
      </c>
      <c r="L73" t="s">
        <v>1</v>
      </c>
      <c r="M73">
        <v>2.7787218</v>
      </c>
      <c r="O73">
        <v>7.6442999999999997E-2</v>
      </c>
      <c r="P73">
        <v>2.7787218</v>
      </c>
    </row>
    <row r="74" spans="1:16" x14ac:dyDescent="0.25">
      <c r="A74">
        <v>0.29216599999999998</v>
      </c>
      <c r="B74">
        <v>0.236539</v>
      </c>
      <c r="C74">
        <v>-8.4292000000000006E-2</v>
      </c>
      <c r="D74" t="s">
        <v>0</v>
      </c>
      <c r="E74">
        <v>0.38524900000000001</v>
      </c>
      <c r="F74">
        <v>74</v>
      </c>
      <c r="H74">
        <v>74</v>
      </c>
      <c r="I74">
        <v>2.6532768999999998</v>
      </c>
      <c r="J74">
        <v>6.7150496000000004</v>
      </c>
      <c r="K74">
        <v>0.51398569999999999</v>
      </c>
      <c r="L74" t="s">
        <v>1</v>
      </c>
      <c r="M74">
        <v>1.8422700000000001</v>
      </c>
      <c r="O74">
        <v>0.38524900000000001</v>
      </c>
      <c r="P74">
        <v>1.8422700000000001</v>
      </c>
    </row>
    <row r="75" spans="1:16" x14ac:dyDescent="0.25">
      <c r="A75">
        <v>-5.5612000000000002E-2</v>
      </c>
      <c r="B75">
        <v>7.1623000000000006E-2</v>
      </c>
      <c r="C75">
        <v>-3.943E-2</v>
      </c>
      <c r="D75" t="s">
        <v>0</v>
      </c>
      <c r="E75">
        <v>9.8879999999999996E-2</v>
      </c>
      <c r="F75">
        <v>75</v>
      </c>
      <c r="H75">
        <v>75</v>
      </c>
      <c r="I75">
        <v>-6.6250188999999997</v>
      </c>
      <c r="J75">
        <v>5.8303326000000002</v>
      </c>
      <c r="K75">
        <v>7.8329953000000003</v>
      </c>
      <c r="L75" t="s">
        <v>1</v>
      </c>
      <c r="M75">
        <v>7.0688069000000002</v>
      </c>
      <c r="O75">
        <v>9.8879999999999996E-2</v>
      </c>
      <c r="P75">
        <v>7.0688069000000002</v>
      </c>
    </row>
    <row r="76" spans="1:16" x14ac:dyDescent="0.25">
      <c r="A76">
        <v>4.8537999999999998E-2</v>
      </c>
      <c r="B76">
        <v>-2.1877000000000001E-2</v>
      </c>
      <c r="C76">
        <v>-4.3302E-2</v>
      </c>
      <c r="D76" t="s">
        <v>0</v>
      </c>
      <c r="E76">
        <v>6.8626999999999994E-2</v>
      </c>
      <c r="F76">
        <v>76</v>
      </c>
      <c r="H76">
        <v>76</v>
      </c>
      <c r="I76">
        <v>-2.6993003999999998</v>
      </c>
      <c r="J76">
        <v>6.9813165000000001</v>
      </c>
      <c r="K76">
        <v>4.2282909999999996</v>
      </c>
      <c r="L76" t="s">
        <v>1</v>
      </c>
      <c r="M76">
        <v>5.3085994999999997</v>
      </c>
      <c r="O76">
        <v>6.8626999999999994E-2</v>
      </c>
      <c r="P76">
        <v>5.3085994999999997</v>
      </c>
    </row>
    <row r="77" spans="1:16" x14ac:dyDescent="0.25">
      <c r="A77">
        <v>4.0335999999999997E-2</v>
      </c>
      <c r="B77">
        <v>-2.7529000000000001E-2</v>
      </c>
      <c r="C77">
        <v>-7.8243999999999994E-2</v>
      </c>
      <c r="D77" t="s">
        <v>0</v>
      </c>
      <c r="E77">
        <v>9.2232999999999996E-2</v>
      </c>
      <c r="F77">
        <v>77</v>
      </c>
      <c r="H77">
        <v>77</v>
      </c>
      <c r="I77">
        <v>5.795528</v>
      </c>
      <c r="J77">
        <v>1.2154548999999999</v>
      </c>
      <c r="K77">
        <v>3.2029177999999998</v>
      </c>
      <c r="L77" t="s">
        <v>1</v>
      </c>
      <c r="M77">
        <v>6.9460489000000001</v>
      </c>
      <c r="O77">
        <v>9.2232999999999996E-2</v>
      </c>
      <c r="P77">
        <v>6.9460489000000001</v>
      </c>
    </row>
    <row r="78" spans="1:16" x14ac:dyDescent="0.25">
      <c r="A78">
        <v>-6.5232999999999999E-2</v>
      </c>
      <c r="B78">
        <v>-7.8909000000000007E-2</v>
      </c>
      <c r="C78">
        <v>0.111343</v>
      </c>
      <c r="D78" t="s">
        <v>0</v>
      </c>
      <c r="E78">
        <v>0.151259</v>
      </c>
      <c r="F78">
        <v>78</v>
      </c>
      <c r="H78">
        <v>78</v>
      </c>
      <c r="I78">
        <v>8.8590248999999996</v>
      </c>
      <c r="J78">
        <v>2.7564069999999998</v>
      </c>
      <c r="K78">
        <v>0.51378710000000005</v>
      </c>
      <c r="L78" t="s">
        <v>1</v>
      </c>
      <c r="M78">
        <v>4.5241465999999999</v>
      </c>
      <c r="O78">
        <v>0.151259</v>
      </c>
      <c r="P78">
        <v>4.5241465999999999</v>
      </c>
    </row>
    <row r="79" spans="1:16" x14ac:dyDescent="0.25">
      <c r="A79">
        <v>-1.9837E-2</v>
      </c>
      <c r="B79">
        <v>-5.372E-3</v>
      </c>
      <c r="C79">
        <v>-2.2761E-2</v>
      </c>
      <c r="D79" t="s">
        <v>0</v>
      </c>
      <c r="E79">
        <v>3.0665999999999999E-2</v>
      </c>
      <c r="F79">
        <v>79</v>
      </c>
      <c r="H79">
        <v>79</v>
      </c>
      <c r="I79">
        <v>1.0446901</v>
      </c>
      <c r="J79">
        <v>0.37490459999999998</v>
      </c>
      <c r="K79">
        <v>5.7781428000000004</v>
      </c>
      <c r="L79" t="s">
        <v>1</v>
      </c>
      <c r="M79">
        <v>5.4567373000000003</v>
      </c>
      <c r="O79">
        <v>3.0665999999999999E-2</v>
      </c>
      <c r="P79">
        <v>5.4567373000000003</v>
      </c>
    </row>
    <row r="80" spans="1:16" x14ac:dyDescent="0.25">
      <c r="A80">
        <v>1.9373999999999999E-2</v>
      </c>
      <c r="B80">
        <v>6.1320000000000003E-3</v>
      </c>
      <c r="C80">
        <v>3.0879E-2</v>
      </c>
      <c r="D80" t="s">
        <v>0</v>
      </c>
      <c r="E80">
        <v>3.6965999999999999E-2</v>
      </c>
      <c r="F80">
        <v>80</v>
      </c>
      <c r="H80">
        <v>80</v>
      </c>
      <c r="I80">
        <v>-2.2644544999999998</v>
      </c>
      <c r="J80">
        <v>-1.2016129</v>
      </c>
      <c r="K80">
        <v>5.2464449000000002</v>
      </c>
      <c r="L80" t="s">
        <v>1</v>
      </c>
      <c r="M80">
        <v>8.9228287000000002</v>
      </c>
      <c r="O80">
        <v>3.6965999999999999E-2</v>
      </c>
      <c r="P80">
        <v>8.9228287000000002</v>
      </c>
    </row>
    <row r="81" spans="1:16" x14ac:dyDescent="0.25">
      <c r="A81">
        <v>3.7508E-2</v>
      </c>
      <c r="B81">
        <v>0.113936</v>
      </c>
      <c r="C81">
        <v>-1.6263E-2</v>
      </c>
      <c r="D81" t="s">
        <v>0</v>
      </c>
      <c r="E81">
        <v>0.121049</v>
      </c>
      <c r="F81">
        <v>81</v>
      </c>
      <c r="H81">
        <v>81</v>
      </c>
      <c r="I81">
        <v>-1.0882229000000001</v>
      </c>
      <c r="J81">
        <v>5.4532546999999996</v>
      </c>
      <c r="K81">
        <v>8.0707324000000007</v>
      </c>
      <c r="L81" t="s">
        <v>1</v>
      </c>
      <c r="M81">
        <v>5.4328013000000004</v>
      </c>
      <c r="O81">
        <v>0.121049</v>
      </c>
      <c r="P81">
        <v>5.4328013000000004</v>
      </c>
    </row>
    <row r="82" spans="1:16" x14ac:dyDescent="0.25">
      <c r="A82">
        <v>-4.7713999999999999E-2</v>
      </c>
      <c r="B82">
        <v>-9.4719999999999999E-2</v>
      </c>
      <c r="C82">
        <v>7.3061000000000001E-2</v>
      </c>
      <c r="D82" t="s">
        <v>0</v>
      </c>
      <c r="E82">
        <v>0.12878899999999999</v>
      </c>
      <c r="F82">
        <v>82</v>
      </c>
      <c r="H82">
        <v>82</v>
      </c>
      <c r="I82">
        <v>0.32159460000000001</v>
      </c>
      <c r="J82">
        <v>2.6099125999999999</v>
      </c>
      <c r="K82">
        <v>3.8631120999999999</v>
      </c>
      <c r="L82" t="s">
        <v>1</v>
      </c>
      <c r="M82">
        <v>4.4730778999999998</v>
      </c>
      <c r="O82">
        <v>0.12878899999999999</v>
      </c>
      <c r="P82">
        <v>4.4730778999999998</v>
      </c>
    </row>
    <row r="83" spans="1:16" x14ac:dyDescent="0.25">
      <c r="A83">
        <v>-1.3582E-2</v>
      </c>
      <c r="B83">
        <v>-2.4510000000000001E-2</v>
      </c>
      <c r="C83">
        <v>-4.3240000000000001E-2</v>
      </c>
      <c r="D83" t="s">
        <v>0</v>
      </c>
      <c r="E83">
        <v>5.1526000000000002E-2</v>
      </c>
      <c r="F83">
        <v>83</v>
      </c>
      <c r="H83">
        <v>83</v>
      </c>
      <c r="I83">
        <v>4.4967309999999996</v>
      </c>
      <c r="J83">
        <v>-0.33361990000000002</v>
      </c>
      <c r="K83">
        <v>8.0635779000000003</v>
      </c>
      <c r="L83" t="s">
        <v>1</v>
      </c>
      <c r="M83">
        <v>7.2510925999999998</v>
      </c>
      <c r="O83">
        <v>5.1526000000000002E-2</v>
      </c>
      <c r="P83">
        <v>7.2510925999999998</v>
      </c>
    </row>
    <row r="84" spans="1:16" x14ac:dyDescent="0.25">
      <c r="A84">
        <v>-1.3468000000000001E-2</v>
      </c>
      <c r="B84">
        <v>9.7958000000000003E-2</v>
      </c>
      <c r="C84">
        <v>-4.1006000000000001E-2</v>
      </c>
      <c r="D84" t="s">
        <v>0</v>
      </c>
      <c r="E84">
        <v>0.107045</v>
      </c>
      <c r="F84">
        <v>84</v>
      </c>
      <c r="H84">
        <v>84</v>
      </c>
      <c r="I84">
        <v>-3.3883507000000002</v>
      </c>
      <c r="J84">
        <v>1.1164403000000001</v>
      </c>
      <c r="K84">
        <v>8.5952789000000003</v>
      </c>
      <c r="L84" t="s">
        <v>1</v>
      </c>
      <c r="M84">
        <v>1.7634288</v>
      </c>
      <c r="O84">
        <v>0.107045</v>
      </c>
      <c r="P84">
        <v>1.7634288</v>
      </c>
    </row>
    <row r="85" spans="1:16" x14ac:dyDescent="0.25">
      <c r="A85">
        <v>1.4612999999999999E-2</v>
      </c>
      <c r="B85">
        <v>2.8629999999999999E-2</v>
      </c>
      <c r="C85">
        <v>-6.4676999999999998E-2</v>
      </c>
      <c r="D85" t="s">
        <v>0</v>
      </c>
      <c r="E85">
        <v>7.2223999999999997E-2</v>
      </c>
      <c r="F85">
        <v>85</v>
      </c>
      <c r="H85">
        <v>85</v>
      </c>
      <c r="I85">
        <v>2.4159418000000001</v>
      </c>
      <c r="J85">
        <v>4.8058838000000002</v>
      </c>
      <c r="K85">
        <v>5.8178514000000003</v>
      </c>
      <c r="L85" t="s">
        <v>1</v>
      </c>
      <c r="M85">
        <v>7.6808975000000004</v>
      </c>
      <c r="O85">
        <v>7.2223999999999997E-2</v>
      </c>
      <c r="P85">
        <v>7.6808975000000004</v>
      </c>
    </row>
    <row r="86" spans="1:16" x14ac:dyDescent="0.25">
      <c r="A86">
        <v>-6.5919999999999998E-3</v>
      </c>
      <c r="B86">
        <v>-4.3406E-2</v>
      </c>
      <c r="C86">
        <v>-2.5328E-2</v>
      </c>
      <c r="D86" t="s">
        <v>0</v>
      </c>
      <c r="E86">
        <v>5.0686000000000002E-2</v>
      </c>
      <c r="F86">
        <v>86</v>
      </c>
      <c r="H86">
        <v>86</v>
      </c>
      <c r="I86">
        <v>3.4499238000000001</v>
      </c>
      <c r="J86">
        <v>6.3546300000000002</v>
      </c>
      <c r="K86">
        <v>3.4569960000000002</v>
      </c>
      <c r="L86" t="s">
        <v>1</v>
      </c>
      <c r="M86">
        <v>3.6234552</v>
      </c>
      <c r="O86">
        <v>5.0686000000000002E-2</v>
      </c>
      <c r="P86">
        <v>3.6234552</v>
      </c>
    </row>
    <row r="87" spans="1:16" x14ac:dyDescent="0.25">
      <c r="A87">
        <v>-1.2970000000000001E-2</v>
      </c>
      <c r="B87">
        <v>3.4391999999999999E-2</v>
      </c>
      <c r="C87">
        <v>-3.1458E-2</v>
      </c>
      <c r="D87" t="s">
        <v>0</v>
      </c>
      <c r="E87">
        <v>4.8379999999999999E-2</v>
      </c>
      <c r="F87">
        <v>87</v>
      </c>
      <c r="H87">
        <v>87</v>
      </c>
      <c r="I87">
        <v>-4.3126370999999999</v>
      </c>
      <c r="J87">
        <v>3.9688667</v>
      </c>
      <c r="K87">
        <v>8.5933765999999991</v>
      </c>
      <c r="L87" t="s">
        <v>1</v>
      </c>
      <c r="M87">
        <v>4.1351199000000003</v>
      </c>
      <c r="O87">
        <v>4.8379999999999999E-2</v>
      </c>
      <c r="P87">
        <v>4.1351199000000003</v>
      </c>
    </row>
    <row r="88" spans="1:16" x14ac:dyDescent="0.25">
      <c r="A88">
        <v>3.5822E-2</v>
      </c>
      <c r="B88">
        <v>-7.8154000000000001E-2</v>
      </c>
      <c r="C88">
        <v>-3.7992999999999999E-2</v>
      </c>
      <c r="D88" t="s">
        <v>0</v>
      </c>
      <c r="E88">
        <v>9.3992999999999993E-2</v>
      </c>
      <c r="F88">
        <v>88</v>
      </c>
      <c r="H88">
        <v>88</v>
      </c>
      <c r="I88">
        <v>-2.1584552000000001</v>
      </c>
      <c r="J88">
        <v>6.3906273999999996</v>
      </c>
      <c r="K88">
        <v>1.2144752999999999</v>
      </c>
      <c r="L88" t="s">
        <v>1</v>
      </c>
      <c r="M88">
        <v>3.3723017999999998</v>
      </c>
      <c r="O88">
        <v>9.3992999999999993E-2</v>
      </c>
      <c r="P88">
        <v>3.3723017999999998</v>
      </c>
    </row>
    <row r="89" spans="1:16" x14ac:dyDescent="0.25">
      <c r="A89">
        <v>-1.3513000000000001E-2</v>
      </c>
      <c r="B89">
        <v>6.1320000000000003E-3</v>
      </c>
      <c r="C89">
        <v>-9.6469999999999993E-3</v>
      </c>
      <c r="D89" t="s">
        <v>0</v>
      </c>
      <c r="E89">
        <v>1.77E-2</v>
      </c>
      <c r="F89">
        <v>89</v>
      </c>
      <c r="H89">
        <v>89</v>
      </c>
      <c r="I89">
        <v>3.2134089000000001</v>
      </c>
      <c r="J89">
        <v>2.6787127000000002</v>
      </c>
      <c r="K89">
        <v>3.9313495000000001</v>
      </c>
      <c r="L89" t="s">
        <v>1</v>
      </c>
      <c r="M89">
        <v>4.8763205000000003</v>
      </c>
      <c r="O89">
        <v>1.77E-2</v>
      </c>
      <c r="P89">
        <v>4.8763205000000003</v>
      </c>
    </row>
    <row r="90" spans="1:16" x14ac:dyDescent="0.25">
      <c r="A90">
        <v>2.317E-2</v>
      </c>
      <c r="B90">
        <v>-1.0222E-2</v>
      </c>
      <c r="C90">
        <v>-4.8305000000000001E-2</v>
      </c>
      <c r="D90" t="s">
        <v>0</v>
      </c>
      <c r="E90">
        <v>5.4540999999999999E-2</v>
      </c>
      <c r="F90">
        <v>90</v>
      </c>
      <c r="H90">
        <v>90</v>
      </c>
      <c r="I90">
        <v>1.4730083</v>
      </c>
      <c r="J90">
        <v>9.2819895999999993</v>
      </c>
      <c r="K90">
        <v>1.2098652999999999</v>
      </c>
      <c r="L90" t="s">
        <v>1</v>
      </c>
      <c r="M90">
        <v>3.5998654000000001</v>
      </c>
      <c r="O90">
        <v>5.4540999999999999E-2</v>
      </c>
      <c r="P90">
        <v>3.5998654000000001</v>
      </c>
    </row>
    <row r="91" spans="1:16" x14ac:dyDescent="0.25">
      <c r="A91">
        <v>-6.9999999999999999E-4</v>
      </c>
      <c r="B91">
        <v>5.7390000000000002E-3</v>
      </c>
      <c r="C91">
        <v>-2.8292999999999999E-2</v>
      </c>
      <c r="D91" t="s">
        <v>0</v>
      </c>
      <c r="E91">
        <v>2.8877E-2</v>
      </c>
      <c r="F91">
        <v>91</v>
      </c>
      <c r="H91">
        <v>91</v>
      </c>
      <c r="I91">
        <v>-5.4487554999999999</v>
      </c>
      <c r="J91">
        <v>6.4002192999999998</v>
      </c>
      <c r="K91">
        <v>5.3298959000000004</v>
      </c>
      <c r="L91" t="s">
        <v>1</v>
      </c>
      <c r="M91">
        <v>8.0291336999999992</v>
      </c>
      <c r="O91">
        <v>2.8877E-2</v>
      </c>
      <c r="P91">
        <v>8.0291336999999992</v>
      </c>
    </row>
    <row r="92" spans="1:16" x14ac:dyDescent="0.25">
      <c r="A92">
        <v>7.3151999999999995E-2</v>
      </c>
      <c r="B92">
        <v>-2.3812E-2</v>
      </c>
      <c r="C92">
        <v>6.7850000000000002E-3</v>
      </c>
      <c r="D92" t="s">
        <v>0</v>
      </c>
      <c r="E92">
        <v>7.7228000000000005E-2</v>
      </c>
      <c r="F92">
        <v>92</v>
      </c>
      <c r="H92">
        <v>92</v>
      </c>
      <c r="I92">
        <v>-3.7749100000000001E-2</v>
      </c>
      <c r="J92">
        <v>-1.0884574</v>
      </c>
      <c r="K92">
        <v>3.4339148000000002</v>
      </c>
      <c r="L92" t="s">
        <v>1</v>
      </c>
      <c r="M92">
        <v>6.9289547000000002</v>
      </c>
      <c r="O92">
        <v>7.7228000000000005E-2</v>
      </c>
      <c r="P92">
        <v>6.9289547000000002</v>
      </c>
    </row>
    <row r="93" spans="1:16" x14ac:dyDescent="0.25">
      <c r="A93">
        <v>-8.6300000000000005E-3</v>
      </c>
      <c r="B93">
        <v>5.4900000000000001E-3</v>
      </c>
      <c r="C93">
        <v>-4.9480000000000003E-2</v>
      </c>
      <c r="D93" t="s">
        <v>0</v>
      </c>
      <c r="E93">
        <v>5.0526000000000001E-2</v>
      </c>
      <c r="F93">
        <v>93</v>
      </c>
      <c r="H93">
        <v>93</v>
      </c>
      <c r="I93">
        <v>5.8764070000000004</v>
      </c>
      <c r="J93">
        <v>2.5023561000000001</v>
      </c>
      <c r="K93">
        <v>0.68908179999999997</v>
      </c>
      <c r="L93" t="s">
        <v>1</v>
      </c>
      <c r="M93">
        <v>5.7507609999999998</v>
      </c>
      <c r="O93">
        <v>5.0526000000000001E-2</v>
      </c>
      <c r="P93">
        <v>5.7507609999999998</v>
      </c>
    </row>
    <row r="94" spans="1:16" x14ac:dyDescent="0.25">
      <c r="A94">
        <v>5.0597999999999997E-2</v>
      </c>
      <c r="B94">
        <v>8.9300000000000004E-3</v>
      </c>
      <c r="C94">
        <v>-2.1189999999999998E-3</v>
      </c>
      <c r="D94" t="s">
        <v>0</v>
      </c>
      <c r="E94">
        <v>5.1423999999999997E-2</v>
      </c>
      <c r="F94">
        <v>94</v>
      </c>
      <c r="H94">
        <v>94</v>
      </c>
      <c r="I94">
        <v>1.1163772999999999</v>
      </c>
      <c r="J94">
        <v>5.7286248999999998</v>
      </c>
      <c r="K94">
        <v>0.75660609999999995</v>
      </c>
      <c r="L94" t="s">
        <v>1</v>
      </c>
      <c r="M94">
        <v>0</v>
      </c>
      <c r="O94">
        <v>5.1423999999999997E-2</v>
      </c>
      <c r="P94">
        <v>0</v>
      </c>
    </row>
    <row r="95" spans="1:16" x14ac:dyDescent="0.25">
      <c r="A95" t="s">
        <v>6</v>
      </c>
      <c r="B95" t="s">
        <v>7</v>
      </c>
      <c r="C95" t="s">
        <v>8</v>
      </c>
      <c r="D95" t="s">
        <v>9</v>
      </c>
      <c r="E95" t="s">
        <v>8</v>
      </c>
      <c r="F95" t="s">
        <v>10</v>
      </c>
      <c r="O95" t="s">
        <v>8</v>
      </c>
    </row>
    <row r="96" spans="1:16" x14ac:dyDescent="0.25">
      <c r="A96" t="s">
        <v>11</v>
      </c>
      <c r="B96" t="s">
        <v>12</v>
      </c>
      <c r="C96" t="s">
        <v>89</v>
      </c>
      <c r="D96" t="s">
        <v>14</v>
      </c>
      <c r="E96" t="s">
        <v>90</v>
      </c>
      <c r="F96">
        <v>11</v>
      </c>
      <c r="O96" t="s">
        <v>90</v>
      </c>
    </row>
    <row r="97" spans="1:15" x14ac:dyDescent="0.25">
      <c r="B97" t="s">
        <v>16</v>
      </c>
      <c r="C97" t="s">
        <v>17</v>
      </c>
      <c r="D97">
        <v>0</v>
      </c>
      <c r="E97" t="s">
        <v>21</v>
      </c>
      <c r="F97">
        <v>0</v>
      </c>
      <c r="O97" t="s">
        <v>21</v>
      </c>
    </row>
    <row r="98" spans="1:15" x14ac:dyDescent="0.25">
      <c r="A98" t="s">
        <v>6</v>
      </c>
      <c r="B98" t="s">
        <v>7</v>
      </c>
      <c r="C98" t="s">
        <v>8</v>
      </c>
      <c r="D98" t="s">
        <v>9</v>
      </c>
      <c r="E98" t="s">
        <v>8</v>
      </c>
      <c r="F98" t="s">
        <v>10</v>
      </c>
      <c r="O98" t="s">
        <v>8</v>
      </c>
    </row>
  </sheetData>
  <sortState xmlns:xlrd2="http://schemas.microsoft.com/office/spreadsheetml/2017/richdata2" ref="H1:M98">
    <sortCondition ref="H1:H98"/>
  </sortState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4D244-CC1F-4A35-8725-74F4FFB7A3A3}">
  <dimension ref="A1:W101"/>
  <sheetViews>
    <sheetView topLeftCell="J1" workbookViewId="0">
      <selection activeCell="Z19" sqref="Z19"/>
    </sheetView>
  </sheetViews>
  <sheetFormatPr defaultRowHeight="15" x14ac:dyDescent="0.25"/>
  <sheetData>
    <row r="1" spans="1:16" x14ac:dyDescent="0.25">
      <c r="A1">
        <v>-4.1809999999999998E-3</v>
      </c>
      <c r="B1">
        <v>8.6719999999999992E-3</v>
      </c>
      <c r="C1">
        <v>-9.3570000000000007E-3</v>
      </c>
      <c r="D1" t="s">
        <v>0</v>
      </c>
      <c r="E1">
        <v>1.3424999999999999E-2</v>
      </c>
      <c r="F1">
        <v>1</v>
      </c>
      <c r="H1">
        <v>1</v>
      </c>
      <c r="I1">
        <v>4.1808000000000001E-3</v>
      </c>
      <c r="J1">
        <v>-8.6718000000000003E-3</v>
      </c>
      <c r="K1">
        <v>9.3565999999999996E-3</v>
      </c>
      <c r="L1" t="s">
        <v>1</v>
      </c>
      <c r="M1">
        <v>7.4562375000000003</v>
      </c>
      <c r="O1">
        <v>7.4562375000000003</v>
      </c>
      <c r="P1">
        <v>1.3424999999999999E-2</v>
      </c>
    </row>
    <row r="2" spans="1:16" x14ac:dyDescent="0.25">
      <c r="A2">
        <v>-2.8074999999999999E-2</v>
      </c>
      <c r="B2">
        <v>-5.7390000000000002E-3</v>
      </c>
      <c r="C2">
        <v>2.1861999999999999E-2</v>
      </c>
      <c r="D2" t="s">
        <v>0</v>
      </c>
      <c r="E2">
        <v>3.6041999999999998E-2</v>
      </c>
      <c r="F2">
        <v>2</v>
      </c>
      <c r="H2">
        <v>2</v>
      </c>
      <c r="I2">
        <v>3.5473571000000002</v>
      </c>
      <c r="J2">
        <v>5.1929333</v>
      </c>
      <c r="K2">
        <v>-2.29929E-2</v>
      </c>
      <c r="L2" t="s">
        <v>1</v>
      </c>
      <c r="M2">
        <v>3.5817752999999999</v>
      </c>
      <c r="O2">
        <v>3.5817752999999999</v>
      </c>
      <c r="P2">
        <v>3.6041999999999998E-2</v>
      </c>
    </row>
    <row r="3" spans="1:16" x14ac:dyDescent="0.25">
      <c r="A3">
        <v>3.9648999999999997E-2</v>
      </c>
      <c r="B3">
        <v>-2.1167999999999999E-2</v>
      </c>
      <c r="C3">
        <v>-1.3205E-2</v>
      </c>
      <c r="D3" t="s">
        <v>0</v>
      </c>
      <c r="E3">
        <v>4.6845999999999999E-2</v>
      </c>
      <c r="F3">
        <v>3</v>
      </c>
      <c r="H3">
        <v>3</v>
      </c>
      <c r="I3">
        <v>5.5295433999999997</v>
      </c>
      <c r="J3">
        <v>2.8320700000000001E-2</v>
      </c>
      <c r="K3">
        <v>4.6131419999999999</v>
      </c>
      <c r="L3" t="s">
        <v>1</v>
      </c>
      <c r="M3">
        <v>3.5770656000000001</v>
      </c>
      <c r="O3">
        <v>3.5770656000000001</v>
      </c>
      <c r="P3">
        <v>4.6845999999999999E-2</v>
      </c>
    </row>
    <row r="4" spans="1:16" x14ac:dyDescent="0.25">
      <c r="A4">
        <v>-0.15779199999999999</v>
      </c>
      <c r="B4">
        <v>0.103354</v>
      </c>
      <c r="C4">
        <v>6.1976000000000003E-2</v>
      </c>
      <c r="D4" t="s">
        <v>0</v>
      </c>
      <c r="E4">
        <v>0.198548</v>
      </c>
      <c r="F4">
        <v>4</v>
      </c>
      <c r="H4">
        <v>4</v>
      </c>
      <c r="I4">
        <v>-1.8985293000000001</v>
      </c>
      <c r="J4">
        <v>5.0790350000000002</v>
      </c>
      <c r="K4">
        <v>4.5445397999999999</v>
      </c>
      <c r="L4" t="s">
        <v>1</v>
      </c>
      <c r="M4">
        <v>7.2996061000000001</v>
      </c>
      <c r="O4">
        <v>7.2996061000000001</v>
      </c>
      <c r="P4">
        <v>0.198548</v>
      </c>
    </row>
    <row r="5" spans="1:16" x14ac:dyDescent="0.25">
      <c r="A5">
        <v>5.4718999999999997E-2</v>
      </c>
      <c r="B5">
        <v>0.22595899999999999</v>
      </c>
      <c r="C5">
        <v>-9.4495999999999997E-2</v>
      </c>
      <c r="D5" t="s">
        <v>0</v>
      </c>
      <c r="E5">
        <v>0.25096000000000002</v>
      </c>
      <c r="F5">
        <v>5</v>
      </c>
      <c r="H5">
        <v>5</v>
      </c>
      <c r="I5">
        <v>1.7008348</v>
      </c>
      <c r="J5">
        <v>2.3691347999999999</v>
      </c>
      <c r="K5">
        <v>5.9644830000000004</v>
      </c>
      <c r="L5" t="s">
        <v>1</v>
      </c>
      <c r="M5">
        <v>2.7631625999999998</v>
      </c>
      <c r="O5">
        <v>2.7631625999999998</v>
      </c>
      <c r="P5">
        <v>0.25096000000000002</v>
      </c>
    </row>
    <row r="6" spans="1:16" x14ac:dyDescent="0.25">
      <c r="A6">
        <v>-4.3938999999999999E-2</v>
      </c>
      <c r="B6">
        <v>3.3217999999999998E-2</v>
      </c>
      <c r="C6">
        <v>-8.2190000000000006E-3</v>
      </c>
      <c r="D6" t="s">
        <v>0</v>
      </c>
      <c r="E6">
        <v>5.5691999999999998E-2</v>
      </c>
      <c r="F6">
        <v>6</v>
      </c>
      <c r="H6">
        <v>6</v>
      </c>
      <c r="I6">
        <v>-0.96007379999999998</v>
      </c>
      <c r="J6">
        <v>4.4359979999999997</v>
      </c>
      <c r="K6">
        <v>1.00372E-2</v>
      </c>
      <c r="L6" t="s">
        <v>1</v>
      </c>
      <c r="M6">
        <v>4.5544292000000004</v>
      </c>
      <c r="O6">
        <v>4.5544292000000004</v>
      </c>
      <c r="P6">
        <v>5.5691999999999998E-2</v>
      </c>
    </row>
    <row r="7" spans="1:16" x14ac:dyDescent="0.25">
      <c r="A7">
        <v>1.8634000000000001E-2</v>
      </c>
      <c r="B7">
        <v>2.5094999999999999E-2</v>
      </c>
      <c r="C7">
        <v>7.7300000000000003E-4</v>
      </c>
      <c r="D7" t="s">
        <v>0</v>
      </c>
      <c r="E7">
        <v>3.1266000000000002E-2</v>
      </c>
      <c r="F7">
        <v>7</v>
      </c>
      <c r="H7">
        <v>7</v>
      </c>
      <c r="I7">
        <v>-0.31298979999999998</v>
      </c>
      <c r="J7">
        <v>7.7500394999999997</v>
      </c>
      <c r="K7">
        <v>1.2681461999999999</v>
      </c>
      <c r="L7" t="s">
        <v>1</v>
      </c>
      <c r="M7">
        <v>7.9466951999999997</v>
      </c>
      <c r="O7">
        <v>7.9466951999999997</v>
      </c>
      <c r="P7">
        <v>3.1266000000000002E-2</v>
      </c>
    </row>
    <row r="8" spans="1:16" x14ac:dyDescent="0.25">
      <c r="A8">
        <v>2.8417999999999999E-2</v>
      </c>
      <c r="B8">
        <v>6.8322999999999995E-2</v>
      </c>
      <c r="C8">
        <v>-4.4634E-2</v>
      </c>
      <c r="D8" t="s">
        <v>0</v>
      </c>
      <c r="E8">
        <v>8.6416999999999994E-2</v>
      </c>
      <c r="F8">
        <v>8</v>
      </c>
      <c r="H8">
        <v>8</v>
      </c>
      <c r="I8">
        <v>4.5367623999999998</v>
      </c>
      <c r="J8">
        <v>4.4080456999999997</v>
      </c>
      <c r="K8">
        <v>4.6463894000000003</v>
      </c>
      <c r="L8" t="s">
        <v>1</v>
      </c>
      <c r="M8">
        <v>5.2405248000000002</v>
      </c>
      <c r="O8">
        <v>5.2405248000000002</v>
      </c>
      <c r="P8">
        <v>8.6416999999999994E-2</v>
      </c>
    </row>
    <row r="9" spans="1:16" x14ac:dyDescent="0.25">
      <c r="A9">
        <v>-0.14466899999999999</v>
      </c>
      <c r="B9">
        <v>-0.27799499999999999</v>
      </c>
      <c r="C9">
        <v>6.7700999999999997E-2</v>
      </c>
      <c r="D9" t="s">
        <v>0</v>
      </c>
      <c r="E9">
        <v>0.32061400000000001</v>
      </c>
      <c r="F9">
        <v>9</v>
      </c>
      <c r="H9">
        <v>9</v>
      </c>
      <c r="I9">
        <v>3.9518966</v>
      </c>
      <c r="J9">
        <v>-2.3075988000000001</v>
      </c>
      <c r="K9">
        <v>7.8698322000000003</v>
      </c>
      <c r="L9" t="s">
        <v>1</v>
      </c>
      <c r="M9">
        <v>2.7661902</v>
      </c>
      <c r="O9">
        <v>2.7661902</v>
      </c>
      <c r="P9">
        <v>0.32061400000000001</v>
      </c>
    </row>
    <row r="10" spans="1:16" x14ac:dyDescent="0.25">
      <c r="A10">
        <v>5.7299000000000003E-2</v>
      </c>
      <c r="B10">
        <v>-0.12933</v>
      </c>
      <c r="C10">
        <v>2.5999999999999999E-2</v>
      </c>
      <c r="D10" t="s">
        <v>0</v>
      </c>
      <c r="E10">
        <v>0.14382500000000001</v>
      </c>
      <c r="F10">
        <v>10</v>
      </c>
      <c r="H10">
        <v>10</v>
      </c>
      <c r="I10">
        <v>-1.1096075000000001</v>
      </c>
      <c r="J10">
        <v>0.84250270000000005</v>
      </c>
      <c r="K10">
        <v>4.5786971000000003</v>
      </c>
      <c r="L10" t="s">
        <v>1</v>
      </c>
      <c r="M10">
        <v>4.6275303000000001</v>
      </c>
      <c r="O10">
        <v>4.6275303000000001</v>
      </c>
      <c r="P10">
        <v>0.14382500000000001</v>
      </c>
    </row>
    <row r="11" spans="1:16" x14ac:dyDescent="0.25">
      <c r="A11">
        <v>-2.5533E-2</v>
      </c>
      <c r="B11">
        <v>-6.7504999999999996E-2</v>
      </c>
      <c r="C11">
        <v>-1.8762000000000001E-2</v>
      </c>
      <c r="D11" t="s">
        <v>0</v>
      </c>
      <c r="E11">
        <v>7.4570999999999998E-2</v>
      </c>
      <c r="F11">
        <v>11</v>
      </c>
      <c r="H11">
        <v>11</v>
      </c>
      <c r="I11">
        <v>5.3021333000000004</v>
      </c>
      <c r="J11">
        <v>7.8491469</v>
      </c>
      <c r="K11">
        <v>3.3540958999999999</v>
      </c>
      <c r="L11" t="s">
        <v>1</v>
      </c>
      <c r="M11">
        <v>7.9305601000000001</v>
      </c>
      <c r="O11">
        <v>7.9305601000000001</v>
      </c>
      <c r="P11">
        <v>7.4570999999999998E-2</v>
      </c>
    </row>
    <row r="12" spans="1:16" x14ac:dyDescent="0.25">
      <c r="A12">
        <v>7.7920000000000003E-3</v>
      </c>
      <c r="B12">
        <v>-8.2130999999999996E-2</v>
      </c>
      <c r="C12">
        <v>-7.2439999999999996E-3</v>
      </c>
      <c r="D12" t="s">
        <v>0</v>
      </c>
      <c r="E12">
        <v>8.2817000000000002E-2</v>
      </c>
      <c r="F12">
        <v>12</v>
      </c>
      <c r="H12">
        <v>12</v>
      </c>
      <c r="I12">
        <v>4.5155028000000001</v>
      </c>
      <c r="J12">
        <v>0.80010879999999995</v>
      </c>
      <c r="K12">
        <v>4.2947000000000003E-3</v>
      </c>
      <c r="L12" t="s">
        <v>1</v>
      </c>
      <c r="M12">
        <v>5.2833028999999998</v>
      </c>
      <c r="O12">
        <v>5.2833028999999998</v>
      </c>
      <c r="P12">
        <v>8.2817000000000002E-2</v>
      </c>
    </row>
    <row r="13" spans="1:16" x14ac:dyDescent="0.25">
      <c r="A13">
        <v>-5.0944000000000003E-2</v>
      </c>
      <c r="B13">
        <v>-4.797E-3</v>
      </c>
      <c r="C13">
        <v>3.1470000000000001E-3</v>
      </c>
      <c r="D13" t="s">
        <v>0</v>
      </c>
      <c r="E13">
        <v>5.1265999999999999E-2</v>
      </c>
      <c r="F13">
        <v>13</v>
      </c>
      <c r="H13">
        <v>13</v>
      </c>
      <c r="I13">
        <v>1.2301751999999999</v>
      </c>
      <c r="J13">
        <v>5.7323456999999998</v>
      </c>
      <c r="K13">
        <v>0.75203869999999995</v>
      </c>
      <c r="L13" t="s">
        <v>1</v>
      </c>
      <c r="M13">
        <v>5.9537186000000002</v>
      </c>
      <c r="O13">
        <v>5.9537186000000002</v>
      </c>
      <c r="P13">
        <v>5.1265999999999999E-2</v>
      </c>
    </row>
    <row r="14" spans="1:16" x14ac:dyDescent="0.25">
      <c r="A14">
        <v>7.6849000000000001E-2</v>
      </c>
      <c r="B14">
        <v>0.14819299999999999</v>
      </c>
      <c r="C14">
        <v>3.0402999999999999E-2</v>
      </c>
      <c r="D14" t="s">
        <v>0</v>
      </c>
      <c r="E14">
        <v>0.16968</v>
      </c>
      <c r="F14">
        <v>14</v>
      </c>
      <c r="H14">
        <v>14</v>
      </c>
      <c r="I14">
        <v>3.5758234</v>
      </c>
      <c r="J14">
        <v>3.8993511999999999</v>
      </c>
      <c r="K14">
        <v>6.9383900000000001</v>
      </c>
      <c r="L14" t="s">
        <v>1</v>
      </c>
      <c r="M14">
        <v>3.9578198000000002</v>
      </c>
      <c r="O14">
        <v>3.9578198000000002</v>
      </c>
      <c r="P14">
        <v>0.16968</v>
      </c>
    </row>
    <row r="15" spans="1:16" x14ac:dyDescent="0.25">
      <c r="A15">
        <v>-4.6022E-2</v>
      </c>
      <c r="B15">
        <v>4.5139999999999998E-3</v>
      </c>
      <c r="C15">
        <v>-4.2596000000000002E-2</v>
      </c>
      <c r="D15" t="s">
        <v>0</v>
      </c>
      <c r="E15">
        <v>6.2870999999999996E-2</v>
      </c>
      <c r="F15">
        <v>15</v>
      </c>
      <c r="H15">
        <v>15</v>
      </c>
      <c r="I15">
        <v>-0.6446404</v>
      </c>
      <c r="J15">
        <v>3.2032612999999999</v>
      </c>
      <c r="K15">
        <v>5.4022306000000002</v>
      </c>
      <c r="L15" t="s">
        <v>1</v>
      </c>
      <c r="M15">
        <v>4.9275143999999997</v>
      </c>
      <c r="O15">
        <v>4.9275143999999997</v>
      </c>
      <c r="P15">
        <v>6.2870999999999996E-2</v>
      </c>
    </row>
    <row r="16" spans="1:16" x14ac:dyDescent="0.25">
      <c r="A16">
        <v>3.6490000000000002E-2</v>
      </c>
      <c r="B16">
        <v>-4.7164999999999999E-2</v>
      </c>
      <c r="C16">
        <v>4.6622999999999998E-2</v>
      </c>
      <c r="D16" t="s">
        <v>0</v>
      </c>
      <c r="E16">
        <v>7.5695999999999999E-2</v>
      </c>
      <c r="F16">
        <v>16</v>
      </c>
      <c r="H16">
        <v>16</v>
      </c>
      <c r="I16">
        <v>5.6693806999999996</v>
      </c>
      <c r="J16">
        <v>-1.0865488000000001</v>
      </c>
      <c r="K16">
        <v>6.7902079999999998</v>
      </c>
      <c r="L16" t="s">
        <v>1</v>
      </c>
      <c r="M16">
        <v>3.0815879000000002</v>
      </c>
      <c r="O16">
        <v>3.0815879000000002</v>
      </c>
      <c r="P16">
        <v>7.5695999999999999E-2</v>
      </c>
    </row>
    <row r="17" spans="1:23" x14ac:dyDescent="0.25">
      <c r="A17">
        <v>3.9481000000000002E-2</v>
      </c>
      <c r="B17">
        <v>-1.457E-2</v>
      </c>
      <c r="C17">
        <v>-9.7409999999999997E-3</v>
      </c>
      <c r="D17" t="s">
        <v>0</v>
      </c>
      <c r="E17">
        <v>4.3195999999999998E-2</v>
      </c>
      <c r="F17">
        <v>17</v>
      </c>
      <c r="H17">
        <v>17</v>
      </c>
      <c r="I17">
        <v>7.8697632000000004</v>
      </c>
      <c r="J17">
        <v>-0.51863210000000004</v>
      </c>
      <c r="K17">
        <v>3.8533618999999999</v>
      </c>
      <c r="L17" t="s">
        <v>1</v>
      </c>
      <c r="M17">
        <v>5.9530402000000002</v>
      </c>
      <c r="O17">
        <v>5.9530402000000002</v>
      </c>
      <c r="P17">
        <v>4.3195999999999998E-2</v>
      </c>
    </row>
    <row r="18" spans="1:23" x14ac:dyDescent="0.25">
      <c r="A18">
        <v>-0.113389</v>
      </c>
      <c r="B18">
        <v>-0.27673599999999998</v>
      </c>
      <c r="C18">
        <v>-0.29148299999999999</v>
      </c>
      <c r="D18" t="s">
        <v>0</v>
      </c>
      <c r="E18">
        <v>0.41761399999999999</v>
      </c>
      <c r="F18">
        <v>18</v>
      </c>
      <c r="H18">
        <v>18</v>
      </c>
      <c r="I18">
        <v>2.0234983999999998</v>
      </c>
      <c r="J18">
        <v>-3.7613082000000002</v>
      </c>
      <c r="K18">
        <v>7.1302102999999999</v>
      </c>
      <c r="L18" t="s">
        <v>1</v>
      </c>
      <c r="M18">
        <v>3.8642957</v>
      </c>
      <c r="O18">
        <v>3.8642957</v>
      </c>
      <c r="P18">
        <v>0.41761399999999999</v>
      </c>
    </row>
    <row r="19" spans="1:23" x14ac:dyDescent="0.25">
      <c r="A19">
        <v>-2.7906E-2</v>
      </c>
      <c r="B19">
        <v>1.1046E-2</v>
      </c>
      <c r="C19">
        <v>1.3155E-2</v>
      </c>
      <c r="D19" t="s">
        <v>0</v>
      </c>
      <c r="E19">
        <v>3.2769E-2</v>
      </c>
      <c r="F19">
        <v>19</v>
      </c>
      <c r="H19">
        <v>19</v>
      </c>
      <c r="I19">
        <v>6.2813509999999999</v>
      </c>
      <c r="J19">
        <v>-3.2093213</v>
      </c>
      <c r="K19">
        <v>8.4347309999999993</v>
      </c>
      <c r="L19" t="s">
        <v>1</v>
      </c>
      <c r="M19">
        <v>4.9864731000000004</v>
      </c>
      <c r="O19">
        <v>4.9864731000000004</v>
      </c>
      <c r="P19">
        <v>3.2769E-2</v>
      </c>
    </row>
    <row r="20" spans="1:23" x14ac:dyDescent="0.25">
      <c r="A20">
        <v>-3.2037000000000003E-2</v>
      </c>
      <c r="B20">
        <v>-2.4901E-2</v>
      </c>
      <c r="C20">
        <v>-6.1301000000000001E-2</v>
      </c>
      <c r="D20" t="s">
        <v>0</v>
      </c>
      <c r="E20">
        <v>7.3512999999999995E-2</v>
      </c>
      <c r="F20">
        <v>20</v>
      </c>
      <c r="H20">
        <v>20</v>
      </c>
      <c r="I20">
        <v>-0.1110524</v>
      </c>
      <c r="J20">
        <v>1.1681151999999999</v>
      </c>
      <c r="K20">
        <v>7.0319903000000004</v>
      </c>
      <c r="L20" t="s">
        <v>1</v>
      </c>
      <c r="M20">
        <v>3.1278055999999999</v>
      </c>
      <c r="O20">
        <v>3.1278055999999999</v>
      </c>
      <c r="P20">
        <v>7.3512999999999995E-2</v>
      </c>
    </row>
    <row r="21" spans="1:23" x14ac:dyDescent="0.25">
      <c r="A21">
        <v>-3.7460000000000002E-3</v>
      </c>
      <c r="B21">
        <v>8.7410000000000005E-3</v>
      </c>
      <c r="C21">
        <v>-2.1647E-2</v>
      </c>
      <c r="D21" t="s">
        <v>0</v>
      </c>
      <c r="E21">
        <v>2.3643999999999998E-2</v>
      </c>
      <c r="F21">
        <v>21</v>
      </c>
      <c r="H21">
        <v>21</v>
      </c>
      <c r="I21">
        <v>-1.1093975</v>
      </c>
      <c r="J21">
        <v>-0.30138700000000002</v>
      </c>
      <c r="K21">
        <v>2.2596193000000002</v>
      </c>
      <c r="L21" t="s">
        <v>1</v>
      </c>
      <c r="M21">
        <v>8.0364816999999995</v>
      </c>
      <c r="O21">
        <v>8.0364816999999995</v>
      </c>
      <c r="P21">
        <v>2.3643999999999998E-2</v>
      </c>
    </row>
    <row r="22" spans="1:23" x14ac:dyDescent="0.25">
      <c r="A22">
        <v>-0.103239</v>
      </c>
      <c r="B22">
        <v>-0.16350899999999999</v>
      </c>
      <c r="C22">
        <v>6.1980000000000004E-3</v>
      </c>
      <c r="D22" t="s">
        <v>0</v>
      </c>
      <c r="E22">
        <v>0.19347400000000001</v>
      </c>
      <c r="F22">
        <v>22</v>
      </c>
      <c r="H22">
        <v>22</v>
      </c>
      <c r="I22">
        <v>1.463538</v>
      </c>
      <c r="J22">
        <v>-1.8091408</v>
      </c>
      <c r="K22">
        <v>8.4453823999999997</v>
      </c>
      <c r="L22" t="s">
        <v>1</v>
      </c>
      <c r="M22">
        <v>2.7283811999999998</v>
      </c>
      <c r="O22">
        <v>2.7283811999999998</v>
      </c>
      <c r="P22">
        <v>0.19347400000000001</v>
      </c>
      <c r="R22">
        <v>0</v>
      </c>
      <c r="S22">
        <v>2.556</v>
      </c>
      <c r="V22" t="s">
        <v>2</v>
      </c>
      <c r="W22">
        <v>2.556</v>
      </c>
    </row>
    <row r="23" spans="1:23" x14ac:dyDescent="0.25">
      <c r="A23">
        <v>-8.201E-3</v>
      </c>
      <c r="B23">
        <v>1.152E-3</v>
      </c>
      <c r="C23">
        <v>2.6123E-2</v>
      </c>
      <c r="D23" t="s">
        <v>0</v>
      </c>
      <c r="E23">
        <v>2.7404000000000001E-2</v>
      </c>
      <c r="F23">
        <v>23</v>
      </c>
      <c r="H23">
        <v>23</v>
      </c>
      <c r="I23">
        <v>4.4673730000000003</v>
      </c>
      <c r="J23">
        <v>-0.28777520000000001</v>
      </c>
      <c r="K23">
        <v>2.3372329000000001</v>
      </c>
      <c r="L23" t="s">
        <v>1</v>
      </c>
      <c r="M23">
        <v>4.8879358999999996</v>
      </c>
      <c r="O23">
        <v>4.8879358999999996</v>
      </c>
      <c r="P23">
        <v>2.7404000000000001E-2</v>
      </c>
      <c r="R23">
        <v>0</v>
      </c>
      <c r="S23">
        <v>11.692</v>
      </c>
      <c r="V23" t="s">
        <v>3</v>
      </c>
      <c r="W23">
        <v>2.556</v>
      </c>
    </row>
    <row r="24" spans="1:23" x14ac:dyDescent="0.25">
      <c r="A24">
        <v>0.27993699999999999</v>
      </c>
      <c r="B24">
        <v>6.7036999999999999E-2</v>
      </c>
      <c r="C24">
        <v>0.22206200000000001</v>
      </c>
      <c r="D24" t="s">
        <v>0</v>
      </c>
      <c r="E24">
        <v>0.36355199999999999</v>
      </c>
      <c r="F24">
        <v>24</v>
      </c>
      <c r="H24">
        <v>24</v>
      </c>
      <c r="I24">
        <v>-4.6752583999999997</v>
      </c>
      <c r="J24">
        <v>5.6553224999999996</v>
      </c>
      <c r="K24">
        <v>3.6316465</v>
      </c>
      <c r="L24" t="s">
        <v>1</v>
      </c>
      <c r="M24">
        <v>7.5008068999999997</v>
      </c>
      <c r="O24">
        <v>7.5008068999999997</v>
      </c>
      <c r="P24">
        <v>0.36355199999999999</v>
      </c>
      <c r="V24" t="s">
        <v>4</v>
      </c>
      <c r="W24">
        <v>11.692</v>
      </c>
    </row>
    <row r="25" spans="1:23" x14ac:dyDescent="0.25">
      <c r="A25">
        <v>-1.6036000000000002E-2</v>
      </c>
      <c r="B25">
        <v>-3.1129E-2</v>
      </c>
      <c r="C25">
        <v>2.9666999999999999E-2</v>
      </c>
      <c r="D25" t="s">
        <v>0</v>
      </c>
      <c r="E25">
        <v>4.5893999999999997E-2</v>
      </c>
      <c r="F25">
        <v>25</v>
      </c>
      <c r="H25">
        <v>25</v>
      </c>
      <c r="I25">
        <v>-0.92714209999999997</v>
      </c>
      <c r="J25">
        <v>5.5061631999999996</v>
      </c>
      <c r="K25">
        <v>2.3388754999999999</v>
      </c>
      <c r="L25" t="s">
        <v>1</v>
      </c>
      <c r="M25">
        <v>8.0596142999999998</v>
      </c>
      <c r="O25">
        <v>8.0596142999999998</v>
      </c>
      <c r="P25">
        <v>4.5893999999999997E-2</v>
      </c>
      <c r="V25" t="s">
        <v>5</v>
      </c>
      <c r="W25">
        <v>13.044</v>
      </c>
    </row>
    <row r="26" spans="1:23" x14ac:dyDescent="0.25">
      <c r="A26">
        <v>8.3588999999999997E-2</v>
      </c>
      <c r="B26">
        <v>0.12042700000000001</v>
      </c>
      <c r="C26">
        <v>-4.5044000000000001E-2</v>
      </c>
      <c r="D26" t="s">
        <v>0</v>
      </c>
      <c r="E26">
        <v>0.15335799999999999</v>
      </c>
      <c r="F26">
        <v>26</v>
      </c>
      <c r="H26">
        <v>26</v>
      </c>
      <c r="I26">
        <v>4.1188944000000003</v>
      </c>
      <c r="J26">
        <v>1.8617235000000001</v>
      </c>
      <c r="K26">
        <v>5.4009846000000001</v>
      </c>
      <c r="L26" t="s">
        <v>1</v>
      </c>
      <c r="M26">
        <v>2.7300841999999998</v>
      </c>
      <c r="O26">
        <v>2.7300841999999998</v>
      </c>
      <c r="P26">
        <v>0.15335799999999999</v>
      </c>
    </row>
    <row r="27" spans="1:23" x14ac:dyDescent="0.25">
      <c r="A27">
        <v>8.5674E-2</v>
      </c>
      <c r="B27">
        <v>2.0726999999999999E-2</v>
      </c>
      <c r="C27">
        <v>2.6481000000000001E-2</v>
      </c>
      <c r="D27" t="s">
        <v>0</v>
      </c>
      <c r="E27">
        <v>9.2036999999999994E-2</v>
      </c>
      <c r="F27">
        <v>27</v>
      </c>
      <c r="H27">
        <v>27</v>
      </c>
      <c r="I27">
        <v>4.5436294000000004</v>
      </c>
      <c r="J27">
        <v>5.4602424999999997</v>
      </c>
      <c r="K27">
        <v>2.2089699</v>
      </c>
      <c r="L27" t="s">
        <v>1</v>
      </c>
      <c r="M27">
        <v>4.8429225999999996</v>
      </c>
      <c r="O27">
        <v>4.8429225999999996</v>
      </c>
      <c r="P27">
        <v>9.2036999999999994E-2</v>
      </c>
    </row>
    <row r="28" spans="1:23" x14ac:dyDescent="0.25">
      <c r="A28">
        <v>8.2769999999999996E-3</v>
      </c>
      <c r="B28">
        <v>-4.9880000000000002E-3</v>
      </c>
      <c r="C28">
        <v>-6.2149999999999997E-2</v>
      </c>
      <c r="D28" t="s">
        <v>0</v>
      </c>
      <c r="E28">
        <v>6.2896999999999995E-2</v>
      </c>
      <c r="F28">
        <v>28</v>
      </c>
      <c r="H28">
        <v>28</v>
      </c>
      <c r="I28">
        <v>-1.7755076999999999</v>
      </c>
      <c r="J28">
        <v>9.8274474999999999</v>
      </c>
      <c r="K28">
        <v>0.82040389999999996</v>
      </c>
      <c r="L28" t="s">
        <v>1</v>
      </c>
      <c r="M28">
        <v>7.6481852999999997</v>
      </c>
      <c r="O28">
        <v>7.6481852999999997</v>
      </c>
      <c r="P28">
        <v>6.2896999999999995E-2</v>
      </c>
    </row>
    <row r="29" spans="1:23" x14ac:dyDescent="0.25">
      <c r="A29">
        <v>-0.22258800000000001</v>
      </c>
      <c r="B29">
        <v>0.50727699999999998</v>
      </c>
      <c r="C29">
        <v>0.57443900000000003</v>
      </c>
      <c r="D29" t="s">
        <v>0</v>
      </c>
      <c r="E29">
        <v>0.79803199999999996</v>
      </c>
      <c r="F29">
        <v>29</v>
      </c>
      <c r="H29">
        <v>29</v>
      </c>
      <c r="I29">
        <v>-3.4940055999999999</v>
      </c>
      <c r="J29">
        <v>6.1373302000000001</v>
      </c>
      <c r="K29">
        <v>5.3532238999999997</v>
      </c>
      <c r="L29" t="s">
        <v>1</v>
      </c>
      <c r="M29">
        <v>5.0254466999999998</v>
      </c>
      <c r="O29">
        <v>5.0254466999999998</v>
      </c>
      <c r="P29">
        <v>0.79803199999999996</v>
      </c>
    </row>
    <row r="30" spans="1:23" x14ac:dyDescent="0.25">
      <c r="A30">
        <v>-1.333E-2</v>
      </c>
      <c r="B30">
        <v>5.645E-2</v>
      </c>
      <c r="C30">
        <v>3.1146E-2</v>
      </c>
      <c r="D30" t="s">
        <v>0</v>
      </c>
      <c r="E30">
        <v>6.5836000000000006E-2</v>
      </c>
      <c r="F30">
        <v>30</v>
      </c>
      <c r="H30">
        <v>30</v>
      </c>
      <c r="I30">
        <v>5.2922535000000002</v>
      </c>
      <c r="J30">
        <v>7.7243411999999996</v>
      </c>
      <c r="K30">
        <v>-3.2842900000000001E-2</v>
      </c>
      <c r="L30" t="s">
        <v>1</v>
      </c>
      <c r="M30">
        <v>3.5354627999999999</v>
      </c>
      <c r="O30">
        <v>3.5354627999999999</v>
      </c>
      <c r="P30">
        <v>6.5836000000000006E-2</v>
      </c>
    </row>
    <row r="31" spans="1:23" x14ac:dyDescent="0.25">
      <c r="A31">
        <v>1.5626999999999999E-2</v>
      </c>
      <c r="B31">
        <v>-3.3578999999999998E-2</v>
      </c>
      <c r="C31">
        <v>-4.8015000000000002E-2</v>
      </c>
      <c r="D31" t="s">
        <v>0</v>
      </c>
      <c r="E31">
        <v>6.0639999999999999E-2</v>
      </c>
      <c r="F31">
        <v>31</v>
      </c>
      <c r="H31">
        <v>31</v>
      </c>
      <c r="I31">
        <v>1.7440141</v>
      </c>
      <c r="J31">
        <v>2.6271759000000001</v>
      </c>
      <c r="K31">
        <v>4.7449100000000001E-2</v>
      </c>
      <c r="L31" t="s">
        <v>1</v>
      </c>
      <c r="M31">
        <v>5.7490199999999998</v>
      </c>
      <c r="O31">
        <v>5.7490199999999998</v>
      </c>
      <c r="P31">
        <v>6.0639999999999999E-2</v>
      </c>
    </row>
    <row r="32" spans="1:23" x14ac:dyDescent="0.25">
      <c r="A32">
        <v>8.3389999999999992E-3</v>
      </c>
      <c r="B32">
        <v>-6.9096000000000005E-2</v>
      </c>
      <c r="C32">
        <v>-6.7377999999999993E-2</v>
      </c>
      <c r="D32" t="s">
        <v>0</v>
      </c>
      <c r="E32">
        <v>9.6868999999999997E-2</v>
      </c>
      <c r="F32">
        <v>32</v>
      </c>
      <c r="H32">
        <v>32</v>
      </c>
      <c r="I32">
        <v>3.8012128000000001</v>
      </c>
      <c r="J32">
        <v>-2.5173485000000002</v>
      </c>
      <c r="K32">
        <v>4.6678809000000001</v>
      </c>
      <c r="L32" t="s">
        <v>1</v>
      </c>
      <c r="M32">
        <v>3.5380302000000001</v>
      </c>
      <c r="O32">
        <v>3.5380302000000001</v>
      </c>
      <c r="P32">
        <v>9.6868999999999997E-2</v>
      </c>
    </row>
    <row r="33" spans="1:16" x14ac:dyDescent="0.25">
      <c r="A33">
        <v>1.9837E-2</v>
      </c>
      <c r="B33">
        <v>-2.5361000000000002E-2</v>
      </c>
      <c r="C33">
        <v>1.1431E-2</v>
      </c>
      <c r="D33" t="s">
        <v>0</v>
      </c>
      <c r="E33">
        <v>3.4166000000000002E-2</v>
      </c>
      <c r="F33">
        <v>33</v>
      </c>
      <c r="H33">
        <v>33</v>
      </c>
      <c r="I33">
        <v>-3.8357988000000001</v>
      </c>
      <c r="J33">
        <v>2.6141526000000002</v>
      </c>
      <c r="K33">
        <v>4.5956497000000001</v>
      </c>
      <c r="L33" t="s">
        <v>1</v>
      </c>
      <c r="M33">
        <v>5.7099440000000001</v>
      </c>
      <c r="O33">
        <v>5.7099440000000001</v>
      </c>
      <c r="P33">
        <v>3.4166000000000002E-2</v>
      </c>
    </row>
    <row r="34" spans="1:16" x14ac:dyDescent="0.25">
      <c r="A34">
        <v>-8.1869999999999998E-3</v>
      </c>
      <c r="B34">
        <v>6.2989999999999999E-3</v>
      </c>
      <c r="C34">
        <v>2.3803999999999999E-2</v>
      </c>
      <c r="D34" t="s">
        <v>0</v>
      </c>
      <c r="E34">
        <v>2.5949E-2</v>
      </c>
      <c r="F34">
        <v>34</v>
      </c>
      <c r="H34">
        <v>34</v>
      </c>
      <c r="I34">
        <v>7.3947364000000002</v>
      </c>
      <c r="J34">
        <v>0.66212689999999996</v>
      </c>
      <c r="K34">
        <v>1.1003778</v>
      </c>
      <c r="L34" t="s">
        <v>1</v>
      </c>
      <c r="M34">
        <v>5.7675473000000004</v>
      </c>
      <c r="O34">
        <v>5.7675473000000004</v>
      </c>
      <c r="P34">
        <v>2.5949E-2</v>
      </c>
    </row>
    <row r="35" spans="1:16" x14ac:dyDescent="0.25">
      <c r="A35">
        <v>-1.2289E-2</v>
      </c>
      <c r="B35">
        <v>-0.26237100000000002</v>
      </c>
      <c r="C35">
        <v>-0.135329</v>
      </c>
      <c r="D35" t="s">
        <v>0</v>
      </c>
      <c r="E35">
        <v>0.29547200000000001</v>
      </c>
      <c r="F35">
        <v>35</v>
      </c>
      <c r="H35">
        <v>35</v>
      </c>
      <c r="I35">
        <v>6.3593999999999998E-2</v>
      </c>
      <c r="J35">
        <v>-1.6676046</v>
      </c>
      <c r="K35">
        <v>5.8677226999999998</v>
      </c>
      <c r="L35" t="s">
        <v>1</v>
      </c>
      <c r="M35">
        <v>3.3791628</v>
      </c>
      <c r="O35">
        <v>3.3791628</v>
      </c>
      <c r="P35">
        <v>0.29547200000000001</v>
      </c>
    </row>
    <row r="36" spans="1:16" x14ac:dyDescent="0.25">
      <c r="A36">
        <v>-2.5243000000000002E-2</v>
      </c>
      <c r="B36">
        <v>-1.0155000000000001E-2</v>
      </c>
      <c r="C36">
        <v>8.4189999999999994E-3</v>
      </c>
      <c r="D36" t="s">
        <v>0</v>
      </c>
      <c r="E36">
        <v>2.8482E-2</v>
      </c>
      <c r="F36">
        <v>36</v>
      </c>
      <c r="H36">
        <v>36</v>
      </c>
      <c r="I36">
        <v>3.4852381000000001</v>
      </c>
      <c r="J36">
        <v>7.1302481999999996</v>
      </c>
      <c r="K36">
        <v>5.7238917999999996</v>
      </c>
      <c r="L36" t="s">
        <v>1</v>
      </c>
      <c r="M36">
        <v>5.9171545999999999</v>
      </c>
      <c r="O36">
        <v>5.9171545999999999</v>
      </c>
      <c r="P36">
        <v>2.8482E-2</v>
      </c>
    </row>
    <row r="37" spans="1:16" x14ac:dyDescent="0.25">
      <c r="A37">
        <v>9.7269999999999995E-3</v>
      </c>
      <c r="B37">
        <v>-1.5192000000000001E-2</v>
      </c>
      <c r="C37">
        <v>-6.3889999999999997E-3</v>
      </c>
      <c r="D37" t="s">
        <v>0</v>
      </c>
      <c r="E37">
        <v>1.9137000000000001E-2</v>
      </c>
      <c r="F37">
        <v>37</v>
      </c>
      <c r="H37">
        <v>37</v>
      </c>
      <c r="I37">
        <v>-2.0131714000000001</v>
      </c>
      <c r="J37">
        <v>3.2670284000000001</v>
      </c>
      <c r="K37">
        <v>8.0870461000000002</v>
      </c>
      <c r="L37" t="s">
        <v>1</v>
      </c>
      <c r="M37">
        <v>5.9192529</v>
      </c>
      <c r="O37">
        <v>5.9192529</v>
      </c>
      <c r="P37">
        <v>1.9137000000000001E-2</v>
      </c>
    </row>
    <row r="38" spans="1:16" x14ac:dyDescent="0.25">
      <c r="A38">
        <v>7.5969999999999996E-3</v>
      </c>
      <c r="B38">
        <v>-4.3350000000000003E-3</v>
      </c>
      <c r="C38">
        <v>-4.4234000000000002E-2</v>
      </c>
      <c r="D38" t="s">
        <v>0</v>
      </c>
      <c r="E38">
        <v>4.5089999999999998E-2</v>
      </c>
      <c r="F38">
        <v>38</v>
      </c>
      <c r="H38">
        <v>38</v>
      </c>
      <c r="I38">
        <v>1.694329</v>
      </c>
      <c r="J38">
        <v>4.5302557999999999</v>
      </c>
      <c r="K38">
        <v>3.5188578000000001</v>
      </c>
      <c r="L38" t="s">
        <v>1</v>
      </c>
      <c r="M38">
        <v>5.7561162000000001</v>
      </c>
      <c r="O38">
        <v>5.7561162000000001</v>
      </c>
      <c r="P38">
        <v>4.5089999999999998E-2</v>
      </c>
    </row>
    <row r="39" spans="1:16" x14ac:dyDescent="0.25">
      <c r="A39">
        <v>7.3164000000000007E-2</v>
      </c>
      <c r="B39">
        <v>8.3290000000000003E-2</v>
      </c>
      <c r="C39">
        <v>1.4803999999999999E-2</v>
      </c>
      <c r="D39" t="s">
        <v>0</v>
      </c>
      <c r="E39">
        <v>0.111845</v>
      </c>
      <c r="F39">
        <v>39</v>
      </c>
      <c r="H39">
        <v>39</v>
      </c>
      <c r="I39">
        <v>-5.7064826000000002</v>
      </c>
      <c r="J39">
        <v>1.8442282999999999</v>
      </c>
      <c r="K39">
        <v>8.0680323000000005</v>
      </c>
      <c r="L39" t="s">
        <v>1</v>
      </c>
      <c r="M39">
        <v>3.4141658000000001</v>
      </c>
      <c r="O39">
        <v>3.4141658000000001</v>
      </c>
      <c r="P39">
        <v>0.111845</v>
      </c>
    </row>
    <row r="40" spans="1:16" x14ac:dyDescent="0.25">
      <c r="A40">
        <v>2.6568999999999999E-2</v>
      </c>
      <c r="B40">
        <v>-2.8630000000000001E-3</v>
      </c>
      <c r="C40">
        <v>7.5549000000000005E-2</v>
      </c>
      <c r="D40" t="s">
        <v>0</v>
      </c>
      <c r="E40">
        <v>8.0135999999999999E-2</v>
      </c>
      <c r="F40">
        <v>40</v>
      </c>
      <c r="H40">
        <v>40</v>
      </c>
      <c r="I40">
        <v>7.2493878</v>
      </c>
      <c r="J40">
        <v>4.5341642000000002</v>
      </c>
      <c r="K40">
        <v>1.0496801</v>
      </c>
      <c r="L40" t="s">
        <v>1</v>
      </c>
      <c r="M40">
        <v>3.5288333000000001</v>
      </c>
      <c r="O40">
        <v>3.5288333000000001</v>
      </c>
      <c r="P40">
        <v>8.0135999999999999E-2</v>
      </c>
    </row>
    <row r="41" spans="1:16" x14ac:dyDescent="0.25">
      <c r="A41">
        <v>-3.3695999999999997E-2</v>
      </c>
      <c r="B41">
        <v>5.7479999999999996E-3</v>
      </c>
      <c r="C41">
        <v>-7.0388999999999993E-2</v>
      </c>
      <c r="D41" t="s">
        <v>0</v>
      </c>
      <c r="E41">
        <v>7.825E-2</v>
      </c>
      <c r="F41">
        <v>41</v>
      </c>
      <c r="H41">
        <v>41</v>
      </c>
      <c r="I41">
        <v>1.8462137000000001</v>
      </c>
      <c r="J41">
        <v>0.65729680000000001</v>
      </c>
      <c r="K41">
        <v>3.5439655999999999</v>
      </c>
      <c r="L41" t="s">
        <v>1</v>
      </c>
      <c r="M41">
        <v>3.5648925</v>
      </c>
      <c r="O41">
        <v>3.5648925</v>
      </c>
      <c r="P41">
        <v>7.825E-2</v>
      </c>
    </row>
    <row r="42" spans="1:16" x14ac:dyDescent="0.25">
      <c r="A42">
        <v>-3.4099999999999999E-4</v>
      </c>
      <c r="B42">
        <v>-5.1060000000000003E-3</v>
      </c>
      <c r="C42">
        <v>-1.093E-2</v>
      </c>
      <c r="D42" t="s">
        <v>0</v>
      </c>
      <c r="E42">
        <v>1.2068000000000001E-2</v>
      </c>
      <c r="F42">
        <v>42</v>
      </c>
      <c r="H42">
        <v>42</v>
      </c>
      <c r="I42">
        <v>2.4914635000000001</v>
      </c>
      <c r="J42">
        <v>7.7834937999999996</v>
      </c>
      <c r="K42">
        <v>2.3130560999999998</v>
      </c>
      <c r="L42" t="s">
        <v>1</v>
      </c>
      <c r="M42">
        <v>6.5190434000000002</v>
      </c>
      <c r="O42">
        <v>6.5190434000000002</v>
      </c>
      <c r="P42">
        <v>1.2068000000000001E-2</v>
      </c>
    </row>
    <row r="43" spans="1:16" x14ac:dyDescent="0.25">
      <c r="A43">
        <v>0.100892</v>
      </c>
      <c r="B43">
        <v>6.4339999999999994E-2</v>
      </c>
      <c r="C43">
        <v>-0.121394</v>
      </c>
      <c r="D43" t="s">
        <v>0</v>
      </c>
      <c r="E43">
        <v>0.170456</v>
      </c>
      <c r="F43">
        <v>43</v>
      </c>
      <c r="H43">
        <v>43</v>
      </c>
      <c r="I43">
        <v>-4.9450142000000001</v>
      </c>
      <c r="J43">
        <v>5.1156458000000002</v>
      </c>
      <c r="K43">
        <v>7.0317325999999998</v>
      </c>
      <c r="L43" t="s">
        <v>1</v>
      </c>
      <c r="M43">
        <v>6.1394609999999998</v>
      </c>
      <c r="O43">
        <v>6.1394609999999998</v>
      </c>
      <c r="P43">
        <v>0.170456</v>
      </c>
    </row>
    <row r="44" spans="1:16" x14ac:dyDescent="0.25">
      <c r="A44">
        <v>-1.9789000000000001E-2</v>
      </c>
      <c r="B44">
        <v>2.7300000000000002E-4</v>
      </c>
      <c r="C44">
        <v>-1.4905E-2</v>
      </c>
      <c r="D44" t="s">
        <v>0</v>
      </c>
      <c r="E44">
        <v>2.4775999999999999E-2</v>
      </c>
      <c r="F44">
        <v>44</v>
      </c>
      <c r="H44">
        <v>44</v>
      </c>
      <c r="I44">
        <v>0.74806470000000003</v>
      </c>
      <c r="J44">
        <v>5.1856920999999998</v>
      </c>
      <c r="K44">
        <v>6.9213893000000004</v>
      </c>
      <c r="L44" t="s">
        <v>1</v>
      </c>
      <c r="M44">
        <v>5.5575831000000004</v>
      </c>
      <c r="O44">
        <v>5.5575831000000004</v>
      </c>
      <c r="P44">
        <v>2.4775999999999999E-2</v>
      </c>
    </row>
    <row r="45" spans="1:16" x14ac:dyDescent="0.25">
      <c r="A45">
        <v>4.0694000000000001E-2</v>
      </c>
      <c r="B45">
        <v>-3.313E-2</v>
      </c>
      <c r="C45">
        <v>-3.4499999999999999E-3</v>
      </c>
      <c r="D45" t="s">
        <v>0</v>
      </c>
      <c r="E45">
        <v>5.2588000000000003E-2</v>
      </c>
      <c r="F45">
        <v>45</v>
      </c>
      <c r="H45">
        <v>45</v>
      </c>
      <c r="I45">
        <v>-2.8317013000000002</v>
      </c>
      <c r="J45">
        <v>3.1900699999999997E-2</v>
      </c>
      <c r="K45">
        <v>6.9110655999999997</v>
      </c>
      <c r="L45" t="s">
        <v>1</v>
      </c>
      <c r="M45">
        <v>5.5172349000000001</v>
      </c>
      <c r="O45">
        <v>5.5172349000000001</v>
      </c>
      <c r="P45">
        <v>5.2588000000000003E-2</v>
      </c>
    </row>
    <row r="46" spans="1:16" x14ac:dyDescent="0.25">
      <c r="A46">
        <v>7.0879999999999997E-3</v>
      </c>
      <c r="B46">
        <v>-3.751E-3</v>
      </c>
      <c r="C46">
        <v>1.3027E-2</v>
      </c>
      <c r="D46" t="s">
        <v>0</v>
      </c>
      <c r="E46">
        <v>1.5298000000000001E-2</v>
      </c>
      <c r="F46">
        <v>46</v>
      </c>
      <c r="H46">
        <v>46</v>
      </c>
      <c r="I46">
        <v>-1.0352489</v>
      </c>
      <c r="J46">
        <v>2.5949450000000001</v>
      </c>
      <c r="K46">
        <v>2.2902304999999998</v>
      </c>
      <c r="L46" t="s">
        <v>1</v>
      </c>
      <c r="M46">
        <v>6.4797555999999998</v>
      </c>
      <c r="O46">
        <v>6.4797555999999998</v>
      </c>
      <c r="P46">
        <v>1.5298000000000001E-2</v>
      </c>
    </row>
    <row r="47" spans="1:16" x14ac:dyDescent="0.25">
      <c r="A47">
        <v>1.468E-2</v>
      </c>
      <c r="B47">
        <v>9.3679999999999996E-3</v>
      </c>
      <c r="C47">
        <v>8.5030000000000001E-3</v>
      </c>
      <c r="D47" t="s">
        <v>0</v>
      </c>
      <c r="E47">
        <v>1.9380000000000001E-2</v>
      </c>
      <c r="F47">
        <v>47</v>
      </c>
      <c r="H47">
        <v>47</v>
      </c>
      <c r="I47">
        <v>4.5295572999999996</v>
      </c>
      <c r="J47">
        <v>2.5878057999999999</v>
      </c>
      <c r="K47">
        <v>2.2908997000000002</v>
      </c>
      <c r="L47" t="s">
        <v>1</v>
      </c>
      <c r="M47">
        <v>5.570163</v>
      </c>
      <c r="O47">
        <v>5.570163</v>
      </c>
      <c r="P47">
        <v>1.9380000000000001E-2</v>
      </c>
    </row>
    <row r="48" spans="1:16" x14ac:dyDescent="0.25">
      <c r="A48">
        <v>1.34E-3</v>
      </c>
      <c r="B48">
        <v>5.7229999999999998E-3</v>
      </c>
      <c r="C48">
        <v>-3.1909999999999998E-3</v>
      </c>
      <c r="D48" t="s">
        <v>0</v>
      </c>
      <c r="E48">
        <v>6.6880000000000004E-3</v>
      </c>
      <c r="F48">
        <v>48</v>
      </c>
      <c r="H48">
        <v>48</v>
      </c>
      <c r="I48">
        <v>-3.0826164999999999</v>
      </c>
      <c r="J48">
        <v>7.7666864999999996</v>
      </c>
      <c r="K48">
        <v>2.3091726000000001</v>
      </c>
      <c r="L48" t="s">
        <v>1</v>
      </c>
      <c r="M48">
        <v>5.5430736999999999</v>
      </c>
      <c r="O48">
        <v>5.5430736999999999</v>
      </c>
      <c r="P48">
        <v>6.6880000000000004E-3</v>
      </c>
    </row>
    <row r="49" spans="1:16" x14ac:dyDescent="0.25">
      <c r="A49">
        <v>1.1242E-2</v>
      </c>
      <c r="B49">
        <v>-8.7550000000000006E-3</v>
      </c>
      <c r="C49">
        <v>-2.4618999999999999E-2</v>
      </c>
      <c r="D49" t="s">
        <v>0</v>
      </c>
      <c r="E49">
        <v>2.8445999999999999E-2</v>
      </c>
      <c r="F49">
        <v>49</v>
      </c>
      <c r="H49">
        <v>49</v>
      </c>
      <c r="I49">
        <v>4.2489203</v>
      </c>
      <c r="J49">
        <v>8.9153958000000006</v>
      </c>
      <c r="K49">
        <v>2.1336708</v>
      </c>
      <c r="L49" t="s">
        <v>1</v>
      </c>
      <c r="M49">
        <v>8.2388621999999998</v>
      </c>
      <c r="O49">
        <v>8.2388621999999998</v>
      </c>
      <c r="P49">
        <v>2.8445999999999999E-2</v>
      </c>
    </row>
    <row r="50" spans="1:16" x14ac:dyDescent="0.25">
      <c r="A50">
        <v>-1.7725000000000001E-2</v>
      </c>
      <c r="B50">
        <v>4.2100000000000002E-3</v>
      </c>
      <c r="C50">
        <v>8.0049999999999996E-2</v>
      </c>
      <c r="D50" t="s">
        <v>0</v>
      </c>
      <c r="E50">
        <v>8.2097000000000003E-2</v>
      </c>
      <c r="F50">
        <v>50</v>
      </c>
      <c r="H50">
        <v>50</v>
      </c>
      <c r="I50">
        <v>0.20199</v>
      </c>
      <c r="J50">
        <v>-3.4838654999999998</v>
      </c>
      <c r="K50">
        <v>7.6542247000000003</v>
      </c>
      <c r="L50" t="s">
        <v>1</v>
      </c>
      <c r="M50">
        <v>4.4202461</v>
      </c>
      <c r="O50">
        <v>4.4202461</v>
      </c>
      <c r="P50">
        <v>8.2097000000000003E-2</v>
      </c>
    </row>
    <row r="51" spans="1:16" x14ac:dyDescent="0.25">
      <c r="A51">
        <v>-1.8297000000000001E-2</v>
      </c>
      <c r="B51">
        <v>-3.3700000000000001E-4</v>
      </c>
      <c r="C51">
        <v>-3.9249999999999997E-3</v>
      </c>
      <c r="D51" t="s">
        <v>0</v>
      </c>
      <c r="E51">
        <v>1.8717000000000001E-2</v>
      </c>
      <c r="F51">
        <v>51</v>
      </c>
      <c r="H51">
        <v>51</v>
      </c>
      <c r="I51">
        <v>5.2477421</v>
      </c>
      <c r="J51">
        <v>-3.1153086000000001</v>
      </c>
      <c r="K51">
        <v>6.7130722</v>
      </c>
      <c r="L51" t="s">
        <v>1</v>
      </c>
      <c r="M51">
        <v>3.9848737000000001</v>
      </c>
      <c r="O51">
        <v>3.9848737000000001</v>
      </c>
      <c r="P51">
        <v>1.8717000000000001E-2</v>
      </c>
    </row>
    <row r="52" spans="1:16" x14ac:dyDescent="0.25">
      <c r="A52">
        <v>1.6178999999999999E-2</v>
      </c>
      <c r="B52">
        <v>-2.7515000000000001E-2</v>
      </c>
      <c r="C52">
        <v>-1.0640000000000001E-3</v>
      </c>
      <c r="D52" t="s">
        <v>0</v>
      </c>
      <c r="E52">
        <v>3.1937E-2</v>
      </c>
      <c r="F52">
        <v>52</v>
      </c>
      <c r="H52">
        <v>52</v>
      </c>
      <c r="I52">
        <v>-1.8838741000000001</v>
      </c>
      <c r="J52">
        <v>1.7286515</v>
      </c>
      <c r="K52">
        <v>6.0788744000000001</v>
      </c>
      <c r="L52" t="s">
        <v>1</v>
      </c>
      <c r="M52">
        <v>5.0528107000000002</v>
      </c>
      <c r="O52">
        <v>5.0528107000000002</v>
      </c>
      <c r="P52">
        <v>3.1937E-2</v>
      </c>
    </row>
    <row r="53" spans="1:16" x14ac:dyDescent="0.25">
      <c r="A53">
        <v>-1.3153E-2</v>
      </c>
      <c r="B53">
        <v>4.2220000000000001E-3</v>
      </c>
      <c r="C53">
        <v>1.0056000000000001E-2</v>
      </c>
      <c r="D53" t="s">
        <v>0</v>
      </c>
      <c r="E53">
        <v>1.7086E-2</v>
      </c>
      <c r="F53">
        <v>53</v>
      </c>
      <c r="H53">
        <v>53</v>
      </c>
      <c r="I53">
        <v>0.73523470000000002</v>
      </c>
      <c r="J53">
        <v>6.6459140999999997</v>
      </c>
      <c r="K53">
        <v>2.4851459999999999</v>
      </c>
      <c r="L53" t="s">
        <v>1</v>
      </c>
      <c r="M53">
        <v>8.2359177999999993</v>
      </c>
      <c r="O53">
        <v>8.2359177999999993</v>
      </c>
      <c r="P53">
        <v>1.7086E-2</v>
      </c>
    </row>
    <row r="54" spans="1:16" x14ac:dyDescent="0.25">
      <c r="A54">
        <v>4.2998000000000001E-2</v>
      </c>
      <c r="B54">
        <v>2.0080000000000001E-2</v>
      </c>
      <c r="C54">
        <v>-5.0058999999999999E-2</v>
      </c>
      <c r="D54" t="s">
        <v>0</v>
      </c>
      <c r="E54">
        <v>6.8977999999999998E-2</v>
      </c>
      <c r="F54">
        <v>54</v>
      </c>
      <c r="H54">
        <v>54</v>
      </c>
      <c r="I54">
        <v>5.3355191</v>
      </c>
      <c r="J54">
        <v>3.4690759</v>
      </c>
      <c r="K54">
        <v>6.1233051999999999</v>
      </c>
      <c r="L54" t="s">
        <v>1</v>
      </c>
      <c r="M54">
        <v>4.3573399000000004</v>
      </c>
      <c r="O54">
        <v>4.3573399000000004</v>
      </c>
      <c r="P54">
        <v>6.8977999999999998E-2</v>
      </c>
    </row>
    <row r="55" spans="1:16" x14ac:dyDescent="0.25">
      <c r="A55">
        <v>-1.2373E-2</v>
      </c>
      <c r="B55">
        <v>1.7799999999999999E-3</v>
      </c>
      <c r="C55">
        <v>-8.4220000000000007E-3</v>
      </c>
      <c r="D55" t="s">
        <v>0</v>
      </c>
      <c r="E55">
        <v>1.5073E-2</v>
      </c>
      <c r="F55">
        <v>55</v>
      </c>
      <c r="H55">
        <v>55</v>
      </c>
      <c r="I55">
        <v>0.34571010000000002</v>
      </c>
      <c r="J55">
        <v>3.1233654999999998</v>
      </c>
      <c r="K55">
        <v>7.1067954999999996</v>
      </c>
      <c r="L55" t="s">
        <v>1</v>
      </c>
      <c r="M55">
        <v>3.9590971000000001</v>
      </c>
      <c r="O55">
        <v>3.9590971000000001</v>
      </c>
      <c r="P55">
        <v>1.5073E-2</v>
      </c>
    </row>
    <row r="56" spans="1:16" x14ac:dyDescent="0.25">
      <c r="A56">
        <v>3.156E-3</v>
      </c>
      <c r="B56">
        <v>-2.4711E-2</v>
      </c>
      <c r="C56">
        <v>7.8919999999999997E-3</v>
      </c>
      <c r="D56" t="s">
        <v>0</v>
      </c>
      <c r="E56">
        <v>2.6131999999999999E-2</v>
      </c>
      <c r="F56">
        <v>56</v>
      </c>
      <c r="H56">
        <v>56</v>
      </c>
      <c r="I56">
        <v>-3.7174744999999998</v>
      </c>
      <c r="J56">
        <v>-1.6788822000000001</v>
      </c>
      <c r="K56">
        <v>7.7295277999999996</v>
      </c>
      <c r="L56" t="s">
        <v>1</v>
      </c>
      <c r="M56">
        <v>4.9935080999999997</v>
      </c>
      <c r="O56">
        <v>4.9935080999999997</v>
      </c>
      <c r="P56">
        <v>2.6131999999999999E-2</v>
      </c>
    </row>
    <row r="57" spans="1:16" x14ac:dyDescent="0.25">
      <c r="A57">
        <v>-1.7041000000000001E-2</v>
      </c>
      <c r="B57">
        <v>1.7642999999999999E-2</v>
      </c>
      <c r="C57">
        <v>-3.1900000000000001E-3</v>
      </c>
      <c r="D57" t="s">
        <v>0</v>
      </c>
      <c r="E57">
        <v>2.4736000000000001E-2</v>
      </c>
      <c r="F57">
        <v>57</v>
      </c>
      <c r="H57">
        <v>57</v>
      </c>
      <c r="I57">
        <v>0.23043569999999999</v>
      </c>
      <c r="J57">
        <v>4.059933</v>
      </c>
      <c r="K57">
        <v>1.4763687000000001</v>
      </c>
      <c r="L57" t="s">
        <v>1</v>
      </c>
      <c r="M57">
        <v>7.2515947000000001</v>
      </c>
      <c r="O57">
        <v>7.2515947000000001</v>
      </c>
      <c r="P57">
        <v>2.4736000000000001E-2</v>
      </c>
    </row>
    <row r="58" spans="1:16" x14ac:dyDescent="0.25">
      <c r="A58">
        <v>1.7382000000000002E-2</v>
      </c>
      <c r="B58">
        <v>0.10763200000000001</v>
      </c>
      <c r="C58">
        <v>-3.4342999999999999E-2</v>
      </c>
      <c r="D58" t="s">
        <v>0</v>
      </c>
      <c r="E58">
        <v>0.11430800000000001</v>
      </c>
      <c r="F58">
        <v>58</v>
      </c>
      <c r="H58">
        <v>58</v>
      </c>
      <c r="I58">
        <v>3.1586794999999999</v>
      </c>
      <c r="J58">
        <v>1.9580354</v>
      </c>
      <c r="K58">
        <v>7.1304827</v>
      </c>
      <c r="L58" t="s">
        <v>1</v>
      </c>
      <c r="M58">
        <v>1.983676</v>
      </c>
      <c r="O58">
        <v>1.983676</v>
      </c>
      <c r="P58">
        <v>0.11430800000000001</v>
      </c>
    </row>
    <row r="59" spans="1:16" x14ac:dyDescent="0.25">
      <c r="A59">
        <v>3.9752000000000003E-2</v>
      </c>
      <c r="B59">
        <v>2.2024999999999999E-2</v>
      </c>
      <c r="C59">
        <v>2.0805000000000001E-2</v>
      </c>
      <c r="D59" t="s">
        <v>0</v>
      </c>
      <c r="E59">
        <v>4.9981999999999999E-2</v>
      </c>
      <c r="F59">
        <v>59</v>
      </c>
      <c r="H59">
        <v>59</v>
      </c>
      <c r="I59">
        <v>5.7448851000000003</v>
      </c>
      <c r="J59">
        <v>4.0619524</v>
      </c>
      <c r="K59">
        <v>3.1077073999999998</v>
      </c>
      <c r="L59" t="s">
        <v>1</v>
      </c>
      <c r="M59">
        <v>6.2909300999999997</v>
      </c>
      <c r="O59">
        <v>6.2909300999999997</v>
      </c>
      <c r="P59">
        <v>4.9981999999999999E-2</v>
      </c>
    </row>
    <row r="60" spans="1:16" x14ac:dyDescent="0.25">
      <c r="A60">
        <v>6.2509999999999996E-3</v>
      </c>
      <c r="B60">
        <v>-5.2529999999999999E-3</v>
      </c>
      <c r="C60">
        <v>-1.7793E-2</v>
      </c>
      <c r="D60" t="s">
        <v>0</v>
      </c>
      <c r="E60">
        <v>1.9577000000000001E-2</v>
      </c>
      <c r="F60">
        <v>60</v>
      </c>
      <c r="H60">
        <v>60</v>
      </c>
      <c r="I60">
        <v>-1.3187536</v>
      </c>
      <c r="J60">
        <v>8.9060120000000005</v>
      </c>
      <c r="K60">
        <v>2.5149686</v>
      </c>
      <c r="L60" t="s">
        <v>1</v>
      </c>
      <c r="M60">
        <v>4.6510142999999999</v>
      </c>
      <c r="O60">
        <v>4.6510142999999999</v>
      </c>
      <c r="P60">
        <v>1.9577000000000001E-2</v>
      </c>
    </row>
    <row r="61" spans="1:16" x14ac:dyDescent="0.25">
      <c r="A61">
        <v>1.7565000000000001E-2</v>
      </c>
      <c r="B61">
        <v>-1.7621999999999999E-2</v>
      </c>
      <c r="C61">
        <v>1.6445000000000001E-2</v>
      </c>
      <c r="D61" t="s">
        <v>0</v>
      </c>
      <c r="E61">
        <v>2.9824E-2</v>
      </c>
      <c r="F61">
        <v>61</v>
      </c>
      <c r="H61">
        <v>61</v>
      </c>
      <c r="I61">
        <v>-2.2872799000000001</v>
      </c>
      <c r="J61">
        <v>1.1224343999999999</v>
      </c>
      <c r="K61">
        <v>3.1168922000000001</v>
      </c>
      <c r="L61" t="s">
        <v>1</v>
      </c>
      <c r="M61">
        <v>7.2464212000000003</v>
      </c>
      <c r="O61">
        <v>7.2464212000000003</v>
      </c>
      <c r="P61">
        <v>2.9824E-2</v>
      </c>
    </row>
    <row r="62" spans="1:16" x14ac:dyDescent="0.25">
      <c r="A62">
        <v>-3.2953999999999997E-2</v>
      </c>
      <c r="B62">
        <v>-0.112177</v>
      </c>
      <c r="C62">
        <v>-3.2910000000000001E-3</v>
      </c>
      <c r="D62" t="s">
        <v>0</v>
      </c>
      <c r="E62">
        <v>0.116964</v>
      </c>
      <c r="F62">
        <v>62</v>
      </c>
      <c r="H62">
        <v>62</v>
      </c>
      <c r="I62">
        <v>2.4196745000000002</v>
      </c>
      <c r="J62">
        <v>-1.9439903000000001</v>
      </c>
      <c r="K62">
        <v>6.7146716</v>
      </c>
      <c r="L62" t="s">
        <v>1</v>
      </c>
      <c r="M62">
        <v>2.0094384999999999</v>
      </c>
      <c r="O62">
        <v>2.0094384999999999</v>
      </c>
      <c r="P62">
        <v>0.116964</v>
      </c>
    </row>
    <row r="63" spans="1:16" x14ac:dyDescent="0.25">
      <c r="A63">
        <v>2.1881000000000001E-2</v>
      </c>
      <c r="B63">
        <v>-9.2999999999999992E-3</v>
      </c>
      <c r="C63">
        <v>1.7122999999999999E-2</v>
      </c>
      <c r="D63" t="s">
        <v>0</v>
      </c>
      <c r="E63">
        <v>2.9298999999999999E-2</v>
      </c>
      <c r="F63">
        <v>63</v>
      </c>
      <c r="H63">
        <v>63</v>
      </c>
      <c r="I63">
        <v>3.2819569999999998</v>
      </c>
      <c r="J63">
        <v>1.1196682</v>
      </c>
      <c r="K63">
        <v>1.4531712999999999</v>
      </c>
      <c r="L63" t="s">
        <v>1</v>
      </c>
      <c r="M63">
        <v>6.3183397000000001</v>
      </c>
      <c r="O63">
        <v>6.3183397000000001</v>
      </c>
      <c r="P63">
        <v>2.9298999999999999E-2</v>
      </c>
    </row>
    <row r="64" spans="1:16" x14ac:dyDescent="0.25">
      <c r="A64">
        <v>3.3368000000000002E-2</v>
      </c>
      <c r="B64">
        <v>-1.5900000000000001E-2</v>
      </c>
      <c r="C64">
        <v>3.1746000000000003E-2</v>
      </c>
      <c r="D64" t="s">
        <v>0</v>
      </c>
      <c r="E64">
        <v>4.8724000000000003E-2</v>
      </c>
      <c r="F64">
        <v>64</v>
      </c>
      <c r="H64">
        <v>64</v>
      </c>
      <c r="I64">
        <v>6.2613791000000001</v>
      </c>
      <c r="J64">
        <v>6.6719166999999997</v>
      </c>
      <c r="K64">
        <v>2.075332</v>
      </c>
      <c r="L64" t="s">
        <v>1</v>
      </c>
      <c r="M64">
        <v>4.6044660000000004</v>
      </c>
      <c r="O64">
        <v>4.6044660000000004</v>
      </c>
      <c r="P64">
        <v>4.8724000000000003E-2</v>
      </c>
    </row>
    <row r="65" spans="1:16" x14ac:dyDescent="0.25">
      <c r="A65">
        <v>9.3390000000000001E-3</v>
      </c>
      <c r="B65">
        <v>1.0062E-2</v>
      </c>
      <c r="C65">
        <v>2.9936000000000001E-2</v>
      </c>
      <c r="D65" t="s">
        <v>0</v>
      </c>
      <c r="E65">
        <v>3.2932999999999997E-2</v>
      </c>
      <c r="F65">
        <v>65</v>
      </c>
      <c r="H65">
        <v>65</v>
      </c>
      <c r="I65">
        <v>-2.3407567999999999</v>
      </c>
      <c r="J65">
        <v>3.9856223000000002</v>
      </c>
      <c r="K65">
        <v>3.1271436000000001</v>
      </c>
      <c r="L65" t="s">
        <v>1</v>
      </c>
      <c r="M65">
        <v>8.1468495000000001</v>
      </c>
      <c r="O65">
        <v>8.1468495000000001</v>
      </c>
      <c r="P65">
        <v>3.2932999999999997E-2</v>
      </c>
    </row>
    <row r="66" spans="1:16" x14ac:dyDescent="0.25">
      <c r="A66">
        <v>2.9541999999999999E-2</v>
      </c>
      <c r="B66">
        <v>-1.9689999999999999E-2</v>
      </c>
      <c r="C66">
        <v>-0.13833699999999999</v>
      </c>
      <c r="D66" t="s">
        <v>0</v>
      </c>
      <c r="E66">
        <v>0.142819</v>
      </c>
      <c r="F66">
        <v>66</v>
      </c>
      <c r="H66">
        <v>66</v>
      </c>
      <c r="I66">
        <v>3.7008795999999999</v>
      </c>
      <c r="J66">
        <v>-9.9047300000000005E-2</v>
      </c>
      <c r="K66">
        <v>5.1766901000000001</v>
      </c>
      <c r="L66" t="s">
        <v>1</v>
      </c>
      <c r="M66">
        <v>1.9679632</v>
      </c>
      <c r="O66">
        <v>1.9679632</v>
      </c>
      <c r="P66">
        <v>0.142819</v>
      </c>
    </row>
    <row r="67" spans="1:16" x14ac:dyDescent="0.25">
      <c r="A67">
        <v>1.755E-2</v>
      </c>
      <c r="B67">
        <v>-5.0193000000000002E-2</v>
      </c>
      <c r="C67">
        <v>-5.3369999999999997E-3</v>
      </c>
      <c r="D67" t="s">
        <v>0</v>
      </c>
      <c r="E67">
        <v>5.3439E-2</v>
      </c>
      <c r="F67">
        <v>67</v>
      </c>
      <c r="H67">
        <v>67</v>
      </c>
      <c r="I67">
        <v>-1.0231763</v>
      </c>
      <c r="J67">
        <v>-0.64272390000000001</v>
      </c>
      <c r="K67">
        <v>7.7641092</v>
      </c>
      <c r="L67" t="s">
        <v>1</v>
      </c>
      <c r="M67">
        <v>3.9668459</v>
      </c>
      <c r="O67">
        <v>3.9668459</v>
      </c>
      <c r="P67">
        <v>5.3439E-2</v>
      </c>
    </row>
    <row r="68" spans="1:16" x14ac:dyDescent="0.25">
      <c r="A68">
        <v>-1.3561999999999999E-2</v>
      </c>
      <c r="B68">
        <v>2.8279999999999998E-3</v>
      </c>
      <c r="C68">
        <v>-9.1070000000000005E-3</v>
      </c>
      <c r="D68" t="s">
        <v>0</v>
      </c>
      <c r="E68">
        <v>1.6579E-2</v>
      </c>
      <c r="F68">
        <v>68</v>
      </c>
      <c r="H68">
        <v>68</v>
      </c>
      <c r="I68">
        <v>1.6882714000000001</v>
      </c>
      <c r="J68">
        <v>5.0606007000000002</v>
      </c>
      <c r="K68">
        <v>8.7796237999999995</v>
      </c>
      <c r="L68" t="s">
        <v>1</v>
      </c>
      <c r="M68">
        <v>6.3829051000000003</v>
      </c>
      <c r="O68">
        <v>6.3829051000000003</v>
      </c>
      <c r="P68">
        <v>1.6579E-2</v>
      </c>
    </row>
    <row r="69" spans="1:16" x14ac:dyDescent="0.25">
      <c r="A69">
        <v>2.3149999999999998E-3</v>
      </c>
      <c r="B69">
        <v>1.85E-4</v>
      </c>
      <c r="C69">
        <v>-2.4680000000000001E-3</v>
      </c>
      <c r="D69" t="s">
        <v>0</v>
      </c>
      <c r="E69">
        <v>3.3890000000000001E-3</v>
      </c>
      <c r="F69">
        <v>69</v>
      </c>
      <c r="H69">
        <v>69</v>
      </c>
      <c r="I69">
        <v>0.27278229999999998</v>
      </c>
      <c r="J69">
        <v>1.1865197999999999</v>
      </c>
      <c r="K69">
        <v>1.4519044999999999</v>
      </c>
      <c r="L69" t="s">
        <v>1</v>
      </c>
      <c r="M69">
        <v>8.1681875999999995</v>
      </c>
      <c r="O69">
        <v>8.1681875999999995</v>
      </c>
      <c r="P69">
        <v>3.3890000000000001E-3</v>
      </c>
    </row>
    <row r="70" spans="1:16" x14ac:dyDescent="0.25">
      <c r="A70">
        <v>-2.0431999999999999E-2</v>
      </c>
      <c r="B70">
        <v>2.4437E-2</v>
      </c>
      <c r="C70">
        <v>0.117814</v>
      </c>
      <c r="D70" t="s">
        <v>0</v>
      </c>
      <c r="E70">
        <v>0.122044</v>
      </c>
      <c r="F70">
        <v>70</v>
      </c>
      <c r="H70">
        <v>70</v>
      </c>
      <c r="I70">
        <v>1.8527925999999999</v>
      </c>
      <c r="J70">
        <v>0.1038008</v>
      </c>
      <c r="K70">
        <v>8.6513525999999992</v>
      </c>
      <c r="L70" t="s">
        <v>1</v>
      </c>
      <c r="M70">
        <v>1.9731748</v>
      </c>
      <c r="O70">
        <v>1.9731748</v>
      </c>
      <c r="P70">
        <v>0.122044</v>
      </c>
    </row>
    <row r="71" spans="1:16" x14ac:dyDescent="0.25">
      <c r="A71">
        <v>1.3240999999999999E-2</v>
      </c>
      <c r="B71">
        <v>-2.3470000000000001E-2</v>
      </c>
      <c r="C71">
        <v>3.591E-3</v>
      </c>
      <c r="D71" t="s">
        <v>0</v>
      </c>
      <c r="E71">
        <v>2.7185999999999998E-2</v>
      </c>
      <c r="F71">
        <v>71</v>
      </c>
      <c r="H71">
        <v>71</v>
      </c>
      <c r="I71">
        <v>6.5551677000000002</v>
      </c>
      <c r="J71">
        <v>0.72588730000000001</v>
      </c>
      <c r="K71">
        <v>6.0451572999999996</v>
      </c>
      <c r="L71" t="s">
        <v>1</v>
      </c>
      <c r="M71">
        <v>3.9239028999999999</v>
      </c>
      <c r="O71">
        <v>3.9239028999999999</v>
      </c>
      <c r="P71">
        <v>2.7185999999999998E-2</v>
      </c>
    </row>
    <row r="72" spans="1:16" x14ac:dyDescent="0.25">
      <c r="A72">
        <v>-6.4973000000000003E-2</v>
      </c>
      <c r="B72">
        <v>4.4117999999999997E-2</v>
      </c>
      <c r="C72">
        <v>5.045E-3</v>
      </c>
      <c r="D72" t="s">
        <v>0</v>
      </c>
      <c r="E72">
        <v>7.8698000000000004E-2</v>
      </c>
      <c r="F72">
        <v>72</v>
      </c>
      <c r="H72">
        <v>72</v>
      </c>
      <c r="I72">
        <v>-0.15318509999999999</v>
      </c>
      <c r="J72">
        <v>5.2643835000000001</v>
      </c>
      <c r="K72">
        <v>5.0374062000000004</v>
      </c>
      <c r="L72" t="s">
        <v>1</v>
      </c>
      <c r="M72">
        <v>6.3051310000000003</v>
      </c>
      <c r="O72">
        <v>6.3051310000000003</v>
      </c>
      <c r="P72">
        <v>7.8698000000000004E-2</v>
      </c>
    </row>
    <row r="73" spans="1:16" x14ac:dyDescent="0.25">
      <c r="A73">
        <v>6.7980000000000002E-3</v>
      </c>
      <c r="B73">
        <v>-2.0589E-2</v>
      </c>
      <c r="C73">
        <v>-1.2244E-2</v>
      </c>
      <c r="D73" t="s">
        <v>0</v>
      </c>
      <c r="E73">
        <v>2.4899999999999999E-2</v>
      </c>
      <c r="F73">
        <v>73</v>
      </c>
      <c r="H73">
        <v>73</v>
      </c>
      <c r="I73">
        <v>6.124835</v>
      </c>
      <c r="J73">
        <v>-1.7275974000000001</v>
      </c>
      <c r="K73">
        <v>4.1741742000000004</v>
      </c>
      <c r="L73" t="s">
        <v>1</v>
      </c>
      <c r="M73">
        <v>4.6554970000000004</v>
      </c>
      <c r="O73">
        <v>4.6554970000000004</v>
      </c>
      <c r="P73">
        <v>2.4899999999999999E-2</v>
      </c>
    </row>
    <row r="74" spans="1:16" x14ac:dyDescent="0.25">
      <c r="A74">
        <v>5.9241000000000002E-2</v>
      </c>
      <c r="B74">
        <v>-1.7134E-2</v>
      </c>
      <c r="C74">
        <v>3.0485000000000002E-2</v>
      </c>
      <c r="D74" t="s">
        <v>0</v>
      </c>
      <c r="E74">
        <v>6.8793000000000007E-2</v>
      </c>
      <c r="F74">
        <v>74</v>
      </c>
      <c r="H74">
        <v>74</v>
      </c>
      <c r="I74">
        <v>-3.1167959000000001</v>
      </c>
      <c r="J74">
        <v>4.5049976999999997</v>
      </c>
      <c r="K74">
        <v>6.0258766000000001</v>
      </c>
      <c r="L74" t="s">
        <v>1</v>
      </c>
      <c r="M74">
        <v>7.4754924999999997</v>
      </c>
      <c r="O74">
        <v>7.4754924999999997</v>
      </c>
      <c r="P74">
        <v>6.8793000000000007E-2</v>
      </c>
    </row>
    <row r="75" spans="1:16" x14ac:dyDescent="0.25">
      <c r="A75">
        <v>-4.9290000000000002E-3</v>
      </c>
      <c r="B75">
        <v>-9.4959999999999992E-3</v>
      </c>
      <c r="C75">
        <v>-2.2606000000000001E-2</v>
      </c>
      <c r="D75" t="s">
        <v>0</v>
      </c>
      <c r="E75">
        <v>2.5010000000000001E-2</v>
      </c>
      <c r="F75">
        <v>75</v>
      </c>
      <c r="H75">
        <v>75</v>
      </c>
      <c r="I75">
        <v>-3.5394700000000001</v>
      </c>
      <c r="J75">
        <v>8.6168093999999993</v>
      </c>
      <c r="K75">
        <v>0.46439930000000001</v>
      </c>
      <c r="L75" t="s">
        <v>1</v>
      </c>
      <c r="M75">
        <v>4.5730366</v>
      </c>
      <c r="O75">
        <v>4.5730366</v>
      </c>
      <c r="P75">
        <v>2.5010000000000001E-2</v>
      </c>
    </row>
    <row r="76" spans="1:16" x14ac:dyDescent="0.25">
      <c r="A76">
        <v>-7.5519999999999997E-3</v>
      </c>
      <c r="B76">
        <v>-1.9630999999999999E-2</v>
      </c>
      <c r="C76">
        <v>1.1379999999999999E-3</v>
      </c>
      <c r="D76" t="s">
        <v>0</v>
      </c>
      <c r="E76">
        <v>2.1063999999999999E-2</v>
      </c>
      <c r="F76">
        <v>76</v>
      </c>
      <c r="H76">
        <v>76</v>
      </c>
      <c r="I76">
        <v>3.2497185000000002</v>
      </c>
      <c r="J76">
        <v>4.0208592999999997</v>
      </c>
      <c r="K76">
        <v>1.4469527</v>
      </c>
      <c r="L76" t="s">
        <v>1</v>
      </c>
      <c r="M76">
        <v>4.9789456000000003</v>
      </c>
      <c r="O76">
        <v>4.9789456000000003</v>
      </c>
      <c r="P76">
        <v>2.1063999999999999E-2</v>
      </c>
    </row>
    <row r="77" spans="1:16" x14ac:dyDescent="0.25">
      <c r="A77">
        <v>-7.9399999999999991E-3</v>
      </c>
      <c r="B77">
        <v>7.2069999999999999E-3</v>
      </c>
      <c r="C77">
        <v>1.83E-4</v>
      </c>
      <c r="D77" t="s">
        <v>0</v>
      </c>
      <c r="E77">
        <v>1.0723999999999999E-2</v>
      </c>
      <c r="F77">
        <v>77</v>
      </c>
      <c r="H77">
        <v>77</v>
      </c>
      <c r="I77">
        <v>2.9647819000000002</v>
      </c>
      <c r="J77">
        <v>6.9353261000000002</v>
      </c>
      <c r="K77">
        <v>0.43669269999999999</v>
      </c>
      <c r="L77" t="s">
        <v>1</v>
      </c>
      <c r="M77">
        <v>4.6575084999999996</v>
      </c>
      <c r="O77">
        <v>4.6575084999999996</v>
      </c>
      <c r="P77">
        <v>1.0723999999999999E-2</v>
      </c>
    </row>
    <row r="78" spans="1:16" x14ac:dyDescent="0.25">
      <c r="A78">
        <v>1.7017000000000001E-2</v>
      </c>
      <c r="B78">
        <v>-6.3389000000000001E-2</v>
      </c>
      <c r="C78">
        <v>-3.6754000000000002E-2</v>
      </c>
      <c r="D78" t="s">
        <v>0</v>
      </c>
      <c r="E78">
        <v>7.5223999999999999E-2</v>
      </c>
      <c r="F78">
        <v>78</v>
      </c>
      <c r="H78">
        <v>78</v>
      </c>
      <c r="I78">
        <v>-6.6477076999999998</v>
      </c>
      <c r="J78">
        <v>5.9354977</v>
      </c>
      <c r="K78">
        <v>7.8010697999999996</v>
      </c>
      <c r="L78" t="s">
        <v>1</v>
      </c>
      <c r="M78">
        <v>7.3579983999999996</v>
      </c>
      <c r="O78">
        <v>7.3579983999999996</v>
      </c>
      <c r="P78">
        <v>7.5223999999999999E-2</v>
      </c>
    </row>
    <row r="79" spans="1:16" x14ac:dyDescent="0.25">
      <c r="A79">
        <v>-0.105485</v>
      </c>
      <c r="B79">
        <v>6.9319000000000006E-2</v>
      </c>
      <c r="C79">
        <v>5.2880999999999997E-2</v>
      </c>
      <c r="D79" t="s">
        <v>0</v>
      </c>
      <c r="E79">
        <v>0.136853</v>
      </c>
      <c r="F79">
        <v>79</v>
      </c>
      <c r="H79">
        <v>79</v>
      </c>
      <c r="I79">
        <v>-2.5126672999999999</v>
      </c>
      <c r="J79">
        <v>6.8681862999999996</v>
      </c>
      <c r="K79">
        <v>4.1172883999999996</v>
      </c>
      <c r="L79" t="s">
        <v>1</v>
      </c>
      <c r="M79">
        <v>4.6558501000000003</v>
      </c>
      <c r="O79">
        <v>4.6558501000000003</v>
      </c>
      <c r="P79">
        <v>0.136853</v>
      </c>
    </row>
    <row r="80" spans="1:16" x14ac:dyDescent="0.25">
      <c r="A80">
        <v>2.1139999999999999E-2</v>
      </c>
      <c r="B80">
        <v>1.865E-2</v>
      </c>
      <c r="C80">
        <v>1.1813000000000001E-2</v>
      </c>
      <c r="D80" t="s">
        <v>0</v>
      </c>
      <c r="E80">
        <v>3.0565999999999999E-2</v>
      </c>
      <c r="F80">
        <v>80</v>
      </c>
      <c r="H80">
        <v>80</v>
      </c>
      <c r="I80">
        <v>5.8251681</v>
      </c>
      <c r="J80">
        <v>1.1744683</v>
      </c>
      <c r="K80">
        <v>3.1389024999999999</v>
      </c>
      <c r="L80" t="s">
        <v>1</v>
      </c>
      <c r="M80">
        <v>4.9809125999999999</v>
      </c>
      <c r="O80">
        <v>4.9809125999999999</v>
      </c>
      <c r="P80">
        <v>3.0565999999999999E-2</v>
      </c>
    </row>
    <row r="81" spans="1:16" x14ac:dyDescent="0.25">
      <c r="A81">
        <v>-2.3021E-2</v>
      </c>
      <c r="B81">
        <v>-2.9333000000000001E-2</v>
      </c>
      <c r="C81">
        <v>4.0016000000000003E-2</v>
      </c>
      <c r="D81" t="s">
        <v>0</v>
      </c>
      <c r="E81">
        <v>5.4697000000000003E-2</v>
      </c>
      <c r="F81">
        <v>81</v>
      </c>
      <c r="H81">
        <v>81</v>
      </c>
      <c r="I81">
        <v>8.8164286999999995</v>
      </c>
      <c r="J81">
        <v>2.7162885000000001</v>
      </c>
      <c r="K81">
        <v>0.62123930000000005</v>
      </c>
      <c r="L81" t="s">
        <v>1</v>
      </c>
      <c r="M81">
        <v>4.5693758999999998</v>
      </c>
      <c r="O81">
        <v>4.5693758999999998</v>
      </c>
      <c r="P81">
        <v>5.4697000000000003E-2</v>
      </c>
    </row>
    <row r="82" spans="1:16" x14ac:dyDescent="0.25">
      <c r="A82">
        <v>-0.10073799999999999</v>
      </c>
      <c r="B82">
        <v>-5.1985000000000003E-2</v>
      </c>
      <c r="C82">
        <v>-0.10148699999999999</v>
      </c>
      <c r="D82" t="s">
        <v>0</v>
      </c>
      <c r="E82">
        <v>0.15215200000000001</v>
      </c>
      <c r="F82">
        <v>82</v>
      </c>
      <c r="H82">
        <v>82</v>
      </c>
      <c r="I82">
        <v>1.1502425999999999</v>
      </c>
      <c r="J82">
        <v>0.4177766</v>
      </c>
      <c r="K82">
        <v>5.8643362999999997</v>
      </c>
      <c r="L82" t="s">
        <v>1</v>
      </c>
      <c r="M82">
        <v>1.9955339000000001</v>
      </c>
      <c r="O82">
        <v>1.9955339000000001</v>
      </c>
      <c r="P82">
        <v>0.15215200000000001</v>
      </c>
    </row>
    <row r="83" spans="1:16" x14ac:dyDescent="0.25">
      <c r="A83">
        <v>1.3180000000000001E-2</v>
      </c>
      <c r="B83">
        <v>-3.8019999999999998E-2</v>
      </c>
      <c r="C83">
        <v>-8.3129999999999992E-3</v>
      </c>
      <c r="D83" t="s">
        <v>0</v>
      </c>
      <c r="E83">
        <v>4.1089000000000001E-2</v>
      </c>
      <c r="F83">
        <v>83</v>
      </c>
      <c r="H83">
        <v>83</v>
      </c>
      <c r="I83">
        <v>-2.2355249000000001</v>
      </c>
      <c r="J83">
        <v>-1.1633827999999999</v>
      </c>
      <c r="K83">
        <v>5.2800035000000003</v>
      </c>
      <c r="L83" t="s">
        <v>1</v>
      </c>
      <c r="M83">
        <v>6.4388547999999997</v>
      </c>
      <c r="O83">
        <v>6.4388547999999997</v>
      </c>
      <c r="P83">
        <v>4.1089000000000001E-2</v>
      </c>
    </row>
    <row r="84" spans="1:16" x14ac:dyDescent="0.25">
      <c r="A84">
        <v>-6.117E-3</v>
      </c>
      <c r="B84">
        <v>7.8770999999999994E-2</v>
      </c>
      <c r="C84">
        <v>1.7149999999999999E-3</v>
      </c>
      <c r="D84" t="s">
        <v>0</v>
      </c>
      <c r="E84">
        <v>7.9027E-2</v>
      </c>
      <c r="F84">
        <v>84</v>
      </c>
      <c r="H84">
        <v>84</v>
      </c>
      <c r="I84">
        <v>-0.9990848</v>
      </c>
      <c r="J84">
        <v>5.4688176000000004</v>
      </c>
      <c r="K84">
        <v>8.0482601000000003</v>
      </c>
      <c r="L84" t="s">
        <v>1</v>
      </c>
      <c r="M84">
        <v>5.0490047999999996</v>
      </c>
      <c r="O84">
        <v>5.0490047999999996</v>
      </c>
      <c r="P84">
        <v>7.9027E-2</v>
      </c>
    </row>
    <row r="85" spans="1:16" x14ac:dyDescent="0.25">
      <c r="A85">
        <v>3.9181000000000001E-2</v>
      </c>
      <c r="B85">
        <v>4.0392999999999998E-2</v>
      </c>
      <c r="C85">
        <v>-2.0792999999999999E-2</v>
      </c>
      <c r="D85" t="s">
        <v>0</v>
      </c>
      <c r="E85">
        <v>5.9991999999999997E-2</v>
      </c>
      <c r="F85">
        <v>85</v>
      </c>
      <c r="H85">
        <v>85</v>
      </c>
      <c r="I85">
        <v>0.25588660000000002</v>
      </c>
      <c r="J85">
        <v>2.4669987</v>
      </c>
      <c r="K85">
        <v>3.9583433000000001</v>
      </c>
      <c r="L85" t="s">
        <v>1</v>
      </c>
      <c r="M85">
        <v>4.6061484999999998</v>
      </c>
      <c r="O85">
        <v>4.6061484999999998</v>
      </c>
      <c r="P85">
        <v>5.9991999999999997E-2</v>
      </c>
    </row>
    <row r="86" spans="1:16" x14ac:dyDescent="0.25">
      <c r="A86">
        <v>0.105146</v>
      </c>
      <c r="B86">
        <v>2.1731E-2</v>
      </c>
      <c r="C86">
        <v>7.3441000000000006E-2</v>
      </c>
      <c r="D86" t="s">
        <v>0</v>
      </c>
      <c r="E86">
        <v>0.130082</v>
      </c>
      <c r="F86">
        <v>86</v>
      </c>
      <c r="H86">
        <v>86</v>
      </c>
      <c r="I86">
        <v>4.4081317000000002</v>
      </c>
      <c r="J86">
        <v>-0.37802219999999997</v>
      </c>
      <c r="K86">
        <v>7.9712304999999999</v>
      </c>
      <c r="L86" t="s">
        <v>1</v>
      </c>
      <c r="M86">
        <v>1.9650673000000001</v>
      </c>
      <c r="O86">
        <v>1.9650673000000001</v>
      </c>
      <c r="P86">
        <v>0.130082</v>
      </c>
    </row>
    <row r="87" spans="1:16" x14ac:dyDescent="0.25">
      <c r="A87">
        <v>1.1653E-2</v>
      </c>
      <c r="B87">
        <v>1.4668E-2</v>
      </c>
      <c r="C87">
        <v>-1.9130000000000001E-2</v>
      </c>
      <c r="D87" t="s">
        <v>0</v>
      </c>
      <c r="E87">
        <v>2.6775E-2</v>
      </c>
      <c r="F87">
        <v>87</v>
      </c>
      <c r="H87">
        <v>87</v>
      </c>
      <c r="I87">
        <v>-3.3713218</v>
      </c>
      <c r="J87">
        <v>1.1842767999999999</v>
      </c>
      <c r="K87">
        <v>8.5626691000000008</v>
      </c>
      <c r="L87" t="s">
        <v>1</v>
      </c>
      <c r="M87">
        <v>6.4876921999999997</v>
      </c>
      <c r="O87">
        <v>6.4876921999999997</v>
      </c>
      <c r="P87">
        <v>2.6775E-2</v>
      </c>
    </row>
    <row r="88" spans="1:16" x14ac:dyDescent="0.25">
      <c r="A88">
        <v>-4.9279000000000003E-2</v>
      </c>
      <c r="B88">
        <v>-4.0599000000000003E-2</v>
      </c>
      <c r="C88">
        <v>-3.3572999999999999E-2</v>
      </c>
      <c r="D88" t="s">
        <v>0</v>
      </c>
      <c r="E88">
        <v>7.2137999999999994E-2</v>
      </c>
      <c r="F88">
        <v>88</v>
      </c>
      <c r="H88">
        <v>88</v>
      </c>
      <c r="I88">
        <v>2.5110321999999998</v>
      </c>
      <c r="J88">
        <v>4.8649405999999997</v>
      </c>
      <c r="K88">
        <v>5.7965663999999997</v>
      </c>
      <c r="L88" t="s">
        <v>1</v>
      </c>
      <c r="M88">
        <v>4.9824998999999996</v>
      </c>
      <c r="O88">
        <v>4.9824998999999996</v>
      </c>
      <c r="P88">
        <v>7.2137999999999994E-2</v>
      </c>
    </row>
    <row r="89" spans="1:16" x14ac:dyDescent="0.25">
      <c r="A89">
        <v>-1.147E-3</v>
      </c>
      <c r="B89">
        <v>-4.627E-3</v>
      </c>
      <c r="C89">
        <v>-9.9389999999999999E-3</v>
      </c>
      <c r="D89" t="s">
        <v>0</v>
      </c>
      <c r="E89">
        <v>1.1023E-2</v>
      </c>
      <c r="F89">
        <v>89</v>
      </c>
      <c r="H89">
        <v>89</v>
      </c>
      <c r="I89">
        <v>3.4673132</v>
      </c>
      <c r="J89">
        <v>6.3064365999999996</v>
      </c>
      <c r="K89">
        <v>3.4532197</v>
      </c>
      <c r="L89" t="s">
        <v>1</v>
      </c>
      <c r="M89">
        <v>7.2111520999999996</v>
      </c>
      <c r="O89">
        <v>7.2111520999999996</v>
      </c>
      <c r="P89">
        <v>1.1023E-2</v>
      </c>
    </row>
    <row r="90" spans="1:16" x14ac:dyDescent="0.25">
      <c r="A90">
        <v>2.7439000000000002E-2</v>
      </c>
      <c r="B90">
        <v>4.9109999999999996E-3</v>
      </c>
      <c r="C90">
        <v>-4.9540000000000001E-2</v>
      </c>
      <c r="D90" t="s">
        <v>0</v>
      </c>
      <c r="E90">
        <v>5.6843999999999999E-2</v>
      </c>
      <c r="F90">
        <v>90</v>
      </c>
      <c r="H90">
        <v>90</v>
      </c>
      <c r="I90">
        <v>-4.3051769000000002</v>
      </c>
      <c r="J90">
        <v>3.9757357</v>
      </c>
      <c r="K90">
        <v>8.5944143999999998</v>
      </c>
      <c r="L90" t="s">
        <v>1</v>
      </c>
      <c r="M90">
        <v>8.2995848999999993</v>
      </c>
      <c r="O90">
        <v>8.2995848999999993</v>
      </c>
      <c r="P90">
        <v>5.6843999999999999E-2</v>
      </c>
    </row>
    <row r="91" spans="1:16" x14ac:dyDescent="0.25">
      <c r="A91">
        <v>2.7591000000000001E-2</v>
      </c>
      <c r="B91">
        <v>1.2551E-2</v>
      </c>
      <c r="C91">
        <v>6.6369999999999997E-3</v>
      </c>
      <c r="D91" t="s">
        <v>0</v>
      </c>
      <c r="E91">
        <v>3.1029999999999999E-2</v>
      </c>
      <c r="F91">
        <v>91</v>
      </c>
      <c r="H91">
        <v>91</v>
      </c>
      <c r="I91">
        <v>-2.1322325000000002</v>
      </c>
      <c r="J91">
        <v>6.2826974</v>
      </c>
      <c r="K91">
        <v>1.1560967</v>
      </c>
      <c r="L91" t="s">
        <v>1</v>
      </c>
      <c r="M91">
        <v>4.4991737000000001</v>
      </c>
      <c r="O91">
        <v>4.4991737000000001</v>
      </c>
      <c r="P91">
        <v>3.1029999999999999E-2</v>
      </c>
    </row>
    <row r="92" spans="1:16" x14ac:dyDescent="0.25">
      <c r="A92">
        <v>-9.5530000000000007E-3</v>
      </c>
      <c r="B92">
        <v>9.7149999999999997E-3</v>
      </c>
      <c r="C92">
        <v>-1.1487000000000001E-2</v>
      </c>
      <c r="D92" t="s">
        <v>0</v>
      </c>
      <c r="E92">
        <v>1.7821E-2</v>
      </c>
      <c r="F92">
        <v>92</v>
      </c>
      <c r="H92">
        <v>92</v>
      </c>
      <c r="I92">
        <v>3.2282860000000002</v>
      </c>
      <c r="J92">
        <v>2.6720950999999999</v>
      </c>
      <c r="K92">
        <v>3.9470576999999998</v>
      </c>
      <c r="L92" t="s">
        <v>1</v>
      </c>
      <c r="M92">
        <v>4.0080888999999997</v>
      </c>
      <c r="O92">
        <v>4.0080888999999997</v>
      </c>
      <c r="P92">
        <v>1.7821E-2</v>
      </c>
    </row>
    <row r="93" spans="1:16" x14ac:dyDescent="0.25">
      <c r="A93">
        <v>-4.7850000000000002E-3</v>
      </c>
      <c r="B93">
        <v>9.6699999999999998E-4</v>
      </c>
      <c r="C93">
        <v>-6.0790000000000002E-3</v>
      </c>
      <c r="D93" t="s">
        <v>0</v>
      </c>
      <c r="E93">
        <v>7.796E-3</v>
      </c>
      <c r="F93">
        <v>93</v>
      </c>
      <c r="H93">
        <v>93</v>
      </c>
      <c r="I93">
        <v>1.5208626999999999</v>
      </c>
      <c r="J93">
        <v>9.2539996000000002</v>
      </c>
      <c r="K93">
        <v>1.1670514999999999</v>
      </c>
      <c r="L93" t="s">
        <v>1</v>
      </c>
      <c r="M93">
        <v>7.2271976999999996</v>
      </c>
      <c r="O93">
        <v>7.2271976999999996</v>
      </c>
      <c r="P93">
        <v>7.796E-3</v>
      </c>
    </row>
    <row r="94" spans="1:16" x14ac:dyDescent="0.25">
      <c r="A94">
        <v>-8.3320000000000005E-2</v>
      </c>
      <c r="B94">
        <v>7.7922000000000005E-2</v>
      </c>
      <c r="C94">
        <v>1.4284E-2</v>
      </c>
      <c r="D94" t="s">
        <v>0</v>
      </c>
      <c r="E94">
        <v>0.11497</v>
      </c>
      <c r="F94">
        <v>94</v>
      </c>
      <c r="H94">
        <v>94</v>
      </c>
      <c r="I94">
        <v>-5.3271879000000002</v>
      </c>
      <c r="J94">
        <v>6.3014039999999998</v>
      </c>
      <c r="K94">
        <v>5.2615198999999997</v>
      </c>
      <c r="L94" t="s">
        <v>1</v>
      </c>
      <c r="M94">
        <v>8.3757210000000004</v>
      </c>
      <c r="O94">
        <v>8.3757210000000004</v>
      </c>
      <c r="P94">
        <v>0.11497</v>
      </c>
    </row>
    <row r="95" spans="1:16" x14ac:dyDescent="0.25">
      <c r="A95">
        <v>-1.6463999999999999E-2</v>
      </c>
      <c r="B95">
        <v>6.9579999999999998E-3</v>
      </c>
      <c r="C95">
        <v>-4.1591999999999997E-2</v>
      </c>
      <c r="D95" t="s">
        <v>0</v>
      </c>
      <c r="E95">
        <v>4.5269999999999998E-2</v>
      </c>
      <c r="F95">
        <v>95</v>
      </c>
      <c r="H95">
        <v>95</v>
      </c>
      <c r="I95">
        <v>6.4784800000000003E-2</v>
      </c>
      <c r="J95">
        <v>-1.1198174000000001</v>
      </c>
      <c r="K95">
        <v>3.4853732000000002</v>
      </c>
      <c r="L95" t="s">
        <v>1</v>
      </c>
      <c r="M95">
        <v>4.5337474000000002</v>
      </c>
      <c r="O95">
        <v>4.5337474000000002</v>
      </c>
      <c r="P95">
        <v>4.5269999999999998E-2</v>
      </c>
    </row>
    <row r="96" spans="1:16" x14ac:dyDescent="0.25">
      <c r="A96">
        <v>3.4055000000000002E-2</v>
      </c>
      <c r="B96">
        <v>3.2539999999999999E-2</v>
      </c>
      <c r="C96">
        <v>3.1074000000000001E-2</v>
      </c>
      <c r="D96" t="s">
        <v>0</v>
      </c>
      <c r="E96">
        <v>5.6429E-2</v>
      </c>
      <c r="F96">
        <v>96</v>
      </c>
      <c r="H96">
        <v>96</v>
      </c>
      <c r="I96">
        <v>5.8356871999999997</v>
      </c>
      <c r="J96">
        <v>2.4799967000000001</v>
      </c>
      <c r="K96">
        <v>0.63216090000000003</v>
      </c>
      <c r="L96" t="s">
        <v>1</v>
      </c>
      <c r="M96">
        <v>4.0232463999999997</v>
      </c>
      <c r="O96">
        <v>4.0232463999999997</v>
      </c>
      <c r="P96">
        <v>5.6429E-2</v>
      </c>
    </row>
    <row r="97" spans="1:16" x14ac:dyDescent="0.25">
      <c r="A97">
        <v>-1.455E-2</v>
      </c>
      <c r="B97">
        <v>-1.4422000000000001E-2</v>
      </c>
      <c r="C97">
        <v>-1.6486000000000001E-2</v>
      </c>
      <c r="D97" t="s">
        <v>0</v>
      </c>
      <c r="E97">
        <v>2.6296E-2</v>
      </c>
      <c r="F97">
        <v>97</v>
      </c>
      <c r="H97">
        <v>97</v>
      </c>
      <c r="I97">
        <v>2.7959409000000002</v>
      </c>
      <c r="J97">
        <v>1.9171799999999999E-2</v>
      </c>
      <c r="K97">
        <v>6.9202465999999996</v>
      </c>
      <c r="L97" t="s">
        <v>1</v>
      </c>
      <c r="M97">
        <v>0</v>
      </c>
      <c r="O97">
        <v>0</v>
      </c>
      <c r="P97">
        <v>2.6296E-2</v>
      </c>
    </row>
    <row r="98" spans="1:16" x14ac:dyDescent="0.25">
      <c r="A98" t="s">
        <v>6</v>
      </c>
      <c r="B98" t="s">
        <v>24</v>
      </c>
      <c r="C98" t="s">
        <v>24</v>
      </c>
      <c r="D98" t="s">
        <v>9</v>
      </c>
      <c r="E98" t="s">
        <v>8</v>
      </c>
      <c r="F98" t="s">
        <v>10</v>
      </c>
      <c r="P98" t="s">
        <v>8</v>
      </c>
    </row>
    <row r="99" spans="1:16" x14ac:dyDescent="0.25">
      <c r="A99" t="s">
        <v>11</v>
      </c>
      <c r="B99" t="s">
        <v>38</v>
      </c>
      <c r="C99" t="s">
        <v>50</v>
      </c>
      <c r="D99" t="s">
        <v>14</v>
      </c>
      <c r="E99" t="s">
        <v>51</v>
      </c>
      <c r="F99">
        <v>41</v>
      </c>
      <c r="P99" t="s">
        <v>51</v>
      </c>
    </row>
    <row r="100" spans="1:16" x14ac:dyDescent="0.25">
      <c r="B100" t="s">
        <v>41</v>
      </c>
      <c r="C100" t="s">
        <v>42</v>
      </c>
      <c r="D100">
        <v>0</v>
      </c>
      <c r="E100" t="s">
        <v>18</v>
      </c>
      <c r="F100">
        <v>0</v>
      </c>
      <c r="P100" t="s">
        <v>18</v>
      </c>
    </row>
    <row r="101" spans="1:16" x14ac:dyDescent="0.25">
      <c r="A101" t="s">
        <v>6</v>
      </c>
      <c r="B101" t="s">
        <v>24</v>
      </c>
      <c r="C101" t="s">
        <v>24</v>
      </c>
      <c r="D101" t="s">
        <v>9</v>
      </c>
      <c r="E101" t="s">
        <v>8</v>
      </c>
      <c r="F101" t="s">
        <v>10</v>
      </c>
      <c r="P101" t="s">
        <v>8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0E088-523A-46BA-B61C-404ADF484675}">
  <dimension ref="A1:W101"/>
  <sheetViews>
    <sheetView topLeftCell="K1" workbookViewId="0">
      <selection activeCell="L39" sqref="L39"/>
    </sheetView>
  </sheetViews>
  <sheetFormatPr defaultRowHeight="15" x14ac:dyDescent="0.25"/>
  <sheetData>
    <row r="1" spans="1:16" x14ac:dyDescent="0.25">
      <c r="A1">
        <v>1.5618999999999999E-2</v>
      </c>
      <c r="B1">
        <v>1.8414E-2</v>
      </c>
      <c r="C1">
        <v>2.9950999999999998E-2</v>
      </c>
      <c r="D1" t="s">
        <v>0</v>
      </c>
      <c r="E1">
        <v>3.8471999999999999E-2</v>
      </c>
      <c r="F1">
        <v>1</v>
      </c>
      <c r="H1">
        <v>1</v>
      </c>
      <c r="I1">
        <v>-1.56194E-2</v>
      </c>
      <c r="J1">
        <v>-1.8414400000000001E-2</v>
      </c>
      <c r="K1">
        <v>-2.9951200000000001E-2</v>
      </c>
      <c r="L1" t="s">
        <v>1</v>
      </c>
      <c r="M1">
        <v>7.4719948</v>
      </c>
      <c r="O1">
        <v>7.4719948</v>
      </c>
      <c r="P1">
        <v>3.8471999999999999E-2</v>
      </c>
    </row>
    <row r="2" spans="1:16" x14ac:dyDescent="0.25">
      <c r="A2">
        <v>5.3206999999999997E-2</v>
      </c>
      <c r="B2">
        <v>-8.448E-2</v>
      </c>
      <c r="C2">
        <v>-0.15521199999999999</v>
      </c>
      <c r="D2" t="s">
        <v>0</v>
      </c>
      <c r="E2">
        <v>0.18454999999999999</v>
      </c>
      <c r="F2">
        <v>2</v>
      </c>
      <c r="H2">
        <v>2</v>
      </c>
      <c r="I2">
        <v>3.4482645999999999</v>
      </c>
      <c r="J2">
        <v>5.2200132999999997</v>
      </c>
      <c r="K2">
        <v>0.1532211</v>
      </c>
      <c r="L2" t="s">
        <v>1</v>
      </c>
      <c r="M2">
        <v>3.7684899000000001</v>
      </c>
      <c r="O2">
        <v>3.7684899000000001</v>
      </c>
      <c r="P2">
        <v>0.18454999999999999</v>
      </c>
    </row>
    <row r="3" spans="1:16" x14ac:dyDescent="0.25">
      <c r="A3">
        <v>5.5085000000000002E-2</v>
      </c>
      <c r="B3">
        <v>5.2480000000000001E-3</v>
      </c>
      <c r="C3">
        <v>-3.6323000000000001E-2</v>
      </c>
      <c r="D3" t="s">
        <v>0</v>
      </c>
      <c r="E3">
        <v>6.6192000000000001E-2</v>
      </c>
      <c r="F3">
        <v>3</v>
      </c>
      <c r="H3">
        <v>3</v>
      </c>
      <c r="I3">
        <v>5.5183762999999999</v>
      </c>
      <c r="J3">
        <v>-2.08436E-2</v>
      </c>
      <c r="K3">
        <v>4.6625708000000001</v>
      </c>
      <c r="L3" t="s">
        <v>1</v>
      </c>
      <c r="M3">
        <v>3.5628829999999998</v>
      </c>
      <c r="O3">
        <v>3.5628829999999998</v>
      </c>
      <c r="P3">
        <v>6.6192000000000001E-2</v>
      </c>
    </row>
    <row r="4" spans="1:16" x14ac:dyDescent="0.25">
      <c r="A4">
        <v>8.9859999999999992E-3</v>
      </c>
      <c r="B4">
        <v>-9.1140000000000006E-3</v>
      </c>
      <c r="C4">
        <v>-1.2389000000000001E-2</v>
      </c>
      <c r="D4" t="s">
        <v>0</v>
      </c>
      <c r="E4">
        <v>1.7812999999999999E-2</v>
      </c>
      <c r="F4">
        <v>4</v>
      </c>
      <c r="H4">
        <v>4</v>
      </c>
      <c r="I4">
        <v>-2.0863870000000002</v>
      </c>
      <c r="J4">
        <v>5.1605774999999996</v>
      </c>
      <c r="K4">
        <v>4.6431613</v>
      </c>
      <c r="L4" t="s">
        <v>1</v>
      </c>
      <c r="M4">
        <v>7.4423545000000004</v>
      </c>
      <c r="O4">
        <v>7.4423545000000004</v>
      </c>
      <c r="P4">
        <v>1.7812999999999999E-2</v>
      </c>
    </row>
    <row r="5" spans="1:16" x14ac:dyDescent="0.25">
      <c r="A5">
        <v>6.3260999999999998E-2</v>
      </c>
      <c r="B5">
        <v>0.16229399999999999</v>
      </c>
      <c r="C5">
        <v>-5.7311000000000001E-2</v>
      </c>
      <c r="D5" t="s">
        <v>0</v>
      </c>
      <c r="E5">
        <v>0.18337300000000001</v>
      </c>
      <c r="F5">
        <v>5</v>
      </c>
      <c r="H5">
        <v>5</v>
      </c>
      <c r="I5">
        <v>1.6840253000000001</v>
      </c>
      <c r="J5">
        <v>2.4056860000000002</v>
      </c>
      <c r="K5">
        <v>5.9596564000000001</v>
      </c>
      <c r="L5" t="s">
        <v>1</v>
      </c>
      <c r="M5">
        <v>2.8202554000000002</v>
      </c>
      <c r="O5">
        <v>2.8202554000000002</v>
      </c>
      <c r="P5">
        <v>0.18337300000000001</v>
      </c>
    </row>
    <row r="6" spans="1:16" x14ac:dyDescent="0.25">
      <c r="A6">
        <v>-6.9672999999999999E-2</v>
      </c>
      <c r="B6">
        <v>5.0400000000000002E-3</v>
      </c>
      <c r="C6">
        <v>-2.4001000000000001E-2</v>
      </c>
      <c r="D6" t="s">
        <v>0</v>
      </c>
      <c r="E6">
        <v>7.3863999999999999E-2</v>
      </c>
      <c r="F6">
        <v>6</v>
      </c>
      <c r="H6">
        <v>6</v>
      </c>
      <c r="I6">
        <v>-0.95243180000000005</v>
      </c>
      <c r="J6">
        <v>4.4353821</v>
      </c>
      <c r="K6">
        <v>2.4645799999999999E-2</v>
      </c>
      <c r="L6" t="s">
        <v>1</v>
      </c>
      <c r="M6">
        <v>4.6655275999999999</v>
      </c>
      <c r="O6">
        <v>4.6655275999999999</v>
      </c>
      <c r="P6">
        <v>7.3863999999999999E-2</v>
      </c>
    </row>
    <row r="7" spans="1:16" x14ac:dyDescent="0.25">
      <c r="A7">
        <v>-1.6945999999999999E-2</v>
      </c>
      <c r="B7">
        <v>1.2571000000000001E-2</v>
      </c>
      <c r="C7">
        <v>3.2967000000000003E-2</v>
      </c>
      <c r="D7" t="s">
        <v>0</v>
      </c>
      <c r="E7">
        <v>3.9141000000000002E-2</v>
      </c>
      <c r="F7">
        <v>7</v>
      </c>
      <c r="H7">
        <v>7</v>
      </c>
      <c r="I7">
        <v>-0.30775849999999999</v>
      </c>
      <c r="J7">
        <v>7.7065371999999996</v>
      </c>
      <c r="K7">
        <v>1.2411402</v>
      </c>
      <c r="L7" t="s">
        <v>1</v>
      </c>
      <c r="M7">
        <v>7.9241681000000002</v>
      </c>
      <c r="O7">
        <v>7.9241681000000002</v>
      </c>
      <c r="P7">
        <v>3.9141000000000002E-2</v>
      </c>
    </row>
    <row r="8" spans="1:16" x14ac:dyDescent="0.25">
      <c r="A8">
        <v>-8.7550000000000006E-3</v>
      </c>
      <c r="B8">
        <v>4.6843999999999997E-2</v>
      </c>
      <c r="C8">
        <v>-3.1043000000000001E-2</v>
      </c>
      <c r="D8" t="s">
        <v>0</v>
      </c>
      <c r="E8">
        <v>5.6874000000000001E-2</v>
      </c>
      <c r="F8">
        <v>8</v>
      </c>
      <c r="H8">
        <v>8</v>
      </c>
      <c r="I8">
        <v>4.5601115999999999</v>
      </c>
      <c r="J8">
        <v>4.3779827999999998</v>
      </c>
      <c r="K8">
        <v>4.6579344999999996</v>
      </c>
      <c r="L8" t="s">
        <v>1</v>
      </c>
      <c r="M8">
        <v>5.2711513999999999</v>
      </c>
      <c r="O8">
        <v>5.2711513999999999</v>
      </c>
      <c r="P8">
        <v>5.6874000000000001E-2</v>
      </c>
    </row>
    <row r="9" spans="1:16" x14ac:dyDescent="0.25">
      <c r="A9">
        <v>-0.19687299999999999</v>
      </c>
      <c r="B9">
        <v>-0.17715900000000001</v>
      </c>
      <c r="C9">
        <v>0.19283</v>
      </c>
      <c r="D9" t="s">
        <v>0</v>
      </c>
      <c r="E9">
        <v>0.32760899999999998</v>
      </c>
      <c r="F9">
        <v>9</v>
      </c>
      <c r="H9">
        <v>9</v>
      </c>
      <c r="I9">
        <v>4.0176379999999998</v>
      </c>
      <c r="J9">
        <v>-2.4060807</v>
      </c>
      <c r="K9">
        <v>7.7900818000000003</v>
      </c>
      <c r="L9" t="s">
        <v>1</v>
      </c>
      <c r="M9">
        <v>2.8368060000000002</v>
      </c>
      <c r="O9">
        <v>2.8368060000000002</v>
      </c>
      <c r="P9">
        <v>0.32760899999999998</v>
      </c>
    </row>
    <row r="10" spans="1:16" x14ac:dyDescent="0.25">
      <c r="A10">
        <v>5.2157000000000002E-2</v>
      </c>
      <c r="B10">
        <v>-3.6144000000000003E-2</v>
      </c>
      <c r="C10">
        <v>-7.7679999999999997E-3</v>
      </c>
      <c r="D10" t="s">
        <v>0</v>
      </c>
      <c r="E10">
        <v>6.3931000000000002E-2</v>
      </c>
      <c r="F10">
        <v>10</v>
      </c>
      <c r="H10">
        <v>10</v>
      </c>
      <c r="I10">
        <v>-1.1074531000000001</v>
      </c>
      <c r="J10">
        <v>0.74718560000000001</v>
      </c>
      <c r="K10">
        <v>4.6378956999999996</v>
      </c>
      <c r="L10" t="s">
        <v>1</v>
      </c>
      <c r="M10">
        <v>4.5317154999999998</v>
      </c>
      <c r="O10">
        <v>4.5317154999999998</v>
      </c>
      <c r="P10">
        <v>6.3931000000000002E-2</v>
      </c>
    </row>
    <row r="11" spans="1:16" x14ac:dyDescent="0.25">
      <c r="A11">
        <v>7.7364000000000002E-2</v>
      </c>
      <c r="B11">
        <v>0.10258299999999999</v>
      </c>
      <c r="C11">
        <v>0.12670200000000001</v>
      </c>
      <c r="D11" t="s">
        <v>0</v>
      </c>
      <c r="E11">
        <v>0.180449</v>
      </c>
      <c r="F11">
        <v>11</v>
      </c>
      <c r="H11">
        <v>11</v>
      </c>
      <c r="I11">
        <v>5.1728820000000004</v>
      </c>
      <c r="J11">
        <v>7.6008372</v>
      </c>
      <c r="K11">
        <v>3.2259809000000002</v>
      </c>
      <c r="L11" t="s">
        <v>1</v>
      </c>
      <c r="M11">
        <v>7.9933489</v>
      </c>
      <c r="O11">
        <v>7.9933489</v>
      </c>
      <c r="P11">
        <v>0.180449</v>
      </c>
    </row>
    <row r="12" spans="1:16" x14ac:dyDescent="0.25">
      <c r="A12">
        <v>5.2541999999999998E-2</v>
      </c>
      <c r="B12">
        <v>-3.6040000000000003E-2</v>
      </c>
      <c r="C12">
        <v>-2.8890000000000001E-3</v>
      </c>
      <c r="D12" t="s">
        <v>0</v>
      </c>
      <c r="E12">
        <v>6.3780000000000003E-2</v>
      </c>
      <c r="F12">
        <v>12</v>
      </c>
      <c r="H12">
        <v>12</v>
      </c>
      <c r="I12">
        <v>4.4710348</v>
      </c>
      <c r="J12">
        <v>0.73115050000000004</v>
      </c>
      <c r="K12">
        <v>2.5369999999999999E-4</v>
      </c>
      <c r="L12" t="s">
        <v>1</v>
      </c>
      <c r="M12">
        <v>5.2770634000000003</v>
      </c>
      <c r="O12">
        <v>5.2770634000000003</v>
      </c>
      <c r="P12">
        <v>6.3780000000000003E-2</v>
      </c>
    </row>
    <row r="13" spans="1:16" x14ac:dyDescent="0.25">
      <c r="A13">
        <v>-1.6445999999999999E-2</v>
      </c>
      <c r="B13">
        <v>1.1325999999999999E-2</v>
      </c>
      <c r="C13">
        <v>4.2506000000000002E-2</v>
      </c>
      <c r="D13" t="s">
        <v>0</v>
      </c>
      <c r="E13">
        <v>4.6962999999999998E-2</v>
      </c>
      <c r="F13">
        <v>13</v>
      </c>
      <c r="H13">
        <v>13</v>
      </c>
      <c r="I13">
        <v>1.1742516000000001</v>
      </c>
      <c r="J13">
        <v>5.6695533999999999</v>
      </c>
      <c r="K13">
        <v>0.71565400000000001</v>
      </c>
      <c r="L13" t="s">
        <v>1</v>
      </c>
      <c r="M13">
        <v>5.9641878000000004</v>
      </c>
      <c r="O13">
        <v>5.9641878000000004</v>
      </c>
      <c r="P13">
        <v>4.6962999999999998E-2</v>
      </c>
    </row>
    <row r="14" spans="1:16" x14ac:dyDescent="0.25">
      <c r="A14">
        <v>2.2893E-2</v>
      </c>
      <c r="B14">
        <v>3.7829000000000002E-2</v>
      </c>
      <c r="C14">
        <v>1.7035999999999999E-2</v>
      </c>
      <c r="D14" t="s">
        <v>0</v>
      </c>
      <c r="E14">
        <v>4.7384999999999997E-2</v>
      </c>
      <c r="F14">
        <v>14</v>
      </c>
      <c r="H14">
        <v>14</v>
      </c>
      <c r="I14">
        <v>3.6172661000000002</v>
      </c>
      <c r="J14">
        <v>3.9643446</v>
      </c>
      <c r="K14">
        <v>6.9901149</v>
      </c>
      <c r="L14" t="s">
        <v>1</v>
      </c>
      <c r="M14">
        <v>4.0945961000000004</v>
      </c>
      <c r="O14">
        <v>4.0945961000000004</v>
      </c>
      <c r="P14">
        <v>4.7384999999999997E-2</v>
      </c>
    </row>
    <row r="15" spans="1:16" x14ac:dyDescent="0.25">
      <c r="A15">
        <v>4.8899999999999996E-4</v>
      </c>
      <c r="B15">
        <v>3.6779999999999998E-3</v>
      </c>
      <c r="C15">
        <v>-3.9779999999999998E-3</v>
      </c>
      <c r="D15" t="s">
        <v>0</v>
      </c>
      <c r="E15">
        <v>5.4400000000000004E-3</v>
      </c>
      <c r="F15">
        <v>15</v>
      </c>
      <c r="H15">
        <v>15</v>
      </c>
      <c r="I15">
        <v>-0.70352709999999996</v>
      </c>
      <c r="J15">
        <v>3.1821380000000001</v>
      </c>
      <c r="K15">
        <v>5.3927019999999999</v>
      </c>
      <c r="L15" t="s">
        <v>1</v>
      </c>
      <c r="M15">
        <v>4.9483389000000004</v>
      </c>
      <c r="O15">
        <v>4.9483389000000004</v>
      </c>
      <c r="P15">
        <v>5.4400000000000004E-3</v>
      </c>
    </row>
    <row r="16" spans="1:16" x14ac:dyDescent="0.25">
      <c r="A16">
        <v>6.2240999999999998E-2</v>
      </c>
      <c r="B16">
        <v>-7.5681999999999999E-2</v>
      </c>
      <c r="C16">
        <v>3.5340000000000003E-2</v>
      </c>
      <c r="D16" t="s">
        <v>0</v>
      </c>
      <c r="E16">
        <v>0.10416599999999999</v>
      </c>
      <c r="F16">
        <v>16</v>
      </c>
      <c r="H16">
        <v>16</v>
      </c>
      <c r="I16">
        <v>5.6526829000000003</v>
      </c>
      <c r="J16">
        <v>-1.0734546</v>
      </c>
      <c r="K16">
        <v>6.8405845000000003</v>
      </c>
      <c r="L16" t="s">
        <v>1</v>
      </c>
      <c r="M16">
        <v>3.0902606000000001</v>
      </c>
      <c r="O16">
        <v>3.0902606000000001</v>
      </c>
      <c r="P16">
        <v>0.10416599999999999</v>
      </c>
    </row>
    <row r="17" spans="1:23" x14ac:dyDescent="0.25">
      <c r="A17">
        <v>8.5240000000000003E-3</v>
      </c>
      <c r="B17">
        <v>5.5999999999999999E-3</v>
      </c>
      <c r="C17">
        <v>-6.208E-3</v>
      </c>
      <c r="D17" t="s">
        <v>0</v>
      </c>
      <c r="E17">
        <v>1.1939999999999999E-2</v>
      </c>
      <c r="F17">
        <v>17</v>
      </c>
      <c r="H17">
        <v>17</v>
      </c>
      <c r="I17">
        <v>7.9086033999999996</v>
      </c>
      <c r="J17">
        <v>-0.56654230000000005</v>
      </c>
      <c r="K17">
        <v>3.8723052</v>
      </c>
      <c r="L17" t="s">
        <v>1</v>
      </c>
      <c r="M17">
        <v>6.0094744999999996</v>
      </c>
      <c r="O17">
        <v>6.0094744999999996</v>
      </c>
      <c r="P17">
        <v>1.1939999999999999E-2</v>
      </c>
    </row>
    <row r="18" spans="1:23" x14ac:dyDescent="0.25">
      <c r="A18">
        <v>1.8332999999999999E-2</v>
      </c>
      <c r="B18">
        <v>-7.5677999999999995E-2</v>
      </c>
      <c r="C18">
        <v>-7.3053999999999994E-2</v>
      </c>
      <c r="D18" t="s">
        <v>0</v>
      </c>
      <c r="E18">
        <v>0.106771</v>
      </c>
      <c r="F18">
        <v>18</v>
      </c>
      <c r="H18">
        <v>18</v>
      </c>
      <c r="I18">
        <v>-2.2398326000000002</v>
      </c>
      <c r="J18">
        <v>6.3608351000000001</v>
      </c>
      <c r="K18">
        <v>6.9536940999999999</v>
      </c>
      <c r="L18" t="s">
        <v>1</v>
      </c>
      <c r="M18">
        <v>3.9953085000000002</v>
      </c>
      <c r="O18">
        <v>3.9953085000000002</v>
      </c>
      <c r="P18">
        <v>0.106771</v>
      </c>
    </row>
    <row r="19" spans="1:23" x14ac:dyDescent="0.25">
      <c r="A19">
        <v>-1.7193E-2</v>
      </c>
      <c r="B19">
        <v>5.7300000000000005E-4</v>
      </c>
      <c r="C19">
        <v>1.3672999999999999E-2</v>
      </c>
      <c r="D19" t="s">
        <v>0</v>
      </c>
      <c r="E19">
        <v>2.1974E-2</v>
      </c>
      <c r="F19">
        <v>19</v>
      </c>
      <c r="H19">
        <v>19</v>
      </c>
      <c r="I19">
        <v>6.2882825000000002</v>
      </c>
      <c r="J19">
        <v>-3.2016488999999999</v>
      </c>
      <c r="K19">
        <v>8.4828609999999998</v>
      </c>
      <c r="L19" t="s">
        <v>1</v>
      </c>
      <c r="M19">
        <v>5.0117001999999999</v>
      </c>
      <c r="O19">
        <v>5.0117001999999999</v>
      </c>
      <c r="P19">
        <v>2.1974E-2</v>
      </c>
    </row>
    <row r="20" spans="1:23" x14ac:dyDescent="0.25">
      <c r="A20">
        <v>-8.9999999999999993E-3</v>
      </c>
      <c r="B20">
        <v>5.9677000000000001E-2</v>
      </c>
      <c r="C20">
        <v>-1.264E-2</v>
      </c>
      <c r="D20" t="s">
        <v>0</v>
      </c>
      <c r="E20">
        <v>6.1662000000000002E-2</v>
      </c>
      <c r="F20">
        <v>20</v>
      </c>
      <c r="H20">
        <v>20</v>
      </c>
      <c r="I20">
        <v>-0.13787279999999999</v>
      </c>
      <c r="J20">
        <v>1.0741993000000001</v>
      </c>
      <c r="K20">
        <v>7.0219731999999997</v>
      </c>
      <c r="L20" t="s">
        <v>1</v>
      </c>
      <c r="M20">
        <v>3.0892612000000002</v>
      </c>
      <c r="O20">
        <v>3.0892612000000002</v>
      </c>
      <c r="P20">
        <v>6.1662000000000002E-2</v>
      </c>
    </row>
    <row r="21" spans="1:23" x14ac:dyDescent="0.25">
      <c r="A21">
        <v>1.804E-2</v>
      </c>
      <c r="B21">
        <v>1.9E-3</v>
      </c>
      <c r="C21">
        <v>1.9422999999999999E-2</v>
      </c>
      <c r="D21" t="s">
        <v>0</v>
      </c>
      <c r="E21">
        <v>2.6575999999999999E-2</v>
      </c>
      <c r="F21">
        <v>21</v>
      </c>
      <c r="H21">
        <v>21</v>
      </c>
      <c r="I21">
        <v>-1.1305548000000001</v>
      </c>
      <c r="J21">
        <v>-0.28856029999999999</v>
      </c>
      <c r="K21">
        <v>2.2309961</v>
      </c>
      <c r="L21" t="s">
        <v>1</v>
      </c>
      <c r="M21">
        <v>8.0418573000000002</v>
      </c>
      <c r="O21">
        <v>8.0418573000000002</v>
      </c>
      <c r="P21">
        <v>2.6575999999999999E-2</v>
      </c>
    </row>
    <row r="22" spans="1:23" x14ac:dyDescent="0.25">
      <c r="A22">
        <v>-0.73553999999999997</v>
      </c>
      <c r="B22">
        <v>-2.0160000000000001E-2</v>
      </c>
      <c r="C22">
        <v>-3.3855000000000003E-2</v>
      </c>
      <c r="D22" t="s">
        <v>0</v>
      </c>
      <c r="E22">
        <v>0.73659399999999997</v>
      </c>
      <c r="F22">
        <v>22</v>
      </c>
      <c r="H22">
        <v>22</v>
      </c>
      <c r="I22">
        <v>2.1053788999999998</v>
      </c>
      <c r="J22">
        <v>-1.9452062000000001</v>
      </c>
      <c r="K22">
        <v>8.5332653000000001</v>
      </c>
      <c r="L22" t="s">
        <v>1</v>
      </c>
      <c r="M22">
        <v>2.5953241999999999</v>
      </c>
      <c r="O22">
        <v>2.5953241999999999</v>
      </c>
      <c r="P22">
        <v>0.73659399999999997</v>
      </c>
      <c r="R22">
        <v>0</v>
      </c>
      <c r="S22">
        <v>2.556</v>
      </c>
      <c r="V22" t="s">
        <v>2</v>
      </c>
      <c r="W22">
        <v>2.556</v>
      </c>
    </row>
    <row r="23" spans="1:23" x14ac:dyDescent="0.25">
      <c r="A23">
        <v>-1.6744999999999999E-2</v>
      </c>
      <c r="B23">
        <v>-3.967E-3</v>
      </c>
      <c r="C23">
        <v>1.9289000000000001E-2</v>
      </c>
      <c r="D23" t="s">
        <v>0</v>
      </c>
      <c r="E23">
        <v>2.5849E-2</v>
      </c>
      <c r="F23">
        <v>23</v>
      </c>
      <c r="H23">
        <v>23</v>
      </c>
      <c r="I23">
        <v>4.4803290000000002</v>
      </c>
      <c r="J23">
        <v>-0.29844159999999997</v>
      </c>
      <c r="K23">
        <v>2.3578321999999998</v>
      </c>
      <c r="L23" t="s">
        <v>1</v>
      </c>
      <c r="M23">
        <v>4.8669563</v>
      </c>
      <c r="O23">
        <v>4.8669563</v>
      </c>
      <c r="P23">
        <v>2.5849E-2</v>
      </c>
      <c r="R23">
        <v>0</v>
      </c>
      <c r="S23">
        <v>11.692</v>
      </c>
      <c r="V23" t="s">
        <v>3</v>
      </c>
      <c r="W23">
        <v>2.556</v>
      </c>
    </row>
    <row r="24" spans="1:23" x14ac:dyDescent="0.25">
      <c r="A24">
        <v>-7.6920000000000001E-3</v>
      </c>
      <c r="B24">
        <v>2.1675E-2</v>
      </c>
      <c r="C24">
        <v>2.9694000000000002E-2</v>
      </c>
      <c r="D24" t="s">
        <v>0</v>
      </c>
      <c r="E24">
        <v>3.7559000000000002E-2</v>
      </c>
      <c r="F24">
        <v>24</v>
      </c>
      <c r="H24">
        <v>24</v>
      </c>
      <c r="I24">
        <v>-4.4124882000000003</v>
      </c>
      <c r="J24">
        <v>5.6750803999999997</v>
      </c>
      <c r="K24">
        <v>3.8436767999999999</v>
      </c>
      <c r="L24" t="s">
        <v>1</v>
      </c>
      <c r="M24">
        <v>7.5880074000000004</v>
      </c>
      <c r="O24">
        <v>7.5880074000000004</v>
      </c>
      <c r="P24">
        <v>3.7559000000000002E-2</v>
      </c>
      <c r="V24" t="s">
        <v>4</v>
      </c>
      <c r="W24">
        <v>11.692</v>
      </c>
    </row>
    <row r="25" spans="1:23" x14ac:dyDescent="0.25">
      <c r="A25">
        <v>-1.5495999999999999E-2</v>
      </c>
      <c r="B25">
        <v>-1.6903999999999999E-2</v>
      </c>
      <c r="C25">
        <v>-1.1028E-2</v>
      </c>
      <c r="D25" t="s">
        <v>0</v>
      </c>
      <c r="E25">
        <v>2.5446E-2</v>
      </c>
      <c r="F25">
        <v>25</v>
      </c>
      <c r="H25">
        <v>25</v>
      </c>
      <c r="I25">
        <v>-0.94939079999999998</v>
      </c>
      <c r="J25">
        <v>5.4550283999999998</v>
      </c>
      <c r="K25">
        <v>2.3913815</v>
      </c>
      <c r="L25" t="s">
        <v>1</v>
      </c>
      <c r="M25">
        <v>8.0040131999999993</v>
      </c>
      <c r="O25">
        <v>8.0040131999999993</v>
      </c>
      <c r="P25">
        <v>2.5446E-2</v>
      </c>
      <c r="V25" t="s">
        <v>5</v>
      </c>
      <c r="W25">
        <v>13.044</v>
      </c>
    </row>
    <row r="26" spans="1:23" x14ac:dyDescent="0.25">
      <c r="A26">
        <v>9.9600999999999995E-2</v>
      </c>
      <c r="B26">
        <v>0.119338</v>
      </c>
      <c r="C26">
        <v>-4.9882999999999997E-2</v>
      </c>
      <c r="D26" t="s">
        <v>0</v>
      </c>
      <c r="E26">
        <v>0.16324900000000001</v>
      </c>
      <c r="F26">
        <v>26</v>
      </c>
      <c r="H26">
        <v>26</v>
      </c>
      <c r="I26">
        <v>4.0986108000000003</v>
      </c>
      <c r="J26">
        <v>1.8307682999999999</v>
      </c>
      <c r="K26">
        <v>5.4357300999999998</v>
      </c>
      <c r="L26" t="s">
        <v>1</v>
      </c>
      <c r="M26">
        <v>2.7297882000000002</v>
      </c>
      <c r="O26">
        <v>2.7297882000000002</v>
      </c>
      <c r="P26">
        <v>0.16324900000000001</v>
      </c>
    </row>
    <row r="27" spans="1:23" x14ac:dyDescent="0.25">
      <c r="A27">
        <v>-3.2269999999999998E-3</v>
      </c>
      <c r="B27">
        <v>5.2780000000000001E-2</v>
      </c>
      <c r="C27">
        <v>-4.5895999999999999E-2</v>
      </c>
      <c r="D27" t="s">
        <v>0</v>
      </c>
      <c r="E27">
        <v>7.0017999999999997E-2</v>
      </c>
      <c r="F27">
        <v>27</v>
      </c>
      <c r="H27">
        <v>27</v>
      </c>
      <c r="I27">
        <v>4.6145763999999998</v>
      </c>
      <c r="J27">
        <v>5.3695661000000001</v>
      </c>
      <c r="K27">
        <v>2.2930323000000001</v>
      </c>
      <c r="L27" t="s">
        <v>1</v>
      </c>
      <c r="M27">
        <v>7.3416975999999998</v>
      </c>
      <c r="O27">
        <v>7.3416975999999998</v>
      </c>
      <c r="P27">
        <v>7.0017999999999997E-2</v>
      </c>
    </row>
    <row r="28" spans="1:23" x14ac:dyDescent="0.25">
      <c r="A28">
        <v>-2.4492E-2</v>
      </c>
      <c r="B28">
        <v>-1.2541E-2</v>
      </c>
      <c r="C28">
        <v>-3.0349999999999999E-3</v>
      </c>
      <c r="D28" t="s">
        <v>0</v>
      </c>
      <c r="E28">
        <v>2.7682999999999999E-2</v>
      </c>
      <c r="F28">
        <v>28</v>
      </c>
      <c r="H28">
        <v>28</v>
      </c>
      <c r="I28">
        <v>-1.7821203000000001</v>
      </c>
      <c r="J28">
        <v>9.7698392999999992</v>
      </c>
      <c r="K28">
        <v>0.76297040000000005</v>
      </c>
      <c r="L28" t="s">
        <v>1</v>
      </c>
      <c r="M28">
        <v>7.5214698999999996</v>
      </c>
      <c r="O28">
        <v>7.5214698999999996</v>
      </c>
      <c r="P28">
        <v>2.7682999999999999E-2</v>
      </c>
    </row>
    <row r="29" spans="1:23" x14ac:dyDescent="0.25">
      <c r="A29">
        <v>-0.36819000000000002</v>
      </c>
      <c r="B29">
        <v>-0.57483200000000001</v>
      </c>
      <c r="C29">
        <v>-0.50153800000000004</v>
      </c>
      <c r="D29" t="s">
        <v>0</v>
      </c>
      <c r="E29">
        <v>0.84707500000000002</v>
      </c>
      <c r="F29">
        <v>29</v>
      </c>
      <c r="H29">
        <v>29</v>
      </c>
      <c r="I29">
        <v>0.47955740000000002</v>
      </c>
      <c r="J29">
        <v>-1.2761351999999999</v>
      </c>
      <c r="K29">
        <v>7.9426857999999996</v>
      </c>
      <c r="L29" t="s">
        <v>1</v>
      </c>
      <c r="M29">
        <v>2.7853344999999998</v>
      </c>
      <c r="O29">
        <v>2.7853344999999998</v>
      </c>
      <c r="P29">
        <v>0.84707500000000002</v>
      </c>
    </row>
    <row r="30" spans="1:23" x14ac:dyDescent="0.25">
      <c r="A30">
        <v>-9.0799999999999995E-4</v>
      </c>
      <c r="B30">
        <v>8.5653999999999994E-2</v>
      </c>
      <c r="C30">
        <v>0.10555200000000001</v>
      </c>
      <c r="D30" t="s">
        <v>0</v>
      </c>
      <c r="E30">
        <v>0.135937</v>
      </c>
      <c r="F30">
        <v>30</v>
      </c>
      <c r="H30">
        <v>30</v>
      </c>
      <c r="I30">
        <v>5.2531150999999996</v>
      </c>
      <c r="J30">
        <v>7.6176449000000002</v>
      </c>
      <c r="K30">
        <v>-0.1085385</v>
      </c>
      <c r="L30" t="s">
        <v>1</v>
      </c>
      <c r="M30">
        <v>3.5240383999999998</v>
      </c>
      <c r="O30">
        <v>3.5240383999999998</v>
      </c>
      <c r="P30">
        <v>0.135937</v>
      </c>
    </row>
    <row r="31" spans="1:23" x14ac:dyDescent="0.25">
      <c r="A31">
        <v>4.8899999999999999E-2</v>
      </c>
      <c r="B31">
        <v>2.4839E-2</v>
      </c>
      <c r="C31">
        <v>-4.2161999999999998E-2</v>
      </c>
      <c r="D31" t="s">
        <v>0</v>
      </c>
      <c r="E31">
        <v>6.9180000000000005E-2</v>
      </c>
      <c r="F31">
        <v>31</v>
      </c>
      <c r="H31">
        <v>31</v>
      </c>
      <c r="I31">
        <v>1.7018352999999999</v>
      </c>
      <c r="J31">
        <v>2.5429271999999998</v>
      </c>
      <c r="K31">
        <v>4.1166899999999999E-2</v>
      </c>
      <c r="L31" t="s">
        <v>1</v>
      </c>
      <c r="M31">
        <v>5.7455797000000004</v>
      </c>
      <c r="O31">
        <v>5.7455797000000004</v>
      </c>
      <c r="P31">
        <v>6.9180000000000005E-2</v>
      </c>
    </row>
    <row r="32" spans="1:23" x14ac:dyDescent="0.25">
      <c r="A32">
        <v>8.5190000000000005E-3</v>
      </c>
      <c r="B32">
        <v>-3.3653000000000002E-2</v>
      </c>
      <c r="C32">
        <v>-1.2168999999999999E-2</v>
      </c>
      <c r="D32" t="s">
        <v>0</v>
      </c>
      <c r="E32">
        <v>3.6785999999999999E-2</v>
      </c>
      <c r="F32">
        <v>32</v>
      </c>
      <c r="H32">
        <v>32</v>
      </c>
      <c r="I32">
        <v>3.8142071</v>
      </c>
      <c r="J32">
        <v>-2.5497087000000001</v>
      </c>
      <c r="K32">
        <v>4.6394120000000001</v>
      </c>
      <c r="L32" t="s">
        <v>1</v>
      </c>
      <c r="M32">
        <v>3.5450423999999998</v>
      </c>
      <c r="O32">
        <v>3.5450423999999998</v>
      </c>
      <c r="P32">
        <v>3.6785999999999999E-2</v>
      </c>
    </row>
    <row r="33" spans="1:16" x14ac:dyDescent="0.25">
      <c r="A33">
        <v>2.7111E-2</v>
      </c>
      <c r="B33">
        <v>4.032E-3</v>
      </c>
      <c r="C33">
        <v>-3.6380000000000002E-3</v>
      </c>
      <c r="D33" t="s">
        <v>0</v>
      </c>
      <c r="E33">
        <v>2.7650000000000001E-2</v>
      </c>
      <c r="F33">
        <v>33</v>
      </c>
      <c r="H33">
        <v>33</v>
      </c>
      <c r="I33">
        <v>-3.8552479000000002</v>
      </c>
      <c r="J33">
        <v>2.5796643000000001</v>
      </c>
      <c r="K33">
        <v>4.6354053999999998</v>
      </c>
      <c r="L33" t="s">
        <v>1</v>
      </c>
      <c r="M33">
        <v>5.7056360000000002</v>
      </c>
      <c r="O33">
        <v>5.7056360000000002</v>
      </c>
      <c r="P33">
        <v>2.7650000000000001E-2</v>
      </c>
    </row>
    <row r="34" spans="1:16" x14ac:dyDescent="0.25">
      <c r="A34">
        <v>-2.8087999999999998E-2</v>
      </c>
      <c r="B34">
        <v>2.7406E-2</v>
      </c>
      <c r="C34">
        <v>2.9472000000000002E-2</v>
      </c>
      <c r="D34" t="s">
        <v>0</v>
      </c>
      <c r="E34">
        <v>4.9077000000000003E-2</v>
      </c>
      <c r="F34">
        <v>34</v>
      </c>
      <c r="H34">
        <v>34</v>
      </c>
      <c r="I34">
        <v>7.4171844</v>
      </c>
      <c r="J34">
        <v>0.60711950000000003</v>
      </c>
      <c r="K34">
        <v>1.1016504</v>
      </c>
      <c r="L34" t="s">
        <v>1</v>
      </c>
      <c r="M34">
        <v>5.7938429999999999</v>
      </c>
      <c r="O34">
        <v>5.7938429999999999</v>
      </c>
      <c r="P34">
        <v>4.9077000000000003E-2</v>
      </c>
    </row>
    <row r="35" spans="1:16" x14ac:dyDescent="0.25">
      <c r="A35">
        <v>-4.4572000000000001E-2</v>
      </c>
      <c r="B35">
        <v>7.4759999999999993E-2</v>
      </c>
      <c r="C35">
        <v>0.23677799999999999</v>
      </c>
      <c r="D35" t="s">
        <v>0</v>
      </c>
      <c r="E35">
        <v>0.25226900000000002</v>
      </c>
      <c r="F35">
        <v>35</v>
      </c>
      <c r="H35">
        <v>35</v>
      </c>
      <c r="I35">
        <v>0.1040604</v>
      </c>
      <c r="J35">
        <v>-1.9920709999999999</v>
      </c>
      <c r="K35">
        <v>5.5281022000000002</v>
      </c>
      <c r="L35" t="s">
        <v>1</v>
      </c>
      <c r="M35">
        <v>3.5589957999999999</v>
      </c>
      <c r="O35">
        <v>3.5589957999999999</v>
      </c>
      <c r="P35">
        <v>0.25226900000000002</v>
      </c>
    </row>
    <row r="36" spans="1:16" x14ac:dyDescent="0.25">
      <c r="A36">
        <v>-3.7490000000000002E-3</v>
      </c>
      <c r="B36">
        <v>-1.0789999999999999E-2</v>
      </c>
      <c r="C36">
        <v>8.2019999999999992E-3</v>
      </c>
      <c r="D36" t="s">
        <v>0</v>
      </c>
      <c r="E36">
        <v>1.4062E-2</v>
      </c>
      <c r="F36">
        <v>36</v>
      </c>
      <c r="H36">
        <v>36</v>
      </c>
      <c r="I36">
        <v>3.4389940999999999</v>
      </c>
      <c r="J36">
        <v>7.0640511000000004</v>
      </c>
      <c r="K36">
        <v>5.7548022000000003</v>
      </c>
      <c r="L36" t="s">
        <v>1</v>
      </c>
      <c r="M36">
        <v>5.9206133000000003</v>
      </c>
      <c r="O36">
        <v>5.9206133000000003</v>
      </c>
      <c r="P36">
        <v>1.4062E-2</v>
      </c>
    </row>
    <row r="37" spans="1:16" x14ac:dyDescent="0.25">
      <c r="A37">
        <v>2.3734999999999999E-2</v>
      </c>
      <c r="B37">
        <v>-1.3006999999999999E-2</v>
      </c>
      <c r="C37">
        <v>8.7039999999999999E-3</v>
      </c>
      <c r="D37" t="s">
        <v>0</v>
      </c>
      <c r="E37">
        <v>2.843E-2</v>
      </c>
      <c r="F37">
        <v>37</v>
      </c>
      <c r="H37">
        <v>37</v>
      </c>
      <c r="I37">
        <v>-2.0403202</v>
      </c>
      <c r="J37">
        <v>3.2470767</v>
      </c>
      <c r="K37">
        <v>8.1160829999999997</v>
      </c>
      <c r="L37" t="s">
        <v>1</v>
      </c>
      <c r="M37">
        <v>5.9275279999999997</v>
      </c>
      <c r="O37">
        <v>5.9275279999999997</v>
      </c>
      <c r="P37">
        <v>2.843E-2</v>
      </c>
    </row>
    <row r="38" spans="1:16" x14ac:dyDescent="0.25">
      <c r="A38">
        <v>-5.7219999999999997E-3</v>
      </c>
      <c r="B38">
        <v>-4.8380000000000003E-3</v>
      </c>
      <c r="C38">
        <v>-1.9123999999999999E-2</v>
      </c>
      <c r="D38" t="s">
        <v>0</v>
      </c>
      <c r="E38">
        <v>2.0539999999999999E-2</v>
      </c>
      <c r="F38">
        <v>38</v>
      </c>
      <c r="H38">
        <v>38</v>
      </c>
      <c r="I38">
        <v>1.6915587000000001</v>
      </c>
      <c r="J38">
        <v>4.4902506000000004</v>
      </c>
      <c r="K38">
        <v>3.5122583000000001</v>
      </c>
      <c r="L38" t="s">
        <v>1</v>
      </c>
      <c r="M38">
        <v>5.7473901999999999</v>
      </c>
      <c r="O38">
        <v>5.7473901999999999</v>
      </c>
      <c r="P38">
        <v>2.0539999999999999E-2</v>
      </c>
    </row>
    <row r="39" spans="1:16" x14ac:dyDescent="0.25">
      <c r="A39">
        <v>7.7943999999999999E-2</v>
      </c>
      <c r="B39">
        <v>6.9457000000000005E-2</v>
      </c>
      <c r="C39">
        <v>4.9510999999999999E-2</v>
      </c>
      <c r="D39" t="s">
        <v>0</v>
      </c>
      <c r="E39">
        <v>0.11554499999999999</v>
      </c>
      <c r="F39">
        <v>39</v>
      </c>
      <c r="H39">
        <v>39</v>
      </c>
      <c r="I39">
        <v>-5.7217153999999999</v>
      </c>
      <c r="J39">
        <v>1.8641198999999999</v>
      </c>
      <c r="K39">
        <v>8.0773817000000001</v>
      </c>
      <c r="L39" t="s">
        <v>1</v>
      </c>
      <c r="M39">
        <v>3.4771496000000002</v>
      </c>
      <c r="O39">
        <v>3.4771496000000002</v>
      </c>
      <c r="P39">
        <v>0.11554499999999999</v>
      </c>
    </row>
    <row r="40" spans="1:16" x14ac:dyDescent="0.25">
      <c r="A40">
        <v>-5.7232999999999999E-2</v>
      </c>
      <c r="B40">
        <v>2.4625999999999999E-2</v>
      </c>
      <c r="C40">
        <v>-3.1768999999999999E-2</v>
      </c>
      <c r="D40" t="s">
        <v>0</v>
      </c>
      <c r="E40">
        <v>6.9938E-2</v>
      </c>
      <c r="F40">
        <v>40</v>
      </c>
      <c r="H40">
        <v>40</v>
      </c>
      <c r="I40">
        <v>7.3206144999999996</v>
      </c>
      <c r="J40">
        <v>4.4449382000000002</v>
      </c>
      <c r="K40">
        <v>1.1630054000000001</v>
      </c>
      <c r="L40" t="s">
        <v>1</v>
      </c>
      <c r="M40">
        <v>3.7444251</v>
      </c>
      <c r="O40">
        <v>3.7444251</v>
      </c>
      <c r="P40">
        <v>6.9938E-2</v>
      </c>
    </row>
    <row r="41" spans="1:16" x14ac:dyDescent="0.25">
      <c r="A41">
        <v>-2.3407000000000001E-2</v>
      </c>
      <c r="B41">
        <v>1.8863999999999999E-2</v>
      </c>
      <c r="C41">
        <v>-6.8358000000000002E-2</v>
      </c>
      <c r="D41" t="s">
        <v>0</v>
      </c>
      <c r="E41">
        <v>7.4676999999999993E-2</v>
      </c>
      <c r="F41">
        <v>41</v>
      </c>
      <c r="H41">
        <v>41</v>
      </c>
      <c r="I41">
        <v>1.8349580000000001</v>
      </c>
      <c r="J41">
        <v>0.63150980000000001</v>
      </c>
      <c r="K41">
        <v>3.5613785999999998</v>
      </c>
      <c r="L41" t="s">
        <v>1</v>
      </c>
      <c r="M41">
        <v>3.5199894</v>
      </c>
      <c r="O41">
        <v>3.5199894</v>
      </c>
      <c r="P41">
        <v>7.4676999999999993E-2</v>
      </c>
    </row>
    <row r="42" spans="1:16" x14ac:dyDescent="0.25">
      <c r="A42">
        <v>1.0951000000000001E-2</v>
      </c>
      <c r="B42">
        <v>-1.6891E-2</v>
      </c>
      <c r="C42">
        <v>2.9009999999999999E-3</v>
      </c>
      <c r="D42" t="s">
        <v>0</v>
      </c>
      <c r="E42">
        <v>2.0337999999999998E-2</v>
      </c>
      <c r="F42">
        <v>42</v>
      </c>
      <c r="H42">
        <v>42</v>
      </c>
      <c r="I42">
        <v>2.4518201999999998</v>
      </c>
      <c r="J42">
        <v>7.7281556</v>
      </c>
      <c r="K42">
        <v>2.3104944999999999</v>
      </c>
      <c r="L42" t="s">
        <v>1</v>
      </c>
      <c r="M42">
        <v>6.5108869</v>
      </c>
      <c r="O42">
        <v>6.5108869</v>
      </c>
      <c r="P42">
        <v>2.0337999999999998E-2</v>
      </c>
    </row>
    <row r="43" spans="1:16" x14ac:dyDescent="0.25">
      <c r="A43">
        <v>1.4722000000000001E-2</v>
      </c>
      <c r="B43">
        <v>-1.2071E-2</v>
      </c>
      <c r="C43">
        <v>-1.3809E-2</v>
      </c>
      <c r="D43" t="s">
        <v>0</v>
      </c>
      <c r="E43">
        <v>2.3519000000000002E-2</v>
      </c>
      <c r="F43">
        <v>43</v>
      </c>
      <c r="H43">
        <v>43</v>
      </c>
      <c r="I43">
        <v>-4.8815594000000004</v>
      </c>
      <c r="J43">
        <v>5.1714998000000003</v>
      </c>
      <c r="K43">
        <v>6.9609620000000003</v>
      </c>
      <c r="L43" t="s">
        <v>1</v>
      </c>
      <c r="M43">
        <v>6.1686708000000001</v>
      </c>
      <c r="O43">
        <v>6.1686708000000001</v>
      </c>
      <c r="P43">
        <v>2.3519000000000002E-2</v>
      </c>
    </row>
    <row r="44" spans="1:16" x14ac:dyDescent="0.25">
      <c r="A44">
        <v>8.1040000000000001E-3</v>
      </c>
      <c r="B44">
        <v>6.1019999999999998E-3</v>
      </c>
      <c r="C44">
        <v>1.6744999999999999E-2</v>
      </c>
      <c r="D44" t="s">
        <v>0</v>
      </c>
      <c r="E44">
        <v>1.9578000000000002E-2</v>
      </c>
      <c r="F44">
        <v>44</v>
      </c>
      <c r="H44">
        <v>44</v>
      </c>
      <c r="I44">
        <v>0.70122580000000001</v>
      </c>
      <c r="J44">
        <v>5.1375640999999996</v>
      </c>
      <c r="K44">
        <v>6.9271504999999998</v>
      </c>
      <c r="L44" t="s">
        <v>1</v>
      </c>
      <c r="M44">
        <v>5.5465514000000002</v>
      </c>
      <c r="O44">
        <v>5.5465514000000002</v>
      </c>
      <c r="P44">
        <v>1.9578000000000002E-2</v>
      </c>
    </row>
    <row r="45" spans="1:16" x14ac:dyDescent="0.25">
      <c r="A45">
        <v>3.1932000000000002E-2</v>
      </c>
      <c r="B45">
        <v>-1.2050999999999999E-2</v>
      </c>
      <c r="C45">
        <v>-2.6229999999999999E-3</v>
      </c>
      <c r="D45" t="s">
        <v>0</v>
      </c>
      <c r="E45">
        <v>3.4229999999999997E-2</v>
      </c>
      <c r="F45">
        <v>45</v>
      </c>
      <c r="H45">
        <v>45</v>
      </c>
      <c r="I45">
        <v>-2.8240731000000001</v>
      </c>
      <c r="J45">
        <v>2.0183400000000001E-2</v>
      </c>
      <c r="K45">
        <v>6.9485089000000002</v>
      </c>
      <c r="L45" t="s">
        <v>1</v>
      </c>
      <c r="M45">
        <v>5.5673656999999999</v>
      </c>
      <c r="O45">
        <v>5.5673656999999999</v>
      </c>
      <c r="P45">
        <v>3.4229999999999997E-2</v>
      </c>
    </row>
    <row r="46" spans="1:16" x14ac:dyDescent="0.25">
      <c r="A46">
        <v>-2.153E-3</v>
      </c>
      <c r="B46">
        <v>9.7140000000000004E-3</v>
      </c>
      <c r="C46">
        <v>-1.1361E-2</v>
      </c>
      <c r="D46" t="s">
        <v>0</v>
      </c>
      <c r="E46">
        <v>1.5102000000000001E-2</v>
      </c>
      <c r="F46">
        <v>46</v>
      </c>
      <c r="H46">
        <v>46</v>
      </c>
      <c r="I46">
        <v>-1.0365473999999999</v>
      </c>
      <c r="J46">
        <v>2.5660181</v>
      </c>
      <c r="K46">
        <v>2.3267470000000001</v>
      </c>
      <c r="L46" t="s">
        <v>1</v>
      </c>
      <c r="M46">
        <v>6.4752359999999998</v>
      </c>
      <c r="O46">
        <v>6.4752359999999998</v>
      </c>
      <c r="P46">
        <v>1.5102000000000001E-2</v>
      </c>
    </row>
    <row r="47" spans="1:16" x14ac:dyDescent="0.25">
      <c r="A47">
        <v>5.8849999999999996E-3</v>
      </c>
      <c r="B47">
        <v>1.4087000000000001E-2</v>
      </c>
      <c r="C47">
        <v>-4.3151000000000002E-2</v>
      </c>
      <c r="D47" t="s">
        <v>0</v>
      </c>
      <c r="E47">
        <v>4.5772E-2</v>
      </c>
      <c r="F47">
        <v>47</v>
      </c>
      <c r="H47">
        <v>47</v>
      </c>
      <c r="I47">
        <v>4.5315817000000003</v>
      </c>
      <c r="J47">
        <v>2.5458816999999998</v>
      </c>
      <c r="K47">
        <v>2.3552797999999999</v>
      </c>
      <c r="L47" t="s">
        <v>1</v>
      </c>
      <c r="M47">
        <v>5.5209517000000004</v>
      </c>
      <c r="O47">
        <v>5.5209517000000004</v>
      </c>
      <c r="P47">
        <v>4.5772E-2</v>
      </c>
    </row>
    <row r="48" spans="1:16" x14ac:dyDescent="0.25">
      <c r="A48">
        <v>-9.4940000000000007E-3</v>
      </c>
      <c r="B48">
        <v>-1.8140000000000001E-3</v>
      </c>
      <c r="C48">
        <v>9.4259999999999997E-2</v>
      </c>
      <c r="D48" t="s">
        <v>0</v>
      </c>
      <c r="E48">
        <v>9.4754000000000005E-2</v>
      </c>
      <c r="F48">
        <v>48</v>
      </c>
      <c r="H48">
        <v>48</v>
      </c>
      <c r="I48">
        <v>-3.1039024999999998</v>
      </c>
      <c r="J48">
        <v>7.7288410000000001</v>
      </c>
      <c r="K48">
        <v>2.2223932999999998</v>
      </c>
      <c r="L48" t="s">
        <v>1</v>
      </c>
      <c r="M48">
        <v>10.343840399999999</v>
      </c>
      <c r="O48">
        <v>10.343840399999999</v>
      </c>
      <c r="P48">
        <v>9.4754000000000005E-2</v>
      </c>
    </row>
    <row r="49" spans="1:16" x14ac:dyDescent="0.25">
      <c r="A49">
        <v>1.1811E-2</v>
      </c>
      <c r="B49">
        <v>-1.3200999999999999E-2</v>
      </c>
      <c r="C49">
        <v>-1.3165E-2</v>
      </c>
      <c r="D49" t="s">
        <v>0</v>
      </c>
      <c r="E49">
        <v>2.2069999999999999E-2</v>
      </c>
      <c r="F49">
        <v>49</v>
      </c>
      <c r="H49">
        <v>49</v>
      </c>
      <c r="I49">
        <v>4.2167880999999996</v>
      </c>
      <c r="J49">
        <v>8.8376155999999995</v>
      </c>
      <c r="K49">
        <v>2.1323327999999999</v>
      </c>
      <c r="L49" t="s">
        <v>1</v>
      </c>
      <c r="M49">
        <v>8.2331620999999995</v>
      </c>
      <c r="O49">
        <v>8.2331620999999995</v>
      </c>
      <c r="P49">
        <v>2.2069999999999999E-2</v>
      </c>
    </row>
    <row r="50" spans="1:16" x14ac:dyDescent="0.25">
      <c r="A50">
        <v>4.0475999999999998E-2</v>
      </c>
      <c r="B50">
        <v>-0.11278199999999999</v>
      </c>
      <c r="C50">
        <v>-1.3291000000000001E-2</v>
      </c>
      <c r="D50" t="s">
        <v>0</v>
      </c>
      <c r="E50">
        <v>0.12056</v>
      </c>
      <c r="F50">
        <v>50</v>
      </c>
      <c r="H50">
        <v>50</v>
      </c>
      <c r="I50">
        <v>0.15832109999999999</v>
      </c>
      <c r="J50">
        <v>-3.343826</v>
      </c>
      <c r="K50">
        <v>7.7916204000000002</v>
      </c>
      <c r="L50" t="s">
        <v>1</v>
      </c>
      <c r="M50">
        <v>4.2931663000000002</v>
      </c>
      <c r="O50">
        <v>4.2931663000000002</v>
      </c>
      <c r="P50">
        <v>0.12056</v>
      </c>
    </row>
    <row r="51" spans="1:16" x14ac:dyDescent="0.25">
      <c r="A51">
        <v>-3.3699E-2</v>
      </c>
      <c r="B51">
        <v>3.104E-3</v>
      </c>
      <c r="C51">
        <v>5.4705999999999998E-2</v>
      </c>
      <c r="D51" t="s">
        <v>0</v>
      </c>
      <c r="E51">
        <v>6.4327999999999996E-2</v>
      </c>
      <c r="F51">
        <v>51</v>
      </c>
      <c r="H51">
        <v>51</v>
      </c>
      <c r="I51">
        <v>5.2795782999999998</v>
      </c>
      <c r="J51">
        <v>-3.1177858999999999</v>
      </c>
      <c r="K51">
        <v>6.6932434000000001</v>
      </c>
      <c r="L51" t="s">
        <v>1</v>
      </c>
      <c r="M51">
        <v>3.9977697000000001</v>
      </c>
      <c r="O51">
        <v>3.9977697000000001</v>
      </c>
      <c r="P51">
        <v>6.4327999999999996E-2</v>
      </c>
    </row>
    <row r="52" spans="1:16" x14ac:dyDescent="0.25">
      <c r="A52">
        <v>3.1015000000000001E-2</v>
      </c>
      <c r="B52">
        <v>-1.4674E-2</v>
      </c>
      <c r="C52">
        <v>1.1269E-2</v>
      </c>
      <c r="D52" t="s">
        <v>0</v>
      </c>
      <c r="E52">
        <v>3.6115000000000001E-2</v>
      </c>
      <c r="F52">
        <v>52</v>
      </c>
      <c r="H52">
        <v>52</v>
      </c>
      <c r="I52">
        <v>-1.9059397</v>
      </c>
      <c r="J52">
        <v>1.7093014</v>
      </c>
      <c r="K52">
        <v>6.0998726999999997</v>
      </c>
      <c r="L52" t="s">
        <v>1</v>
      </c>
      <c r="M52">
        <v>5.0285696</v>
      </c>
      <c r="O52">
        <v>5.0285696</v>
      </c>
      <c r="P52">
        <v>3.6115000000000001E-2</v>
      </c>
    </row>
    <row r="53" spans="1:16" x14ac:dyDescent="0.25">
      <c r="A53">
        <v>-1.3010000000000001E-3</v>
      </c>
      <c r="B53">
        <v>3.5530000000000002E-3</v>
      </c>
      <c r="C53">
        <v>8.8039999999999993E-3</v>
      </c>
      <c r="D53" t="s">
        <v>0</v>
      </c>
      <c r="E53">
        <v>9.5829999999999995E-3</v>
      </c>
      <c r="F53">
        <v>53</v>
      </c>
      <c r="H53">
        <v>53</v>
      </c>
      <c r="I53">
        <v>0.69824350000000002</v>
      </c>
      <c r="J53">
        <v>6.5945612999999996</v>
      </c>
      <c r="K53">
        <v>2.4988185999999999</v>
      </c>
      <c r="L53" t="s">
        <v>1</v>
      </c>
      <c r="M53">
        <v>8.2137513999999996</v>
      </c>
      <c r="O53">
        <v>8.2137513999999996</v>
      </c>
      <c r="P53">
        <v>9.5829999999999995E-3</v>
      </c>
    </row>
    <row r="54" spans="1:16" x14ac:dyDescent="0.25">
      <c r="A54">
        <v>2.7463999999999999E-2</v>
      </c>
      <c r="B54">
        <v>6.0350000000000004E-3</v>
      </c>
      <c r="C54">
        <v>-4.2280999999999999E-2</v>
      </c>
      <c r="D54" t="s">
        <v>0</v>
      </c>
      <c r="E54">
        <v>5.0777999999999997E-2</v>
      </c>
      <c r="F54">
        <v>54</v>
      </c>
      <c r="H54">
        <v>54</v>
      </c>
      <c r="I54">
        <v>5.3417909000000003</v>
      </c>
      <c r="J54">
        <v>3.4353132999999998</v>
      </c>
      <c r="K54">
        <v>6.1492094000000002</v>
      </c>
      <c r="L54" t="s">
        <v>1</v>
      </c>
      <c r="M54">
        <v>4.3993207999999999</v>
      </c>
      <c r="O54">
        <v>4.3993207999999999</v>
      </c>
      <c r="P54">
        <v>5.0777999999999997E-2</v>
      </c>
    </row>
    <row r="55" spans="1:16" x14ac:dyDescent="0.25">
      <c r="A55">
        <v>1.8568000000000001E-2</v>
      </c>
      <c r="B55">
        <v>1.9380000000000001E-2</v>
      </c>
      <c r="C55">
        <v>1.4364999999999999E-2</v>
      </c>
      <c r="D55" t="s">
        <v>0</v>
      </c>
      <c r="E55">
        <v>3.0442E-2</v>
      </c>
      <c r="F55">
        <v>55</v>
      </c>
      <c r="H55">
        <v>55</v>
      </c>
      <c r="I55">
        <v>0.30360369999999998</v>
      </c>
      <c r="J55">
        <v>3.0800421</v>
      </c>
      <c r="K55">
        <v>7.1229426</v>
      </c>
      <c r="L55" t="s">
        <v>1</v>
      </c>
      <c r="M55">
        <v>3.9626245999999998</v>
      </c>
      <c r="O55">
        <v>3.9626245999999998</v>
      </c>
      <c r="P55">
        <v>3.0442E-2</v>
      </c>
    </row>
    <row r="56" spans="1:16" x14ac:dyDescent="0.25">
      <c r="A56">
        <v>3.8726999999999998E-2</v>
      </c>
      <c r="B56">
        <v>-1.2689000000000001E-2</v>
      </c>
      <c r="C56">
        <v>4.365E-3</v>
      </c>
      <c r="D56" t="s">
        <v>0</v>
      </c>
      <c r="E56">
        <v>4.0986000000000002E-2</v>
      </c>
      <c r="F56">
        <v>56</v>
      </c>
      <c r="H56">
        <v>56</v>
      </c>
      <c r="I56">
        <v>-3.7480853999999999</v>
      </c>
      <c r="J56">
        <v>-1.6656732000000001</v>
      </c>
      <c r="K56">
        <v>7.7762659000000003</v>
      </c>
      <c r="L56" t="s">
        <v>1</v>
      </c>
      <c r="M56">
        <v>5.0255356000000004</v>
      </c>
      <c r="O56">
        <v>5.0255356000000004</v>
      </c>
      <c r="P56">
        <v>4.0986000000000002E-2</v>
      </c>
    </row>
    <row r="57" spans="1:16" x14ac:dyDescent="0.25">
      <c r="A57">
        <v>-2.0856E-2</v>
      </c>
      <c r="B57">
        <v>8.1869999999999998E-3</v>
      </c>
      <c r="C57">
        <v>-1.4935E-2</v>
      </c>
      <c r="D57" t="s">
        <v>0</v>
      </c>
      <c r="E57">
        <v>2.6927E-2</v>
      </c>
      <c r="F57">
        <v>57</v>
      </c>
      <c r="H57">
        <v>57</v>
      </c>
      <c r="I57">
        <v>0.2186738</v>
      </c>
      <c r="J57">
        <v>4.0383975999999997</v>
      </c>
      <c r="K57">
        <v>1.4953873</v>
      </c>
      <c r="L57" t="s">
        <v>1</v>
      </c>
      <c r="M57">
        <v>7.2388114000000003</v>
      </c>
      <c r="O57">
        <v>7.2388114000000003</v>
      </c>
      <c r="P57">
        <v>2.6927E-2</v>
      </c>
    </row>
    <row r="58" spans="1:16" x14ac:dyDescent="0.25">
      <c r="A58">
        <v>6.6142999999999993E-2</v>
      </c>
      <c r="B58">
        <v>0.15066499999999999</v>
      </c>
      <c r="C58">
        <v>-9.6249999999999999E-3</v>
      </c>
      <c r="D58" t="s">
        <v>0</v>
      </c>
      <c r="E58">
        <v>0.164825</v>
      </c>
      <c r="F58">
        <v>58</v>
      </c>
      <c r="H58">
        <v>58</v>
      </c>
      <c r="I58">
        <v>3.1048152999999998</v>
      </c>
      <c r="J58">
        <v>1.8859627999999999</v>
      </c>
      <c r="K58">
        <v>7.1452574000000002</v>
      </c>
      <c r="L58" t="s">
        <v>1</v>
      </c>
      <c r="M58">
        <v>1.9702469</v>
      </c>
      <c r="O58">
        <v>1.9702469</v>
      </c>
      <c r="P58">
        <v>0.164825</v>
      </c>
    </row>
    <row r="59" spans="1:16" x14ac:dyDescent="0.25">
      <c r="A59">
        <v>-7.437E-3</v>
      </c>
      <c r="B59">
        <v>8.9549999999999994E-3</v>
      </c>
      <c r="C59">
        <v>-3.5485000000000003E-2</v>
      </c>
      <c r="D59" t="s">
        <v>0</v>
      </c>
      <c r="E59">
        <v>3.7345999999999997E-2</v>
      </c>
      <c r="F59">
        <v>59</v>
      </c>
      <c r="H59">
        <v>59</v>
      </c>
      <c r="I59">
        <v>5.7804466999999997</v>
      </c>
      <c r="J59">
        <v>4.0219262999999996</v>
      </c>
      <c r="K59">
        <v>3.1811349999999998</v>
      </c>
      <c r="L59" t="s">
        <v>1</v>
      </c>
      <c r="M59">
        <v>6.2838440999999996</v>
      </c>
      <c r="O59">
        <v>6.2838440999999996</v>
      </c>
      <c r="P59">
        <v>3.7345999999999997E-2</v>
      </c>
    </row>
    <row r="60" spans="1:16" x14ac:dyDescent="0.25">
      <c r="A60">
        <v>-6.8079999999999998E-3</v>
      </c>
      <c r="B60">
        <v>6.0099999999999997E-4</v>
      </c>
      <c r="C60">
        <v>3.0204000000000002E-2</v>
      </c>
      <c r="D60" t="s">
        <v>0</v>
      </c>
      <c r="E60">
        <v>3.0967999999999999E-2</v>
      </c>
      <c r="F60">
        <v>60</v>
      </c>
      <c r="H60">
        <v>60</v>
      </c>
      <c r="I60">
        <v>-1.3409859</v>
      </c>
      <c r="J60">
        <v>8.8395904000000005</v>
      </c>
      <c r="K60">
        <v>2.4786366000000002</v>
      </c>
      <c r="L60" t="s">
        <v>1</v>
      </c>
      <c r="M60">
        <v>4.6457986</v>
      </c>
      <c r="O60">
        <v>4.6457986</v>
      </c>
      <c r="P60">
        <v>3.0967999999999999E-2</v>
      </c>
    </row>
    <row r="61" spans="1:16" x14ac:dyDescent="0.25">
      <c r="A61">
        <v>2.5670999999999999E-2</v>
      </c>
      <c r="B61">
        <v>-1.7579000000000001E-2</v>
      </c>
      <c r="C61">
        <v>-8.4379999999999993E-3</v>
      </c>
      <c r="D61" t="s">
        <v>0</v>
      </c>
      <c r="E61">
        <v>3.2237000000000002E-2</v>
      </c>
      <c r="F61">
        <v>61</v>
      </c>
      <c r="H61">
        <v>61</v>
      </c>
      <c r="I61">
        <v>-2.3008898000000002</v>
      </c>
      <c r="J61">
        <v>1.1224584</v>
      </c>
      <c r="K61">
        <v>3.1587581</v>
      </c>
      <c r="L61" t="s">
        <v>1</v>
      </c>
      <c r="M61">
        <v>7.2526909000000002</v>
      </c>
      <c r="O61">
        <v>7.2526909000000002</v>
      </c>
      <c r="P61">
        <v>3.2237000000000002E-2</v>
      </c>
    </row>
    <row r="62" spans="1:16" x14ac:dyDescent="0.25">
      <c r="A62">
        <v>1.0947E-2</v>
      </c>
      <c r="B62">
        <v>-2.8580000000000001E-2</v>
      </c>
      <c r="C62">
        <v>3.6065E-2</v>
      </c>
      <c r="D62" t="s">
        <v>0</v>
      </c>
      <c r="E62">
        <v>4.7300000000000002E-2</v>
      </c>
      <c r="F62">
        <v>62</v>
      </c>
      <c r="H62">
        <v>62</v>
      </c>
      <c r="I62">
        <v>2.3861466</v>
      </c>
      <c r="J62">
        <v>-2.0233080000000001</v>
      </c>
      <c r="K62">
        <v>6.7135603000000001</v>
      </c>
      <c r="L62" t="s">
        <v>1</v>
      </c>
      <c r="M62">
        <v>2.0286089999999999</v>
      </c>
      <c r="O62">
        <v>2.0286089999999999</v>
      </c>
      <c r="P62">
        <v>4.7300000000000002E-2</v>
      </c>
    </row>
    <row r="63" spans="1:16" x14ac:dyDescent="0.25">
      <c r="A63">
        <v>1.5413E-2</v>
      </c>
      <c r="B63">
        <v>-1.1707E-2</v>
      </c>
      <c r="C63">
        <v>-5.6449999999999998E-3</v>
      </c>
      <c r="D63" t="s">
        <v>0</v>
      </c>
      <c r="E63">
        <v>2.0161999999999999E-2</v>
      </c>
      <c r="F63">
        <v>63</v>
      </c>
      <c r="H63">
        <v>63</v>
      </c>
      <c r="I63">
        <v>3.2865096999999999</v>
      </c>
      <c r="J63">
        <v>1.1007629999999999</v>
      </c>
      <c r="K63">
        <v>1.4842521</v>
      </c>
      <c r="L63" t="s">
        <v>1</v>
      </c>
      <c r="M63">
        <v>6.2922132</v>
      </c>
      <c r="O63">
        <v>6.2922132</v>
      </c>
      <c r="P63">
        <v>2.0161999999999999E-2</v>
      </c>
    </row>
    <row r="64" spans="1:16" x14ac:dyDescent="0.25">
      <c r="A64">
        <v>7.737E-3</v>
      </c>
      <c r="B64">
        <v>2.8361999999999998E-2</v>
      </c>
      <c r="C64">
        <v>8.1896999999999998E-2</v>
      </c>
      <c r="D64" t="s">
        <v>0</v>
      </c>
      <c r="E64">
        <v>8.7013999999999994E-2</v>
      </c>
      <c r="F64">
        <v>64</v>
      </c>
      <c r="H64">
        <v>64</v>
      </c>
      <c r="I64">
        <v>6.2655988999999996</v>
      </c>
      <c r="J64">
        <v>6.5539756000000002</v>
      </c>
      <c r="K64">
        <v>2.0360524</v>
      </c>
      <c r="L64" t="s">
        <v>1</v>
      </c>
      <c r="M64">
        <v>4.6344935999999999</v>
      </c>
      <c r="O64">
        <v>4.6344935999999999</v>
      </c>
      <c r="P64">
        <v>8.7013999999999994E-2</v>
      </c>
    </row>
    <row r="65" spans="1:16" x14ac:dyDescent="0.25">
      <c r="A65">
        <v>2.9250000000000001E-3</v>
      </c>
      <c r="B65">
        <v>-1.6993999999999999E-2</v>
      </c>
      <c r="C65">
        <v>1.7330999999999999E-2</v>
      </c>
      <c r="D65" t="s">
        <v>0</v>
      </c>
      <c r="E65">
        <v>2.4448999999999999E-2</v>
      </c>
      <c r="F65">
        <v>65</v>
      </c>
      <c r="H65">
        <v>65</v>
      </c>
      <c r="I65">
        <v>-2.3511468</v>
      </c>
      <c r="J65">
        <v>3.9918262000000002</v>
      </c>
      <c r="K65">
        <v>3.1561629</v>
      </c>
      <c r="L65" t="s">
        <v>1</v>
      </c>
      <c r="M65">
        <v>8.1671510999999999</v>
      </c>
      <c r="O65">
        <v>8.1671510999999999</v>
      </c>
      <c r="P65">
        <v>2.4448999999999999E-2</v>
      </c>
    </row>
    <row r="66" spans="1:16" x14ac:dyDescent="0.25">
      <c r="A66">
        <v>5.1540999999999997E-2</v>
      </c>
      <c r="B66">
        <v>1.7025999999999999E-2</v>
      </c>
      <c r="C66">
        <v>-0.127474</v>
      </c>
      <c r="D66" t="s">
        <v>0</v>
      </c>
      <c r="E66">
        <v>0.13854900000000001</v>
      </c>
      <c r="F66">
        <v>66</v>
      </c>
      <c r="H66">
        <v>66</v>
      </c>
      <c r="I66">
        <v>3.6824359000000002</v>
      </c>
      <c r="J66">
        <v>-0.15052560000000001</v>
      </c>
      <c r="K66">
        <v>5.1944118000000001</v>
      </c>
      <c r="L66" t="s">
        <v>1</v>
      </c>
      <c r="M66">
        <v>1.9475998000000001</v>
      </c>
      <c r="O66">
        <v>1.9475998000000001</v>
      </c>
      <c r="P66">
        <v>0.13854900000000001</v>
      </c>
    </row>
    <row r="67" spans="1:16" x14ac:dyDescent="0.25">
      <c r="A67">
        <v>0.119024</v>
      </c>
      <c r="B67">
        <v>-0.101114</v>
      </c>
      <c r="C67">
        <v>-0.15382299999999999</v>
      </c>
      <c r="D67" t="s">
        <v>0</v>
      </c>
      <c r="E67">
        <v>0.21920799999999999</v>
      </c>
      <c r="F67">
        <v>67</v>
      </c>
      <c r="H67">
        <v>67</v>
      </c>
      <c r="I67">
        <v>-1.1217813999999999</v>
      </c>
      <c r="J67">
        <v>-0.58451850000000005</v>
      </c>
      <c r="K67">
        <v>7.9559853</v>
      </c>
      <c r="L67" t="s">
        <v>1</v>
      </c>
      <c r="M67">
        <v>4.0447325000000003</v>
      </c>
      <c r="O67">
        <v>4.0447325000000003</v>
      </c>
      <c r="P67">
        <v>0.21920799999999999</v>
      </c>
    </row>
    <row r="68" spans="1:16" x14ac:dyDescent="0.25">
      <c r="A68">
        <v>1.7849E-2</v>
      </c>
      <c r="B68">
        <v>2.0650999999999999E-2</v>
      </c>
      <c r="C68">
        <v>2.1055999999999998E-2</v>
      </c>
      <c r="D68" t="s">
        <v>0</v>
      </c>
      <c r="E68">
        <v>3.4472999999999997E-2</v>
      </c>
      <c r="F68">
        <v>68</v>
      </c>
      <c r="H68">
        <v>68</v>
      </c>
      <c r="I68">
        <v>1.6392415</v>
      </c>
      <c r="J68">
        <v>4.9972802999999999</v>
      </c>
      <c r="K68">
        <v>8.7974183999999997</v>
      </c>
      <c r="L68" t="s">
        <v>1</v>
      </c>
      <c r="M68">
        <v>6.3765983999999998</v>
      </c>
      <c r="O68">
        <v>6.3765983999999998</v>
      </c>
      <c r="P68">
        <v>3.4472999999999997E-2</v>
      </c>
    </row>
    <row r="69" spans="1:16" x14ac:dyDescent="0.25">
      <c r="A69">
        <v>3.9143999999999998E-2</v>
      </c>
      <c r="B69">
        <v>1.6355999999999999E-2</v>
      </c>
      <c r="C69">
        <v>1.3708E-2</v>
      </c>
      <c r="D69" t="s">
        <v>0</v>
      </c>
      <c r="E69">
        <v>4.4583999999999999E-2</v>
      </c>
      <c r="F69">
        <v>69</v>
      </c>
      <c r="H69">
        <v>69</v>
      </c>
      <c r="I69">
        <v>0.23167679999999999</v>
      </c>
      <c r="J69">
        <v>1.1602751</v>
      </c>
      <c r="K69">
        <v>1.44357</v>
      </c>
      <c r="L69" t="s">
        <v>1</v>
      </c>
      <c r="M69">
        <v>8.1390282000000003</v>
      </c>
      <c r="O69">
        <v>8.1390282000000003</v>
      </c>
      <c r="P69">
        <v>4.4583999999999999E-2</v>
      </c>
    </row>
    <row r="70" spans="1:16" x14ac:dyDescent="0.25">
      <c r="A70">
        <v>0.12967999999999999</v>
      </c>
      <c r="B70">
        <v>0.13384599999999999</v>
      </c>
      <c r="C70">
        <v>0.215832</v>
      </c>
      <c r="D70" t="s">
        <v>0</v>
      </c>
      <c r="E70">
        <v>0.28515800000000002</v>
      </c>
      <c r="F70">
        <v>70</v>
      </c>
      <c r="H70">
        <v>70</v>
      </c>
      <c r="I70">
        <v>1.7043941</v>
      </c>
      <c r="J70">
        <v>-1.5606099999999999E-2</v>
      </c>
      <c r="K70">
        <v>8.6024873999999993</v>
      </c>
      <c r="L70" t="s">
        <v>1</v>
      </c>
      <c r="M70">
        <v>1.9973319</v>
      </c>
      <c r="O70">
        <v>1.9973319</v>
      </c>
      <c r="P70">
        <v>0.28515800000000002</v>
      </c>
    </row>
    <row r="71" spans="1:16" x14ac:dyDescent="0.25">
      <c r="A71">
        <v>3.6253000000000001E-2</v>
      </c>
      <c r="B71">
        <v>7.3940000000000004E-3</v>
      </c>
      <c r="C71">
        <v>-2.0573000000000001E-2</v>
      </c>
      <c r="D71" t="s">
        <v>0</v>
      </c>
      <c r="E71">
        <v>4.2333999999999997E-2</v>
      </c>
      <c r="F71">
        <v>71</v>
      </c>
      <c r="H71">
        <v>71</v>
      </c>
      <c r="I71">
        <v>6.5345557999999997</v>
      </c>
      <c r="J71">
        <v>0.66297839999999997</v>
      </c>
      <c r="K71">
        <v>6.1036675999999996</v>
      </c>
      <c r="L71" t="s">
        <v>1</v>
      </c>
      <c r="M71">
        <v>3.9360808</v>
      </c>
      <c r="O71">
        <v>3.9360808</v>
      </c>
      <c r="P71">
        <v>4.2333999999999997E-2</v>
      </c>
    </row>
    <row r="72" spans="1:16" x14ac:dyDescent="0.25">
      <c r="A72">
        <v>4.8549999999999999E-3</v>
      </c>
      <c r="B72">
        <v>2.2425E-2</v>
      </c>
      <c r="C72">
        <v>8.2710000000000006E-3</v>
      </c>
      <c r="D72" t="s">
        <v>0</v>
      </c>
      <c r="E72">
        <v>2.4389999999999998E-2</v>
      </c>
      <c r="F72">
        <v>72</v>
      </c>
      <c r="H72">
        <v>72</v>
      </c>
      <c r="I72">
        <v>-0.24328549999999999</v>
      </c>
      <c r="J72">
        <v>5.2469752999999999</v>
      </c>
      <c r="K72">
        <v>5.061045</v>
      </c>
      <c r="L72" t="s">
        <v>1</v>
      </c>
      <c r="M72">
        <v>6.3388488000000001</v>
      </c>
      <c r="O72">
        <v>6.3388488000000001</v>
      </c>
      <c r="P72">
        <v>2.4389999999999998E-2</v>
      </c>
    </row>
    <row r="73" spans="1:16" x14ac:dyDescent="0.25">
      <c r="A73">
        <v>1.4669E-2</v>
      </c>
      <c r="B73">
        <v>-1.6114E-2</v>
      </c>
      <c r="C73">
        <v>5.1489999999999999E-3</v>
      </c>
      <c r="D73" t="s">
        <v>0</v>
      </c>
      <c r="E73">
        <v>2.2391000000000001E-2</v>
      </c>
      <c r="F73">
        <v>73</v>
      </c>
      <c r="H73">
        <v>73</v>
      </c>
      <c r="I73">
        <v>6.1284051000000002</v>
      </c>
      <c r="J73">
        <v>-1.7440701999999999</v>
      </c>
      <c r="K73">
        <v>4.1811294999999999</v>
      </c>
      <c r="L73" t="s">
        <v>1</v>
      </c>
      <c r="M73">
        <v>4.6644594000000001</v>
      </c>
      <c r="O73">
        <v>4.6644594000000001</v>
      </c>
      <c r="P73">
        <v>2.2391000000000001E-2</v>
      </c>
    </row>
    <row r="74" spans="1:16" x14ac:dyDescent="0.25">
      <c r="A74">
        <v>2.4573999999999999E-2</v>
      </c>
      <c r="B74">
        <v>-5.4101000000000003E-2</v>
      </c>
      <c r="C74">
        <v>-8.0879999999999997E-3</v>
      </c>
      <c r="D74" t="s">
        <v>0</v>
      </c>
      <c r="E74">
        <v>5.9968E-2</v>
      </c>
      <c r="F74">
        <v>74</v>
      </c>
      <c r="H74">
        <v>74</v>
      </c>
      <c r="I74">
        <v>-3.1010249999999999</v>
      </c>
      <c r="J74">
        <v>4.5197018</v>
      </c>
      <c r="K74">
        <v>6.0968594999999999</v>
      </c>
      <c r="L74" t="s">
        <v>1</v>
      </c>
      <c r="M74">
        <v>7.4519599999999997</v>
      </c>
      <c r="O74">
        <v>7.4519599999999997</v>
      </c>
      <c r="P74">
        <v>5.9968E-2</v>
      </c>
    </row>
    <row r="75" spans="1:16" x14ac:dyDescent="0.25">
      <c r="A75">
        <v>-1.4334E-2</v>
      </c>
      <c r="B75">
        <v>2.5517999999999999E-2</v>
      </c>
      <c r="C75">
        <v>8.1975000000000006E-2</v>
      </c>
      <c r="D75" t="s">
        <v>0</v>
      </c>
      <c r="E75">
        <v>8.7043999999999996E-2</v>
      </c>
      <c r="F75">
        <v>75</v>
      </c>
      <c r="H75">
        <v>75</v>
      </c>
      <c r="I75">
        <v>-3.5659581</v>
      </c>
      <c r="J75">
        <v>8.5325161000000005</v>
      </c>
      <c r="K75">
        <v>0.35982510000000001</v>
      </c>
      <c r="L75" t="s">
        <v>1</v>
      </c>
      <c r="M75">
        <v>4.5537963000000001</v>
      </c>
      <c r="O75">
        <v>4.5537963000000001</v>
      </c>
      <c r="P75">
        <v>8.7043999999999996E-2</v>
      </c>
    </row>
    <row r="76" spans="1:16" x14ac:dyDescent="0.25">
      <c r="A76">
        <v>-1.0227999999999999E-2</v>
      </c>
      <c r="B76">
        <v>-2.2977000000000001E-2</v>
      </c>
      <c r="C76">
        <v>-6.3730999999999996E-2</v>
      </c>
      <c r="D76" t="s">
        <v>0</v>
      </c>
      <c r="E76">
        <v>6.8514000000000005E-2</v>
      </c>
      <c r="F76">
        <v>76</v>
      </c>
      <c r="H76">
        <v>76</v>
      </c>
      <c r="I76">
        <v>3.2391747</v>
      </c>
      <c r="J76">
        <v>3.9819841</v>
      </c>
      <c r="K76">
        <v>1.5193103999999999</v>
      </c>
      <c r="L76" t="s">
        <v>1</v>
      </c>
      <c r="M76">
        <v>5.0397312999999997</v>
      </c>
      <c r="O76">
        <v>5.0397312999999997</v>
      </c>
      <c r="P76">
        <v>6.8514000000000005E-2</v>
      </c>
    </row>
    <row r="77" spans="1:16" x14ac:dyDescent="0.25">
      <c r="A77">
        <v>1.2711E-2</v>
      </c>
      <c r="B77">
        <v>-4.6153E-2</v>
      </c>
      <c r="C77">
        <v>2.761E-3</v>
      </c>
      <c r="D77" t="s">
        <v>0</v>
      </c>
      <c r="E77">
        <v>4.7951000000000001E-2</v>
      </c>
      <c r="F77">
        <v>77</v>
      </c>
      <c r="H77">
        <v>77</v>
      </c>
      <c r="I77">
        <v>2.9191476999999999</v>
      </c>
      <c r="J77">
        <v>6.9262739</v>
      </c>
      <c r="K77">
        <v>0.43521739999999998</v>
      </c>
      <c r="L77" t="s">
        <v>1</v>
      </c>
      <c r="M77">
        <v>4.7185459999999999</v>
      </c>
      <c r="O77">
        <v>4.7185459999999999</v>
      </c>
      <c r="P77">
        <v>4.7951000000000001E-2</v>
      </c>
    </row>
    <row r="78" spans="1:16" x14ac:dyDescent="0.25">
      <c r="A78">
        <v>1.9695000000000001E-2</v>
      </c>
      <c r="B78">
        <v>-2.2433999999999999E-2</v>
      </c>
      <c r="C78">
        <v>1.2295E-2</v>
      </c>
      <c r="D78" t="s">
        <v>0</v>
      </c>
      <c r="E78">
        <v>3.2286000000000002E-2</v>
      </c>
      <c r="F78">
        <v>78</v>
      </c>
      <c r="H78">
        <v>78</v>
      </c>
      <c r="I78">
        <v>-6.6769181</v>
      </c>
      <c r="J78">
        <v>5.8756898</v>
      </c>
      <c r="K78">
        <v>7.7932397</v>
      </c>
      <c r="L78" t="s">
        <v>1</v>
      </c>
      <c r="M78">
        <v>7.4132289</v>
      </c>
      <c r="O78">
        <v>7.4132289</v>
      </c>
      <c r="P78">
        <v>3.2286000000000002E-2</v>
      </c>
    </row>
    <row r="79" spans="1:16" x14ac:dyDescent="0.25">
      <c r="A79">
        <v>3.2592000000000003E-2</v>
      </c>
      <c r="B79">
        <v>1.0546E-2</v>
      </c>
      <c r="C79">
        <v>8.5875999999999994E-2</v>
      </c>
      <c r="D79" t="s">
        <v>0</v>
      </c>
      <c r="E79">
        <v>9.2455999999999997E-2</v>
      </c>
      <c r="F79">
        <v>79</v>
      </c>
      <c r="H79">
        <v>79</v>
      </c>
      <c r="I79">
        <v>-2.6790918000000001</v>
      </c>
      <c r="J79">
        <v>6.8854742</v>
      </c>
      <c r="K79">
        <v>4.1056296999999997</v>
      </c>
      <c r="L79" t="s">
        <v>1</v>
      </c>
      <c r="M79">
        <v>4.5675629999999998</v>
      </c>
      <c r="O79">
        <v>4.5675629999999998</v>
      </c>
      <c r="P79">
        <v>9.2455999999999997E-2</v>
      </c>
    </row>
    <row r="80" spans="1:16" x14ac:dyDescent="0.25">
      <c r="A80">
        <v>5.3372000000000003E-2</v>
      </c>
      <c r="B80">
        <v>2.5257000000000002E-2</v>
      </c>
      <c r="C80">
        <v>-5.4670999999999997E-2</v>
      </c>
      <c r="D80" t="s">
        <v>0</v>
      </c>
      <c r="E80">
        <v>8.047E-2</v>
      </c>
      <c r="F80">
        <v>80</v>
      </c>
      <c r="H80">
        <v>80</v>
      </c>
      <c r="I80">
        <v>5.7926143999999997</v>
      </c>
      <c r="J80">
        <v>1.1356735</v>
      </c>
      <c r="K80">
        <v>3.2233485000000002</v>
      </c>
      <c r="L80" t="s">
        <v>1</v>
      </c>
      <c r="M80">
        <v>4.9155414999999998</v>
      </c>
      <c r="O80">
        <v>4.9155414999999998</v>
      </c>
      <c r="P80">
        <v>8.047E-2</v>
      </c>
    </row>
    <row r="81" spans="1:16" x14ac:dyDescent="0.25">
      <c r="A81">
        <v>-5.0745999999999999E-2</v>
      </c>
      <c r="B81">
        <v>-1.3429999999999999E-2</v>
      </c>
      <c r="C81">
        <v>1.1318999999999999E-2</v>
      </c>
      <c r="D81" t="s">
        <v>0</v>
      </c>
      <c r="E81">
        <v>5.3699999999999998E-2</v>
      </c>
      <c r="F81">
        <v>81</v>
      </c>
      <c r="H81">
        <v>81</v>
      </c>
      <c r="I81">
        <v>8.8397448000000001</v>
      </c>
      <c r="J81">
        <v>2.6463364999999999</v>
      </c>
      <c r="K81">
        <v>0.65396410000000005</v>
      </c>
      <c r="L81" t="s">
        <v>1</v>
      </c>
      <c r="M81">
        <v>4.6736776000000004</v>
      </c>
      <c r="O81">
        <v>4.6736776000000004</v>
      </c>
      <c r="P81">
        <v>5.3699999999999998E-2</v>
      </c>
    </row>
    <row r="82" spans="1:16" x14ac:dyDescent="0.25">
      <c r="A82">
        <v>-3.8016000000000001E-2</v>
      </c>
      <c r="B82">
        <v>8.3048999999999998E-2</v>
      </c>
      <c r="C82">
        <v>-4.6060999999999998E-2</v>
      </c>
      <c r="D82" t="s">
        <v>0</v>
      </c>
      <c r="E82">
        <v>0.102294</v>
      </c>
      <c r="F82">
        <v>82</v>
      </c>
      <c r="H82">
        <v>82</v>
      </c>
      <c r="I82">
        <v>1.0874436000000001</v>
      </c>
      <c r="J82">
        <v>0.27471420000000002</v>
      </c>
      <c r="K82">
        <v>5.8411270000000002</v>
      </c>
      <c r="L82" t="s">
        <v>1</v>
      </c>
      <c r="M82">
        <v>1.9873255000000001</v>
      </c>
      <c r="O82">
        <v>1.9873255000000001</v>
      </c>
      <c r="P82">
        <v>0.102294</v>
      </c>
    </row>
    <row r="83" spans="1:16" x14ac:dyDescent="0.25">
      <c r="A83">
        <v>-3.2288999999999998E-2</v>
      </c>
      <c r="B83">
        <v>-3.3119000000000003E-2</v>
      </c>
      <c r="C83">
        <v>-1.1858E-2</v>
      </c>
      <c r="D83" t="s">
        <v>0</v>
      </c>
      <c r="E83">
        <v>4.7750000000000001E-2</v>
      </c>
      <c r="F83">
        <v>83</v>
      </c>
      <c r="H83">
        <v>83</v>
      </c>
      <c r="I83">
        <v>-2.1863084000000002</v>
      </c>
      <c r="J83">
        <v>-1.1519949</v>
      </c>
      <c r="K83">
        <v>5.3130338000000004</v>
      </c>
      <c r="L83" t="s">
        <v>1</v>
      </c>
      <c r="M83">
        <v>6.5250567000000004</v>
      </c>
      <c r="O83">
        <v>6.5250567000000004</v>
      </c>
      <c r="P83">
        <v>4.7750000000000001E-2</v>
      </c>
    </row>
    <row r="84" spans="1:16" x14ac:dyDescent="0.25">
      <c r="A84">
        <v>6.8669999999999998E-3</v>
      </c>
      <c r="B84">
        <v>-1.0861000000000001E-2</v>
      </c>
      <c r="C84">
        <v>2.0844000000000001E-2</v>
      </c>
      <c r="D84" t="s">
        <v>0</v>
      </c>
      <c r="E84">
        <v>2.4486000000000001E-2</v>
      </c>
      <c r="F84">
        <v>84</v>
      </c>
      <c r="H84">
        <v>84</v>
      </c>
      <c r="I84">
        <v>-1.0334779000000001</v>
      </c>
      <c r="J84">
        <v>5.5200031999999997</v>
      </c>
      <c r="K84">
        <v>8.0726498000000007</v>
      </c>
      <c r="L84" t="s">
        <v>1</v>
      </c>
      <c r="M84">
        <v>4.9050440000000002</v>
      </c>
      <c r="O84">
        <v>4.9050440000000002</v>
      </c>
      <c r="P84">
        <v>2.4486000000000001E-2</v>
      </c>
    </row>
    <row r="85" spans="1:16" x14ac:dyDescent="0.25">
      <c r="A85">
        <v>1.4555E-2</v>
      </c>
      <c r="B85">
        <v>3.6477999999999997E-2</v>
      </c>
      <c r="C85">
        <v>-1.4957E-2</v>
      </c>
      <c r="D85" t="s">
        <v>0</v>
      </c>
      <c r="E85">
        <v>4.2027000000000002E-2</v>
      </c>
      <c r="F85">
        <v>85</v>
      </c>
      <c r="H85">
        <v>85</v>
      </c>
      <c r="I85">
        <v>0.2713795</v>
      </c>
      <c r="J85">
        <v>2.4505525000000001</v>
      </c>
      <c r="K85">
        <v>3.9739306000000001</v>
      </c>
      <c r="L85" t="s">
        <v>1</v>
      </c>
      <c r="M85">
        <v>4.5634454</v>
      </c>
      <c r="O85">
        <v>4.5634454</v>
      </c>
      <c r="P85">
        <v>4.2027000000000002E-2</v>
      </c>
    </row>
    <row r="86" spans="1:16" x14ac:dyDescent="0.25">
      <c r="A86">
        <v>0.210809</v>
      </c>
      <c r="B86">
        <v>9.0681999999999999E-2</v>
      </c>
      <c r="C86">
        <v>5.1325000000000003E-2</v>
      </c>
      <c r="D86" t="s">
        <v>0</v>
      </c>
      <c r="E86">
        <v>0.235155</v>
      </c>
      <c r="F86">
        <v>86</v>
      </c>
      <c r="H86">
        <v>86</v>
      </c>
      <c r="I86">
        <v>4.3078139000000002</v>
      </c>
      <c r="J86">
        <v>-0.4637056</v>
      </c>
      <c r="K86">
        <v>8.0388664999999992</v>
      </c>
      <c r="L86" t="s">
        <v>1</v>
      </c>
      <c r="M86">
        <v>1.9845968</v>
      </c>
      <c r="O86">
        <v>1.9845968</v>
      </c>
      <c r="P86">
        <v>0.235155</v>
      </c>
    </row>
    <row r="87" spans="1:16" x14ac:dyDescent="0.25">
      <c r="A87">
        <v>2.9066000000000002E-2</v>
      </c>
      <c r="B87">
        <v>-8.0370000000000007E-3</v>
      </c>
      <c r="C87">
        <v>3.1300000000000002E-4</v>
      </c>
      <c r="D87" t="s">
        <v>0</v>
      </c>
      <c r="E87">
        <v>3.0158000000000001E-2</v>
      </c>
      <c r="F87">
        <v>87</v>
      </c>
      <c r="H87">
        <v>87</v>
      </c>
      <c r="I87">
        <v>-3.3947509999999999</v>
      </c>
      <c r="J87">
        <v>1.2094168999999999</v>
      </c>
      <c r="K87">
        <v>8.5902835</v>
      </c>
      <c r="L87" t="s">
        <v>1</v>
      </c>
      <c r="M87">
        <v>6.4873941000000004</v>
      </c>
      <c r="O87">
        <v>6.4873941000000004</v>
      </c>
      <c r="P87">
        <v>3.0158000000000001E-2</v>
      </c>
    </row>
    <row r="88" spans="1:16" x14ac:dyDescent="0.25">
      <c r="A88">
        <v>-5.5799999999999999E-3</v>
      </c>
      <c r="B88">
        <v>-1.3337999999999999E-2</v>
      </c>
      <c r="C88">
        <v>-1.4184E-2</v>
      </c>
      <c r="D88" t="s">
        <v>0</v>
      </c>
      <c r="E88">
        <v>2.0254000000000001E-2</v>
      </c>
      <c r="F88">
        <v>88</v>
      </c>
      <c r="H88">
        <v>88</v>
      </c>
      <c r="I88">
        <v>2.45085</v>
      </c>
      <c r="J88">
        <v>4.7915261999999998</v>
      </c>
      <c r="K88">
        <v>5.8084821</v>
      </c>
      <c r="L88" t="s">
        <v>1</v>
      </c>
      <c r="M88">
        <v>4.9559122999999996</v>
      </c>
      <c r="O88">
        <v>4.9559122999999996</v>
      </c>
      <c r="P88">
        <v>2.0254000000000001E-2</v>
      </c>
    </row>
    <row r="89" spans="1:16" x14ac:dyDescent="0.25">
      <c r="A89">
        <v>-2.5159000000000001E-2</v>
      </c>
      <c r="B89">
        <v>-2.6782E-2</v>
      </c>
      <c r="C89">
        <v>2.3248999999999999E-2</v>
      </c>
      <c r="D89" t="s">
        <v>0</v>
      </c>
      <c r="E89">
        <v>4.3483000000000001E-2</v>
      </c>
      <c r="F89">
        <v>89</v>
      </c>
      <c r="H89">
        <v>89</v>
      </c>
      <c r="I89">
        <v>3.4695155</v>
      </c>
      <c r="J89">
        <v>6.2682248999999999</v>
      </c>
      <c r="K89">
        <v>3.4381365000000002</v>
      </c>
      <c r="L89" t="s">
        <v>1</v>
      </c>
      <c r="M89">
        <v>7.2259509</v>
      </c>
      <c r="O89">
        <v>7.2259509</v>
      </c>
      <c r="P89">
        <v>4.3483000000000001E-2</v>
      </c>
    </row>
    <row r="90" spans="1:16" x14ac:dyDescent="0.25">
      <c r="A90">
        <v>2.1710000000000002E-3</v>
      </c>
      <c r="B90">
        <v>-5.4393999999999998E-2</v>
      </c>
      <c r="C90">
        <v>3.9100000000000003E-3</v>
      </c>
      <c r="D90" t="s">
        <v>0</v>
      </c>
      <c r="E90">
        <v>5.4577000000000001E-2</v>
      </c>
      <c r="F90">
        <v>90</v>
      </c>
      <c r="H90">
        <v>90</v>
      </c>
      <c r="I90">
        <v>-4.2973853000000002</v>
      </c>
      <c r="J90">
        <v>4.0206945999999997</v>
      </c>
      <c r="K90">
        <v>8.5872592000000001</v>
      </c>
      <c r="L90" t="s">
        <v>1</v>
      </c>
      <c r="M90">
        <v>8.2987333999999997</v>
      </c>
      <c r="O90">
        <v>8.2987333999999997</v>
      </c>
      <c r="P90">
        <v>5.4577000000000001E-2</v>
      </c>
    </row>
    <row r="91" spans="1:16" x14ac:dyDescent="0.25">
      <c r="A91">
        <v>-2.2789E-2</v>
      </c>
      <c r="B91">
        <v>2.4579E-2</v>
      </c>
      <c r="C91">
        <v>3.2133000000000002E-2</v>
      </c>
      <c r="D91" t="s">
        <v>0</v>
      </c>
      <c r="E91">
        <v>4.6433000000000002E-2</v>
      </c>
      <c r="F91">
        <v>91</v>
      </c>
      <c r="H91">
        <v>91</v>
      </c>
      <c r="I91">
        <v>-2.1076796999999998</v>
      </c>
      <c r="J91">
        <v>6.2325438999999996</v>
      </c>
      <c r="K91">
        <v>1.1353499</v>
      </c>
      <c r="L91" t="s">
        <v>1</v>
      </c>
      <c r="M91">
        <v>4.6072959000000004</v>
      </c>
      <c r="O91">
        <v>4.6072959000000004</v>
      </c>
      <c r="P91">
        <v>4.6433000000000002E-2</v>
      </c>
    </row>
    <row r="92" spans="1:16" x14ac:dyDescent="0.25">
      <c r="A92">
        <v>-1.6540000000000001E-3</v>
      </c>
      <c r="B92">
        <v>9.4699999999999993E-3</v>
      </c>
      <c r="C92">
        <v>-3.5312999999999997E-2</v>
      </c>
      <c r="D92" t="s">
        <v>0</v>
      </c>
      <c r="E92">
        <v>3.6597999999999999E-2</v>
      </c>
      <c r="F92">
        <v>92</v>
      </c>
      <c r="H92">
        <v>92</v>
      </c>
      <c r="I92">
        <v>3.2125639000000001</v>
      </c>
      <c r="J92">
        <v>2.6393179999999998</v>
      </c>
      <c r="K92">
        <v>3.9925798000000001</v>
      </c>
      <c r="L92" t="s">
        <v>1</v>
      </c>
      <c r="M92">
        <v>3.9753175000000001</v>
      </c>
      <c r="O92">
        <v>3.9753175000000001</v>
      </c>
      <c r="P92">
        <v>3.6597999999999999E-2</v>
      </c>
    </row>
    <row r="93" spans="1:16" x14ac:dyDescent="0.25">
      <c r="A93">
        <v>9.5750000000000002E-3</v>
      </c>
      <c r="B93">
        <v>-7.0320000000000001E-3</v>
      </c>
      <c r="C93">
        <v>1.9780000000000002E-3</v>
      </c>
      <c r="D93" t="s">
        <v>0</v>
      </c>
      <c r="E93">
        <v>1.2043E-2</v>
      </c>
      <c r="F93">
        <v>93</v>
      </c>
      <c r="H93">
        <v>93</v>
      </c>
      <c r="I93">
        <v>1.4716103</v>
      </c>
      <c r="J93">
        <v>9.1881176999999994</v>
      </c>
      <c r="K93">
        <v>1.1634266</v>
      </c>
      <c r="L93" t="s">
        <v>1</v>
      </c>
      <c r="M93">
        <v>7.1728940000000003</v>
      </c>
      <c r="O93">
        <v>7.1728940000000003</v>
      </c>
      <c r="P93">
        <v>1.2043E-2</v>
      </c>
    </row>
    <row r="94" spans="1:16" x14ac:dyDescent="0.25">
      <c r="A94">
        <v>-9.8169999999999993E-3</v>
      </c>
      <c r="B94">
        <v>2.9534999999999999E-2</v>
      </c>
      <c r="C94">
        <v>3.4250999999999997E-2</v>
      </c>
      <c r="D94" t="s">
        <v>0</v>
      </c>
      <c r="E94">
        <v>4.6280000000000002E-2</v>
      </c>
      <c r="F94">
        <v>94</v>
      </c>
      <c r="H94">
        <v>94</v>
      </c>
      <c r="I94">
        <v>-5.4286421999999996</v>
      </c>
      <c r="J94">
        <v>6.3230208000000001</v>
      </c>
      <c r="K94">
        <v>5.2688867000000004</v>
      </c>
      <c r="L94" t="s">
        <v>1</v>
      </c>
      <c r="M94">
        <v>8.3265516000000002</v>
      </c>
      <c r="O94">
        <v>8.3265516000000002</v>
      </c>
      <c r="P94">
        <v>4.6280000000000002E-2</v>
      </c>
    </row>
    <row r="95" spans="1:16" x14ac:dyDescent="0.25">
      <c r="A95">
        <v>-1.8984999999999998E-2</v>
      </c>
      <c r="B95">
        <v>9.8370000000000003E-3</v>
      </c>
      <c r="C95">
        <v>9.4467999999999996E-2</v>
      </c>
      <c r="D95" t="s">
        <v>0</v>
      </c>
      <c r="E95">
        <v>9.6858E-2</v>
      </c>
      <c r="F95">
        <v>95</v>
      </c>
      <c r="H95">
        <v>95</v>
      </c>
      <c r="I95">
        <v>7.2053000000000006E-2</v>
      </c>
      <c r="J95">
        <v>-1.1154972999999999</v>
      </c>
      <c r="K95">
        <v>3.3688205</v>
      </c>
      <c r="L95" t="s">
        <v>1</v>
      </c>
      <c r="M95">
        <v>4.5546422</v>
      </c>
      <c r="O95">
        <v>4.5546422</v>
      </c>
      <c r="P95">
        <v>9.6858E-2</v>
      </c>
    </row>
    <row r="96" spans="1:16" x14ac:dyDescent="0.25">
      <c r="A96">
        <v>-5.1991999999999997E-2</v>
      </c>
      <c r="B96">
        <v>4.0452000000000002E-2</v>
      </c>
      <c r="C96">
        <v>-0.127664</v>
      </c>
      <c r="D96" t="s">
        <v>0</v>
      </c>
      <c r="E96">
        <v>0.14365800000000001</v>
      </c>
      <c r="F96">
        <v>96</v>
      </c>
      <c r="H96">
        <v>96</v>
      </c>
      <c r="I96">
        <v>5.9160151000000001</v>
      </c>
      <c r="J96">
        <v>2.4306969</v>
      </c>
      <c r="K96">
        <v>0.79465410000000003</v>
      </c>
      <c r="L96" t="s">
        <v>1</v>
      </c>
      <c r="M96">
        <v>4.1497153999999998</v>
      </c>
      <c r="O96">
        <v>4.1497153999999998</v>
      </c>
      <c r="P96">
        <v>0.14365800000000001</v>
      </c>
    </row>
    <row r="97" spans="1:16" x14ac:dyDescent="0.25">
      <c r="A97">
        <v>4.1246999999999999E-2</v>
      </c>
      <c r="B97">
        <v>2.7050999999999999E-2</v>
      </c>
      <c r="C97">
        <v>4.6226999999999997E-2</v>
      </c>
      <c r="D97" t="s">
        <v>0</v>
      </c>
      <c r="E97">
        <v>6.7601999999999995E-2</v>
      </c>
      <c r="F97">
        <v>97</v>
      </c>
      <c r="H97">
        <v>97</v>
      </c>
      <c r="I97">
        <v>2.7427782999999999</v>
      </c>
      <c r="J97">
        <v>-3.4680999999999997E-2</v>
      </c>
      <c r="K97">
        <v>6.8964014999999996</v>
      </c>
      <c r="L97" t="s">
        <v>1</v>
      </c>
      <c r="M97">
        <v>0</v>
      </c>
      <c r="O97">
        <v>0</v>
      </c>
      <c r="P97">
        <v>6.7601999999999995E-2</v>
      </c>
    </row>
    <row r="98" spans="1:16" x14ac:dyDescent="0.25">
      <c r="A98" t="s">
        <v>6</v>
      </c>
      <c r="B98" t="s">
        <v>7</v>
      </c>
      <c r="C98" t="s">
        <v>8</v>
      </c>
      <c r="D98" t="s">
        <v>9</v>
      </c>
      <c r="E98" t="s">
        <v>8</v>
      </c>
      <c r="F98" t="s">
        <v>10</v>
      </c>
      <c r="P98" t="s">
        <v>8</v>
      </c>
    </row>
    <row r="99" spans="1:16" x14ac:dyDescent="0.25">
      <c r="A99" t="s">
        <v>11</v>
      </c>
      <c r="B99" t="s">
        <v>12</v>
      </c>
      <c r="C99" t="s">
        <v>54</v>
      </c>
      <c r="D99" t="s">
        <v>14</v>
      </c>
      <c r="E99" t="s">
        <v>55</v>
      </c>
      <c r="F99">
        <v>28</v>
      </c>
      <c r="P99" t="s">
        <v>55</v>
      </c>
    </row>
    <row r="100" spans="1:16" x14ac:dyDescent="0.25">
      <c r="B100" t="s">
        <v>16</v>
      </c>
      <c r="C100" t="s">
        <v>17</v>
      </c>
      <c r="D100">
        <v>0</v>
      </c>
      <c r="E100" t="s">
        <v>18</v>
      </c>
      <c r="F100">
        <v>0</v>
      </c>
      <c r="P100" t="s">
        <v>18</v>
      </c>
    </row>
    <row r="101" spans="1:16" x14ac:dyDescent="0.25">
      <c r="A101" t="s">
        <v>6</v>
      </c>
      <c r="B101" t="s">
        <v>7</v>
      </c>
      <c r="C101" t="s">
        <v>8</v>
      </c>
      <c r="D101" t="s">
        <v>9</v>
      </c>
      <c r="E101" t="s">
        <v>8</v>
      </c>
      <c r="F101" t="s">
        <v>10</v>
      </c>
      <c r="P101" t="s">
        <v>8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FE29A-8882-45B0-A53A-F81FF0D0A5D2}">
  <dimension ref="A1:W101"/>
  <sheetViews>
    <sheetView topLeftCell="K1" workbookViewId="0">
      <selection activeCell="W20" sqref="W20"/>
    </sheetView>
  </sheetViews>
  <sheetFormatPr defaultRowHeight="15" x14ac:dyDescent="0.25"/>
  <sheetData>
    <row r="1" spans="1:16" x14ac:dyDescent="0.25">
      <c r="A1">
        <v>2.8427999999999998E-2</v>
      </c>
      <c r="B1">
        <v>1.7226999999999999E-2</v>
      </c>
      <c r="C1">
        <v>-4.37E-4</v>
      </c>
      <c r="D1" t="s">
        <v>0</v>
      </c>
      <c r="E1">
        <v>3.3243000000000002E-2</v>
      </c>
      <c r="F1">
        <v>1</v>
      </c>
      <c r="H1">
        <v>1</v>
      </c>
      <c r="I1">
        <v>-2.84283E-2</v>
      </c>
      <c r="J1">
        <v>-1.72269E-2</v>
      </c>
      <c r="K1">
        <v>4.37E-4</v>
      </c>
      <c r="L1" t="s">
        <v>1</v>
      </c>
      <c r="M1">
        <v>7.4443931000000001</v>
      </c>
      <c r="O1">
        <v>7.4443931000000001</v>
      </c>
      <c r="P1">
        <v>3.3243000000000002E-2</v>
      </c>
    </row>
    <row r="2" spans="1:16" x14ac:dyDescent="0.25">
      <c r="A2">
        <v>-5.2653999999999999E-2</v>
      </c>
      <c r="B2">
        <v>1.5665999999999999E-2</v>
      </c>
      <c r="C2">
        <v>5.7591000000000003E-2</v>
      </c>
      <c r="D2" t="s">
        <v>0</v>
      </c>
      <c r="E2">
        <v>7.9589999999999994E-2</v>
      </c>
      <c r="F2">
        <v>2</v>
      </c>
      <c r="H2">
        <v>2</v>
      </c>
      <c r="I2">
        <v>3.5866899999999999</v>
      </c>
      <c r="J2">
        <v>5.1767352999999998</v>
      </c>
      <c r="K2">
        <v>-5.0328100000000001E-2</v>
      </c>
      <c r="L2" t="s">
        <v>1</v>
      </c>
      <c r="M2">
        <v>3.5408632</v>
      </c>
      <c r="O2">
        <v>3.5408632</v>
      </c>
      <c r="P2">
        <v>7.9589999999999994E-2</v>
      </c>
    </row>
    <row r="3" spans="1:16" x14ac:dyDescent="0.25">
      <c r="A3">
        <v>2.4022999999999999E-2</v>
      </c>
      <c r="B3">
        <v>2.3019999999999998E-3</v>
      </c>
      <c r="C3">
        <v>-3.8871999999999997E-2</v>
      </c>
      <c r="D3" t="s">
        <v>0</v>
      </c>
      <c r="E3">
        <v>4.5754000000000003E-2</v>
      </c>
      <c r="F3">
        <v>3</v>
      </c>
      <c r="H3">
        <v>3</v>
      </c>
      <c r="I3">
        <v>5.5481674999999999</v>
      </c>
      <c r="J3">
        <v>2.6690599999999998E-2</v>
      </c>
      <c r="K3">
        <v>4.6241392000000001</v>
      </c>
      <c r="L3" t="s">
        <v>1</v>
      </c>
      <c r="M3">
        <v>3.5712744000000001</v>
      </c>
      <c r="O3">
        <v>3.5712744000000001</v>
      </c>
      <c r="P3">
        <v>4.5754000000000003E-2</v>
      </c>
    </row>
    <row r="4" spans="1:16" x14ac:dyDescent="0.25">
      <c r="A4">
        <v>2.1510999999999999E-2</v>
      </c>
      <c r="B4">
        <v>8.6719999999999992E-3</v>
      </c>
      <c r="C4">
        <v>-5.1454E-2</v>
      </c>
      <c r="D4" t="s">
        <v>0</v>
      </c>
      <c r="E4">
        <v>5.6439999999999997E-2</v>
      </c>
      <c r="F4">
        <v>4</v>
      </c>
      <c r="H4">
        <v>4</v>
      </c>
      <c r="I4">
        <v>-2.0694797</v>
      </c>
      <c r="J4">
        <v>5.1748459000000002</v>
      </c>
      <c r="K4">
        <v>4.6561735999999998</v>
      </c>
      <c r="L4" t="s">
        <v>1</v>
      </c>
      <c r="M4">
        <v>7.3921169999999998</v>
      </c>
      <c r="O4">
        <v>7.3921169999999998</v>
      </c>
      <c r="P4">
        <v>5.6439999999999997E-2</v>
      </c>
    </row>
    <row r="5" spans="1:16" x14ac:dyDescent="0.25">
      <c r="A5">
        <v>9.7964999999999997E-2</v>
      </c>
      <c r="B5">
        <v>0.19101199999999999</v>
      </c>
      <c r="C5">
        <v>-4.0971E-2</v>
      </c>
      <c r="D5" t="s">
        <v>0</v>
      </c>
      <c r="E5">
        <v>0.21854399999999999</v>
      </c>
      <c r="F5">
        <v>5</v>
      </c>
      <c r="H5">
        <v>5</v>
      </c>
      <c r="I5">
        <v>1.6627957</v>
      </c>
      <c r="J5">
        <v>2.4180098999999999</v>
      </c>
      <c r="K5">
        <v>5.899305</v>
      </c>
      <c r="L5" t="s">
        <v>1</v>
      </c>
      <c r="M5">
        <v>2.8038489000000002</v>
      </c>
      <c r="O5">
        <v>2.8038489000000002</v>
      </c>
      <c r="P5">
        <v>0.21854399999999999</v>
      </c>
    </row>
    <row r="6" spans="1:16" x14ac:dyDescent="0.25">
      <c r="A6">
        <v>-6.0019999999999997E-2</v>
      </c>
      <c r="B6">
        <v>6.8009E-2</v>
      </c>
      <c r="C6">
        <v>-2.96E-3</v>
      </c>
      <c r="D6" t="s">
        <v>0</v>
      </c>
      <c r="E6">
        <v>9.0754000000000001E-2</v>
      </c>
      <c r="F6">
        <v>6</v>
      </c>
      <c r="H6">
        <v>6</v>
      </c>
      <c r="I6">
        <v>-0.93467540000000005</v>
      </c>
      <c r="J6">
        <v>4.3963051999999996</v>
      </c>
      <c r="K6">
        <v>1.36407E-2</v>
      </c>
      <c r="L6" t="s">
        <v>1</v>
      </c>
      <c r="M6">
        <v>4.6334872999999996</v>
      </c>
      <c r="O6">
        <v>4.6334872999999996</v>
      </c>
      <c r="P6">
        <v>9.0754000000000001E-2</v>
      </c>
    </row>
    <row r="7" spans="1:16" x14ac:dyDescent="0.25">
      <c r="A7">
        <v>-0.39984599999999998</v>
      </c>
      <c r="B7">
        <v>-0.74823300000000004</v>
      </c>
      <c r="C7">
        <v>-0.45506999999999997</v>
      </c>
      <c r="D7" t="s">
        <v>0</v>
      </c>
      <c r="E7">
        <v>0.96271399999999996</v>
      </c>
      <c r="F7">
        <v>7</v>
      </c>
      <c r="H7">
        <v>7</v>
      </c>
      <c r="I7">
        <v>0.1224528</v>
      </c>
      <c r="J7">
        <v>8.5206631999999995</v>
      </c>
      <c r="K7">
        <v>1.7353993999999999</v>
      </c>
      <c r="L7" t="s">
        <v>1</v>
      </c>
      <c r="M7">
        <v>8.3545119000000003</v>
      </c>
      <c r="O7">
        <v>8.3545119000000003</v>
      </c>
      <c r="P7">
        <v>0.96271399999999996</v>
      </c>
    </row>
    <row r="8" spans="1:16" x14ac:dyDescent="0.25">
      <c r="A8">
        <v>-6.8700000000000002E-3</v>
      </c>
      <c r="B8">
        <v>2.0660000000000001E-3</v>
      </c>
      <c r="C8">
        <v>1.781E-3</v>
      </c>
      <c r="D8" t="s">
        <v>0</v>
      </c>
      <c r="E8">
        <v>7.3920000000000001E-3</v>
      </c>
      <c r="F8">
        <v>8</v>
      </c>
      <c r="H8">
        <v>8</v>
      </c>
      <c r="I8">
        <v>4.584365</v>
      </c>
      <c r="J8">
        <v>4.4912407999999999</v>
      </c>
      <c r="K8">
        <v>4.5941672000000002</v>
      </c>
      <c r="L8" t="s">
        <v>1</v>
      </c>
      <c r="M8">
        <v>5.3396414999999999</v>
      </c>
      <c r="O8">
        <v>5.3396414999999999</v>
      </c>
      <c r="P8">
        <v>7.3920000000000001E-3</v>
      </c>
    </row>
    <row r="9" spans="1:16" x14ac:dyDescent="0.25">
      <c r="A9">
        <v>-2.981E-2</v>
      </c>
      <c r="B9">
        <v>-0.207348</v>
      </c>
      <c r="C9">
        <v>8.7952000000000002E-2</v>
      </c>
      <c r="D9" t="s">
        <v>0</v>
      </c>
      <c r="E9">
        <v>0.22719400000000001</v>
      </c>
      <c r="F9">
        <v>9</v>
      </c>
      <c r="H9">
        <v>9</v>
      </c>
      <c r="I9">
        <v>3.8314246999999999</v>
      </c>
      <c r="J9">
        <v>-2.3525718000000002</v>
      </c>
      <c r="K9">
        <v>7.8217048</v>
      </c>
      <c r="L9" t="s">
        <v>1</v>
      </c>
      <c r="M9">
        <v>2.7783346999999998</v>
      </c>
      <c r="O9">
        <v>2.7783346999999998</v>
      </c>
      <c r="P9">
        <v>0.22719400000000001</v>
      </c>
    </row>
    <row r="10" spans="1:16" x14ac:dyDescent="0.25">
      <c r="A10">
        <v>4.4574000000000003E-2</v>
      </c>
      <c r="B10">
        <v>-2.5560000000000001E-3</v>
      </c>
      <c r="C10">
        <v>2.0237999999999999E-2</v>
      </c>
      <c r="D10" t="s">
        <v>0</v>
      </c>
      <c r="E10">
        <v>4.9020000000000001E-2</v>
      </c>
      <c r="F10">
        <v>10</v>
      </c>
      <c r="H10">
        <v>10</v>
      </c>
      <c r="I10">
        <v>-1.0978471999999999</v>
      </c>
      <c r="J10">
        <v>0.72175990000000001</v>
      </c>
      <c r="K10">
        <v>4.5737997000000004</v>
      </c>
      <c r="L10" t="s">
        <v>1</v>
      </c>
      <c r="M10">
        <v>4.5179084999999999</v>
      </c>
      <c r="O10">
        <v>4.5179084999999999</v>
      </c>
      <c r="P10">
        <v>4.9020000000000001E-2</v>
      </c>
    </row>
    <row r="11" spans="1:16" x14ac:dyDescent="0.25">
      <c r="A11">
        <v>-6.1630999999999998E-2</v>
      </c>
      <c r="B11">
        <v>-7.9490000000000005E-2</v>
      </c>
      <c r="C11">
        <v>-2.8694000000000001E-2</v>
      </c>
      <c r="D11" t="s">
        <v>0</v>
      </c>
      <c r="E11">
        <v>0.10459599999999999</v>
      </c>
      <c r="F11">
        <v>11</v>
      </c>
      <c r="H11">
        <v>11</v>
      </c>
      <c r="I11">
        <v>5.3591281999999998</v>
      </c>
      <c r="J11">
        <v>7.8753802999999998</v>
      </c>
      <c r="K11">
        <v>3.3676083999999999</v>
      </c>
      <c r="L11" t="s">
        <v>1</v>
      </c>
      <c r="M11">
        <v>7.9535928</v>
      </c>
      <c r="O11">
        <v>7.9535928</v>
      </c>
      <c r="P11">
        <v>0.10459599999999999</v>
      </c>
    </row>
    <row r="12" spans="1:16" x14ac:dyDescent="0.25">
      <c r="A12">
        <v>-9.0300000000000005E-2</v>
      </c>
      <c r="B12">
        <v>-0.118687</v>
      </c>
      <c r="C12">
        <v>-1.9113999999999999E-2</v>
      </c>
      <c r="D12" t="s">
        <v>0</v>
      </c>
      <c r="E12">
        <v>0.15035299999999999</v>
      </c>
      <c r="F12">
        <v>12</v>
      </c>
      <c r="H12">
        <v>12</v>
      </c>
      <c r="I12">
        <v>4.6190312000000002</v>
      </c>
      <c r="J12">
        <v>0.84677420000000003</v>
      </c>
      <c r="K12">
        <v>1.5695400000000002E-2</v>
      </c>
      <c r="L12" t="s">
        <v>1</v>
      </c>
      <c r="M12">
        <v>5.2067549</v>
      </c>
      <c r="O12">
        <v>5.2067549</v>
      </c>
      <c r="P12">
        <v>0.15035299999999999</v>
      </c>
    </row>
    <row r="13" spans="1:16" x14ac:dyDescent="0.25">
      <c r="A13">
        <v>-0.18276300000000001</v>
      </c>
      <c r="B13">
        <v>8.0315999999999999E-2</v>
      </c>
      <c r="C13">
        <v>5.3630999999999998E-2</v>
      </c>
      <c r="D13" t="s">
        <v>0</v>
      </c>
      <c r="E13">
        <v>0.20671100000000001</v>
      </c>
      <c r="F13">
        <v>13</v>
      </c>
      <c r="H13">
        <v>13</v>
      </c>
      <c r="I13">
        <v>1.3757298</v>
      </c>
      <c r="J13">
        <v>5.6481434999999998</v>
      </c>
      <c r="K13">
        <v>0.7098776</v>
      </c>
      <c r="L13" t="s">
        <v>1</v>
      </c>
      <c r="M13">
        <v>5.8011270000000001</v>
      </c>
      <c r="O13">
        <v>5.8011270000000001</v>
      </c>
      <c r="P13">
        <v>0.20671100000000001</v>
      </c>
    </row>
    <row r="14" spans="1:16" x14ac:dyDescent="0.25">
      <c r="A14">
        <v>2.9949E-2</v>
      </c>
      <c r="B14">
        <v>2.6786999999999998E-2</v>
      </c>
      <c r="C14">
        <v>1.9883999999999999E-2</v>
      </c>
      <c r="D14" t="s">
        <v>0</v>
      </c>
      <c r="E14">
        <v>4.4831000000000003E-2</v>
      </c>
      <c r="F14">
        <v>14</v>
      </c>
      <c r="H14">
        <v>14</v>
      </c>
      <c r="I14">
        <v>3.6324214000000001</v>
      </c>
      <c r="J14">
        <v>4.0403884999999997</v>
      </c>
      <c r="K14">
        <v>6.9362678000000004</v>
      </c>
      <c r="L14" t="s">
        <v>1</v>
      </c>
      <c r="M14">
        <v>4.1295639</v>
      </c>
      <c r="O14">
        <v>4.1295639</v>
      </c>
      <c r="P14">
        <v>4.4831000000000003E-2</v>
      </c>
    </row>
    <row r="15" spans="1:16" x14ac:dyDescent="0.25">
      <c r="A15">
        <v>4.3179000000000002E-2</v>
      </c>
      <c r="B15">
        <v>4.96E-3</v>
      </c>
      <c r="C15">
        <v>1.3067E-2</v>
      </c>
      <c r="D15" t="s">
        <v>0</v>
      </c>
      <c r="E15">
        <v>4.5385000000000002E-2</v>
      </c>
      <c r="F15">
        <v>15</v>
      </c>
      <c r="H15">
        <v>15</v>
      </c>
      <c r="I15">
        <v>-0.72910949999999997</v>
      </c>
      <c r="J15">
        <v>3.2097126</v>
      </c>
      <c r="K15">
        <v>5.3384451999999998</v>
      </c>
      <c r="L15" t="s">
        <v>1</v>
      </c>
      <c r="M15">
        <v>4.9572934000000002</v>
      </c>
      <c r="O15">
        <v>4.9572934000000002</v>
      </c>
      <c r="P15">
        <v>4.5385000000000002E-2</v>
      </c>
    </row>
    <row r="16" spans="1:16" x14ac:dyDescent="0.25">
      <c r="A16">
        <v>4.0492E-2</v>
      </c>
      <c r="B16">
        <v>6.6860000000000001E-3</v>
      </c>
      <c r="C16">
        <v>3.2406999999999998E-2</v>
      </c>
      <c r="D16" t="s">
        <v>0</v>
      </c>
      <c r="E16">
        <v>5.2292999999999999E-2</v>
      </c>
      <c r="F16">
        <v>16</v>
      </c>
      <c r="H16">
        <v>16</v>
      </c>
      <c r="I16">
        <v>5.6650698999999998</v>
      </c>
      <c r="J16">
        <v>-1.1132668999999999</v>
      </c>
      <c r="K16">
        <v>6.7814981999999997</v>
      </c>
      <c r="L16" t="s">
        <v>1</v>
      </c>
      <c r="M16">
        <v>3.1276001999999998</v>
      </c>
      <c r="O16">
        <v>3.1276001999999998</v>
      </c>
      <c r="P16">
        <v>5.2292999999999999E-2</v>
      </c>
    </row>
    <row r="17" spans="1:23" x14ac:dyDescent="0.25">
      <c r="A17">
        <v>3.5458000000000003E-2</v>
      </c>
      <c r="B17">
        <v>-1.3284000000000001E-2</v>
      </c>
      <c r="C17">
        <v>3.6640000000000002E-3</v>
      </c>
      <c r="D17" t="s">
        <v>0</v>
      </c>
      <c r="E17">
        <v>3.8040999999999998E-2</v>
      </c>
      <c r="F17">
        <v>17</v>
      </c>
      <c r="H17">
        <v>17</v>
      </c>
      <c r="I17">
        <v>7.8778015999999997</v>
      </c>
      <c r="J17">
        <v>-0.49378090000000002</v>
      </c>
      <c r="K17">
        <v>3.8253564</v>
      </c>
      <c r="L17" t="s">
        <v>1</v>
      </c>
      <c r="M17">
        <v>5.9719230000000003</v>
      </c>
      <c r="O17">
        <v>5.9719230000000003</v>
      </c>
      <c r="P17">
        <v>3.8040999999999998E-2</v>
      </c>
    </row>
    <row r="18" spans="1:23" x14ac:dyDescent="0.25">
      <c r="A18">
        <v>2.2644000000000001E-2</v>
      </c>
      <c r="B18">
        <v>-3.2494000000000002E-2</v>
      </c>
      <c r="C18">
        <v>-5.2705000000000002E-2</v>
      </c>
      <c r="D18" t="s">
        <v>0</v>
      </c>
      <c r="E18">
        <v>6.5928E-2</v>
      </c>
      <c r="F18">
        <v>18</v>
      </c>
      <c r="H18">
        <v>18</v>
      </c>
      <c r="I18">
        <v>-2.2087615999999999</v>
      </c>
      <c r="J18">
        <v>6.3613480999999998</v>
      </c>
      <c r="K18">
        <v>6.8912592000000004</v>
      </c>
      <c r="L18" t="s">
        <v>1</v>
      </c>
      <c r="M18">
        <v>4.0873115999999996</v>
      </c>
      <c r="O18">
        <v>4.0873115999999996</v>
      </c>
      <c r="P18">
        <v>6.5928E-2</v>
      </c>
    </row>
    <row r="19" spans="1:23" x14ac:dyDescent="0.25">
      <c r="A19">
        <v>1.9758999999999999E-2</v>
      </c>
      <c r="B19">
        <v>2.7685999999999999E-2</v>
      </c>
      <c r="C19">
        <v>1.1683000000000001E-2</v>
      </c>
      <c r="D19" t="s">
        <v>0</v>
      </c>
      <c r="E19">
        <v>3.5964000000000003E-2</v>
      </c>
      <c r="F19">
        <v>19</v>
      </c>
      <c r="H19">
        <v>19</v>
      </c>
      <c r="I19">
        <v>6.2285475000000003</v>
      </c>
      <c r="J19">
        <v>-3.1932564999999999</v>
      </c>
      <c r="K19">
        <v>8.4047950999999994</v>
      </c>
      <c r="L19" t="s">
        <v>1</v>
      </c>
      <c r="M19">
        <v>4.9831985999999997</v>
      </c>
      <c r="O19">
        <v>4.9831985999999997</v>
      </c>
      <c r="P19">
        <v>3.5964000000000003E-2</v>
      </c>
    </row>
    <row r="20" spans="1:23" x14ac:dyDescent="0.25">
      <c r="A20">
        <v>-4.5117999999999998E-2</v>
      </c>
      <c r="B20">
        <v>8.1573000000000007E-2</v>
      </c>
      <c r="C20">
        <v>-7.3210000000000003E-3</v>
      </c>
      <c r="D20" t="s">
        <v>0</v>
      </c>
      <c r="E20">
        <v>9.3506000000000006E-2</v>
      </c>
      <c r="F20">
        <v>20</v>
      </c>
      <c r="H20">
        <v>20</v>
      </c>
      <c r="I20">
        <v>-9.8068900000000001E-2</v>
      </c>
      <c r="J20">
        <v>1.0741107000000001</v>
      </c>
      <c r="K20">
        <v>6.9614066000000001</v>
      </c>
      <c r="L20" t="s">
        <v>1</v>
      </c>
      <c r="M20">
        <v>3.0397498000000001</v>
      </c>
      <c r="O20">
        <v>3.0397498000000001</v>
      </c>
      <c r="P20">
        <v>9.3506000000000006E-2</v>
      </c>
    </row>
    <row r="21" spans="1:23" x14ac:dyDescent="0.25">
      <c r="A21">
        <v>1.1946E-2</v>
      </c>
      <c r="B21">
        <v>7.5919999999999998E-3</v>
      </c>
      <c r="C21">
        <v>3.8176000000000002E-2</v>
      </c>
      <c r="D21" t="s">
        <v>0</v>
      </c>
      <c r="E21">
        <v>4.0716000000000002E-2</v>
      </c>
      <c r="F21">
        <v>21</v>
      </c>
      <c r="H21">
        <v>21</v>
      </c>
      <c r="I21">
        <v>-1.1275177000000001</v>
      </c>
      <c r="J21">
        <v>-0.29833890000000002</v>
      </c>
      <c r="K21">
        <v>2.1936502</v>
      </c>
      <c r="L21" t="s">
        <v>1</v>
      </c>
      <c r="M21">
        <v>7.9992592</v>
      </c>
      <c r="O21">
        <v>7.9992592</v>
      </c>
      <c r="P21">
        <v>4.0716000000000002E-2</v>
      </c>
    </row>
    <row r="22" spans="1:23" x14ac:dyDescent="0.25">
      <c r="A22">
        <v>-5.6528000000000002E-2</v>
      </c>
      <c r="B22">
        <v>-0.11028200000000001</v>
      </c>
      <c r="C22">
        <v>7.6341000000000006E-2</v>
      </c>
      <c r="D22" t="s">
        <v>0</v>
      </c>
      <c r="E22">
        <v>0.14555199999999999</v>
      </c>
      <c r="F22">
        <v>22</v>
      </c>
      <c r="H22">
        <v>22</v>
      </c>
      <c r="I22">
        <v>1.4103604999999999</v>
      </c>
      <c r="J22">
        <v>-1.8417490999999999</v>
      </c>
      <c r="K22">
        <v>8.3481280000000009</v>
      </c>
      <c r="L22" t="s">
        <v>1</v>
      </c>
      <c r="M22">
        <v>2.7361906999999999</v>
      </c>
      <c r="O22">
        <v>2.7361906999999999</v>
      </c>
      <c r="P22">
        <v>0.14555199999999999</v>
      </c>
      <c r="R22">
        <v>0</v>
      </c>
      <c r="S22">
        <v>2.556</v>
      </c>
      <c r="V22" t="s">
        <v>2</v>
      </c>
      <c r="W22">
        <v>2.556</v>
      </c>
    </row>
    <row r="23" spans="1:23" x14ac:dyDescent="0.25">
      <c r="A23">
        <v>-0.17176900000000001</v>
      </c>
      <c r="B23">
        <v>-0.302313</v>
      </c>
      <c r="C23">
        <v>-0.11533</v>
      </c>
      <c r="D23" t="s">
        <v>0</v>
      </c>
      <c r="E23">
        <v>0.36633199999999999</v>
      </c>
      <c r="F23">
        <v>23</v>
      </c>
      <c r="H23">
        <v>23</v>
      </c>
      <c r="I23">
        <v>4.6331645999999997</v>
      </c>
      <c r="J23">
        <v>3.0797000000000001E-2</v>
      </c>
      <c r="K23">
        <v>2.4699499999999999</v>
      </c>
      <c r="L23" t="s">
        <v>1</v>
      </c>
      <c r="M23">
        <v>4.7584242999999997</v>
      </c>
      <c r="O23">
        <v>4.7584242999999997</v>
      </c>
      <c r="P23">
        <v>0.36633199999999999</v>
      </c>
      <c r="R23">
        <v>0</v>
      </c>
      <c r="S23">
        <v>11.692</v>
      </c>
      <c r="V23" t="s">
        <v>3</v>
      </c>
      <c r="W23">
        <v>2.556</v>
      </c>
    </row>
    <row r="24" spans="1:23" x14ac:dyDescent="0.25">
      <c r="A24">
        <v>-7.9660000000000009E-3</v>
      </c>
      <c r="B24">
        <v>1.8516000000000001E-2</v>
      </c>
      <c r="C24">
        <v>1.8914E-2</v>
      </c>
      <c r="D24" t="s">
        <v>0</v>
      </c>
      <c r="E24">
        <v>2.7640999999999999E-2</v>
      </c>
      <c r="F24">
        <v>24</v>
      </c>
      <c r="H24">
        <v>24</v>
      </c>
      <c r="I24">
        <v>-4.3794630000000003</v>
      </c>
      <c r="J24">
        <v>5.6977646000000002</v>
      </c>
      <c r="K24">
        <v>3.8370034</v>
      </c>
      <c r="L24" t="s">
        <v>1</v>
      </c>
      <c r="M24">
        <v>7.6231999999999998</v>
      </c>
      <c r="O24">
        <v>7.6231999999999998</v>
      </c>
      <c r="P24">
        <v>2.7640999999999999E-2</v>
      </c>
      <c r="V24" t="s">
        <v>4</v>
      </c>
      <c r="W24">
        <v>11.692</v>
      </c>
    </row>
    <row r="25" spans="1:23" x14ac:dyDescent="0.25">
      <c r="A25">
        <v>0.112812</v>
      </c>
      <c r="B25">
        <v>4.6667E-2</v>
      </c>
      <c r="C25">
        <v>-0.10424600000000001</v>
      </c>
      <c r="D25" t="s">
        <v>0</v>
      </c>
      <c r="E25">
        <v>0.16053500000000001</v>
      </c>
      <c r="F25">
        <v>25</v>
      </c>
      <c r="H25">
        <v>25</v>
      </c>
      <c r="I25">
        <v>-1.0452093</v>
      </c>
      <c r="J25">
        <v>5.4275982999999997</v>
      </c>
      <c r="K25">
        <v>2.4771386999999998</v>
      </c>
      <c r="L25" t="s">
        <v>1</v>
      </c>
      <c r="M25">
        <v>7.9221580999999999</v>
      </c>
      <c r="O25">
        <v>7.9221580999999999</v>
      </c>
      <c r="P25">
        <v>0.16053500000000001</v>
      </c>
      <c r="V25" t="s">
        <v>5</v>
      </c>
      <c r="W25">
        <v>13.044</v>
      </c>
    </row>
    <row r="26" spans="1:23" x14ac:dyDescent="0.25">
      <c r="A26">
        <v>0.14863899999999999</v>
      </c>
      <c r="B26">
        <v>9.3507999999999994E-2</v>
      </c>
      <c r="C26">
        <v>2.7210999999999999E-2</v>
      </c>
      <c r="D26" t="s">
        <v>0</v>
      </c>
      <c r="E26">
        <v>0.177701</v>
      </c>
      <c r="F26">
        <v>26</v>
      </c>
      <c r="H26">
        <v>26</v>
      </c>
      <c r="I26">
        <v>4.0599040999999998</v>
      </c>
      <c r="J26">
        <v>1.9076266</v>
      </c>
      <c r="K26">
        <v>5.3163115000000003</v>
      </c>
      <c r="L26" t="s">
        <v>1</v>
      </c>
      <c r="M26">
        <v>2.7658071999999998</v>
      </c>
      <c r="O26">
        <v>2.7658071999999998</v>
      </c>
      <c r="P26">
        <v>0.177701</v>
      </c>
    </row>
    <row r="27" spans="1:23" x14ac:dyDescent="0.25">
      <c r="A27">
        <v>-5.5820000000000002E-3</v>
      </c>
      <c r="B27">
        <v>-3.3260999999999999E-2</v>
      </c>
      <c r="C27">
        <v>-9.8449999999999996E-3</v>
      </c>
      <c r="D27" t="s">
        <v>0</v>
      </c>
      <c r="E27">
        <v>3.5132999999999998E-2</v>
      </c>
      <c r="F27">
        <v>27</v>
      </c>
      <c r="H27">
        <v>27</v>
      </c>
      <c r="I27">
        <v>4.6504133999999997</v>
      </c>
      <c r="J27">
        <v>5.5261712999999997</v>
      </c>
      <c r="K27">
        <v>2.2477537999999999</v>
      </c>
      <c r="L27" t="s">
        <v>1</v>
      </c>
      <c r="M27">
        <v>4.8816489000000001</v>
      </c>
      <c r="O27">
        <v>4.8816489000000001</v>
      </c>
      <c r="P27">
        <v>3.5132999999999998E-2</v>
      </c>
    </row>
    <row r="28" spans="1:23" x14ac:dyDescent="0.25">
      <c r="A28">
        <v>4.3762000000000002E-2</v>
      </c>
      <c r="B28">
        <v>3.9133000000000001E-2</v>
      </c>
      <c r="C28">
        <v>3.6697E-2</v>
      </c>
      <c r="D28" t="s">
        <v>0</v>
      </c>
      <c r="E28">
        <v>6.9232000000000002E-2</v>
      </c>
      <c r="F28">
        <v>28</v>
      </c>
      <c r="H28">
        <v>28</v>
      </c>
      <c r="I28">
        <v>-1.7904234000000001</v>
      </c>
      <c r="J28">
        <v>9.7750309000000009</v>
      </c>
      <c r="K28">
        <v>0.73882009999999998</v>
      </c>
      <c r="L28" t="s">
        <v>1</v>
      </c>
      <c r="M28">
        <v>7.6382876</v>
      </c>
      <c r="O28">
        <v>7.6382876</v>
      </c>
      <c r="P28">
        <v>6.9232000000000002E-2</v>
      </c>
    </row>
    <row r="29" spans="1:23" x14ac:dyDescent="0.25">
      <c r="A29">
        <v>-0.59148199999999995</v>
      </c>
      <c r="B29">
        <v>0.10048700000000001</v>
      </c>
      <c r="C29">
        <v>-0.71761200000000003</v>
      </c>
      <c r="D29" t="s">
        <v>0</v>
      </c>
      <c r="E29">
        <v>0.93536900000000001</v>
      </c>
      <c r="F29">
        <v>29</v>
      </c>
      <c r="H29">
        <v>29</v>
      </c>
      <c r="I29">
        <v>-0.48896840000000003</v>
      </c>
      <c r="J29">
        <v>6.8801683999999996</v>
      </c>
      <c r="K29">
        <v>0.85133879999999995</v>
      </c>
      <c r="L29" t="s">
        <v>1</v>
      </c>
      <c r="M29">
        <v>7.6817403000000004</v>
      </c>
      <c r="O29">
        <v>7.6817403000000004</v>
      </c>
      <c r="P29">
        <v>0.93536900000000001</v>
      </c>
    </row>
    <row r="30" spans="1:23" x14ac:dyDescent="0.25">
      <c r="A30">
        <v>-2.2790999999999999E-2</v>
      </c>
      <c r="B30">
        <v>6.8412000000000001E-2</v>
      </c>
      <c r="C30">
        <v>9.5374E-2</v>
      </c>
      <c r="D30" t="s">
        <v>0</v>
      </c>
      <c r="E30">
        <v>0.119565</v>
      </c>
      <c r="F30">
        <v>30</v>
      </c>
      <c r="H30">
        <v>30</v>
      </c>
      <c r="I30">
        <v>5.3238450000000004</v>
      </c>
      <c r="J30">
        <v>7.7201905000000002</v>
      </c>
      <c r="K30">
        <v>-8.4480399999999997E-2</v>
      </c>
      <c r="L30" t="s">
        <v>1</v>
      </c>
      <c r="M30">
        <v>3.5296398</v>
      </c>
      <c r="O30">
        <v>3.5296398</v>
      </c>
      <c r="P30">
        <v>0.119565</v>
      </c>
    </row>
    <row r="31" spans="1:23" x14ac:dyDescent="0.25">
      <c r="A31">
        <v>-5.6649999999999999E-3</v>
      </c>
      <c r="B31">
        <v>4.8934999999999999E-2</v>
      </c>
      <c r="C31">
        <v>1.0756999999999999E-2</v>
      </c>
      <c r="D31" t="s">
        <v>0</v>
      </c>
      <c r="E31">
        <v>5.0422000000000002E-2</v>
      </c>
      <c r="F31">
        <v>31</v>
      </c>
      <c r="H31">
        <v>31</v>
      </c>
      <c r="I31">
        <v>1.7726834</v>
      </c>
      <c r="J31">
        <v>2.5472663</v>
      </c>
      <c r="K31">
        <v>-7.1259000000000001E-3</v>
      </c>
      <c r="L31" t="s">
        <v>1</v>
      </c>
      <c r="M31">
        <v>5.7244424</v>
      </c>
      <c r="O31">
        <v>5.7244424</v>
      </c>
      <c r="P31">
        <v>5.0422000000000002E-2</v>
      </c>
    </row>
    <row r="32" spans="1:23" x14ac:dyDescent="0.25">
      <c r="A32">
        <v>6.8996000000000002E-2</v>
      </c>
      <c r="B32">
        <v>-7.6080999999999996E-2</v>
      </c>
      <c r="C32">
        <v>-9.0124999999999997E-2</v>
      </c>
      <c r="D32" t="s">
        <v>0</v>
      </c>
      <c r="E32">
        <v>0.13664299999999999</v>
      </c>
      <c r="F32">
        <v>32</v>
      </c>
      <c r="H32">
        <v>32</v>
      </c>
      <c r="I32">
        <v>3.7361762000000001</v>
      </c>
      <c r="J32">
        <v>-2.4911262999999999</v>
      </c>
      <c r="K32">
        <v>4.6717610000000001</v>
      </c>
      <c r="L32" t="s">
        <v>1</v>
      </c>
      <c r="M32">
        <v>3.4526002999999998</v>
      </c>
      <c r="O32">
        <v>3.4526002999999998</v>
      </c>
      <c r="P32">
        <v>0.13664299999999999</v>
      </c>
    </row>
    <row r="33" spans="1:16" x14ac:dyDescent="0.25">
      <c r="A33">
        <v>2.8353E-2</v>
      </c>
      <c r="B33">
        <v>5.1089999999999998E-3</v>
      </c>
      <c r="C33">
        <v>3.0369E-2</v>
      </c>
      <c r="D33" t="s">
        <v>0</v>
      </c>
      <c r="E33">
        <v>4.1860000000000001E-2</v>
      </c>
      <c r="F33">
        <v>33</v>
      </c>
      <c r="H33">
        <v>33</v>
      </c>
      <c r="I33">
        <v>-3.8433399000000001</v>
      </c>
      <c r="J33">
        <v>2.5822083</v>
      </c>
      <c r="K33">
        <v>4.5707192000000001</v>
      </c>
      <c r="L33" t="s">
        <v>1</v>
      </c>
      <c r="M33">
        <v>5.7319908999999996</v>
      </c>
      <c r="O33">
        <v>5.7319908999999996</v>
      </c>
      <c r="P33">
        <v>4.1860000000000001E-2</v>
      </c>
    </row>
    <row r="34" spans="1:16" x14ac:dyDescent="0.25">
      <c r="A34">
        <v>-3.5041000000000003E-2</v>
      </c>
      <c r="B34">
        <v>-2.5045999999999999E-2</v>
      </c>
      <c r="C34">
        <v>5.1611999999999998E-2</v>
      </c>
      <c r="D34" t="s">
        <v>0</v>
      </c>
      <c r="E34">
        <v>6.7223000000000005E-2</v>
      </c>
      <c r="F34">
        <v>34</v>
      </c>
      <c r="H34">
        <v>34</v>
      </c>
      <c r="I34">
        <v>7.4289037000000002</v>
      </c>
      <c r="J34">
        <v>0.71245130000000001</v>
      </c>
      <c r="K34">
        <v>1.0678007</v>
      </c>
      <c r="L34" t="s">
        <v>1</v>
      </c>
      <c r="M34">
        <v>5.7320589999999996</v>
      </c>
      <c r="O34">
        <v>5.7320589999999996</v>
      </c>
      <c r="P34">
        <v>6.7223000000000005E-2</v>
      </c>
    </row>
    <row r="35" spans="1:16" x14ac:dyDescent="0.25">
      <c r="A35">
        <v>-3.8908999999999999E-2</v>
      </c>
      <c r="B35">
        <v>-1.2796999999999999E-2</v>
      </c>
      <c r="C35">
        <v>-1.2207000000000001E-2</v>
      </c>
      <c r="D35" t="s">
        <v>0</v>
      </c>
      <c r="E35">
        <v>4.2738999999999999E-2</v>
      </c>
      <c r="F35">
        <v>35</v>
      </c>
      <c r="H35">
        <v>35</v>
      </c>
      <c r="I35">
        <v>8.3748799999999998E-2</v>
      </c>
      <c r="J35">
        <v>-1.904882</v>
      </c>
      <c r="K35">
        <v>5.7254452999999996</v>
      </c>
      <c r="L35" t="s">
        <v>1</v>
      </c>
      <c r="M35">
        <v>3.4620635000000002</v>
      </c>
      <c r="O35">
        <v>3.4620635000000002</v>
      </c>
      <c r="P35">
        <v>4.2738999999999999E-2</v>
      </c>
    </row>
    <row r="36" spans="1:16" x14ac:dyDescent="0.25">
      <c r="A36">
        <v>5.5800000000000001E-4</v>
      </c>
      <c r="B36">
        <v>2.0469999999999999E-2</v>
      </c>
      <c r="C36">
        <v>-6.9750000000000003E-3</v>
      </c>
      <c r="D36" t="s">
        <v>0</v>
      </c>
      <c r="E36">
        <v>2.1632999999999999E-2</v>
      </c>
      <c r="F36">
        <v>36</v>
      </c>
      <c r="H36">
        <v>36</v>
      </c>
      <c r="I36">
        <v>3.4764160999999998</v>
      </c>
      <c r="J36">
        <v>7.1146526000000003</v>
      </c>
      <c r="K36">
        <v>5.7358777999999999</v>
      </c>
      <c r="L36" t="s">
        <v>1</v>
      </c>
      <c r="M36">
        <v>5.9139214000000004</v>
      </c>
      <c r="O36">
        <v>5.9139214000000004</v>
      </c>
      <c r="P36">
        <v>2.1632999999999999E-2</v>
      </c>
    </row>
    <row r="37" spans="1:16" x14ac:dyDescent="0.25">
      <c r="A37">
        <v>1.1900000000000001E-2</v>
      </c>
      <c r="B37">
        <v>2.5881999999999999E-2</v>
      </c>
      <c r="C37">
        <v>1.1575999999999999E-2</v>
      </c>
      <c r="D37" t="s">
        <v>0</v>
      </c>
      <c r="E37">
        <v>3.0748999999999999E-2</v>
      </c>
      <c r="F37">
        <v>37</v>
      </c>
      <c r="H37">
        <v>37</v>
      </c>
      <c r="I37">
        <v>-2.0126216000000001</v>
      </c>
      <c r="J37">
        <v>3.2350251000000001</v>
      </c>
      <c r="K37">
        <v>8.0542262000000004</v>
      </c>
      <c r="L37" t="s">
        <v>1</v>
      </c>
      <c r="M37">
        <v>5.8766987999999998</v>
      </c>
      <c r="O37">
        <v>5.8766987999999998</v>
      </c>
      <c r="P37">
        <v>3.0748999999999999E-2</v>
      </c>
    </row>
    <row r="38" spans="1:16" x14ac:dyDescent="0.25">
      <c r="A38">
        <v>3.7247000000000002E-2</v>
      </c>
      <c r="B38">
        <v>8.1770000000000002E-3</v>
      </c>
      <c r="C38">
        <v>-1.8192E-2</v>
      </c>
      <c r="D38" t="s">
        <v>0</v>
      </c>
      <c r="E38">
        <v>4.2250999999999997E-2</v>
      </c>
      <c r="F38">
        <v>38</v>
      </c>
      <c r="H38">
        <v>38</v>
      </c>
      <c r="I38">
        <v>1.6751166</v>
      </c>
      <c r="J38">
        <v>4.5258117999999996</v>
      </c>
      <c r="K38">
        <v>3.4913090000000002</v>
      </c>
      <c r="L38" t="s">
        <v>1</v>
      </c>
      <c r="M38">
        <v>5.7232912999999996</v>
      </c>
      <c r="O38">
        <v>5.7232912999999996</v>
      </c>
      <c r="P38">
        <v>4.2250999999999997E-2</v>
      </c>
    </row>
    <row r="39" spans="1:16" x14ac:dyDescent="0.25">
      <c r="A39">
        <v>0.123224</v>
      </c>
      <c r="B39">
        <v>0.12019100000000001</v>
      </c>
      <c r="C39">
        <v>0.165854</v>
      </c>
      <c r="D39" t="s">
        <v>0</v>
      </c>
      <c r="E39">
        <v>0.239035</v>
      </c>
      <c r="F39">
        <v>39</v>
      </c>
      <c r="H39">
        <v>39</v>
      </c>
      <c r="I39">
        <v>-5.7598836999999996</v>
      </c>
      <c r="J39">
        <v>1.8087135999999999</v>
      </c>
      <c r="K39">
        <v>7.9010879999999997</v>
      </c>
      <c r="L39" t="s">
        <v>1</v>
      </c>
      <c r="M39">
        <v>3.3907226000000001</v>
      </c>
      <c r="O39">
        <v>3.3907226000000001</v>
      </c>
      <c r="P39">
        <v>0.239035</v>
      </c>
    </row>
    <row r="40" spans="1:16" x14ac:dyDescent="0.25">
      <c r="A40">
        <v>4.6613000000000002E-2</v>
      </c>
      <c r="B40">
        <v>-6.6239999999999997E-3</v>
      </c>
      <c r="C40">
        <v>0.104366</v>
      </c>
      <c r="D40" t="s">
        <v>0</v>
      </c>
      <c r="E40">
        <v>0.114494</v>
      </c>
      <c r="F40">
        <v>40</v>
      </c>
      <c r="H40">
        <v>40</v>
      </c>
      <c r="I40">
        <v>7.2453478000000002</v>
      </c>
      <c r="J40">
        <v>4.5544291000000001</v>
      </c>
      <c r="K40">
        <v>1.0234491999999999</v>
      </c>
      <c r="L40" t="s">
        <v>1</v>
      </c>
      <c r="M40">
        <v>3.5496444</v>
      </c>
      <c r="O40">
        <v>3.5496444</v>
      </c>
      <c r="P40">
        <v>0.114494</v>
      </c>
    </row>
    <row r="41" spans="1:16" x14ac:dyDescent="0.25">
      <c r="A41">
        <v>1.1724E-2</v>
      </c>
      <c r="B41">
        <v>1.2107E-2</v>
      </c>
      <c r="C41">
        <v>-2.8381E-2</v>
      </c>
      <c r="D41" t="s">
        <v>0</v>
      </c>
      <c r="E41">
        <v>3.3008000000000003E-2</v>
      </c>
      <c r="F41">
        <v>41</v>
      </c>
      <c r="H41">
        <v>41</v>
      </c>
      <c r="I41">
        <v>1.8025416000000001</v>
      </c>
      <c r="J41">
        <v>0.66148269999999998</v>
      </c>
      <c r="K41">
        <v>3.4930959000000001</v>
      </c>
      <c r="L41" t="s">
        <v>1</v>
      </c>
      <c r="M41">
        <v>3.5363739999999999</v>
      </c>
      <c r="O41">
        <v>3.5363739999999999</v>
      </c>
      <c r="P41">
        <v>3.3008000000000003E-2</v>
      </c>
    </row>
    <row r="42" spans="1:16" x14ac:dyDescent="0.25">
      <c r="A42">
        <v>-7.4759999999999993E-2</v>
      </c>
      <c r="B42">
        <v>7.9050000000000006E-3</v>
      </c>
      <c r="C42">
        <v>1.023E-3</v>
      </c>
      <c r="D42" t="s">
        <v>0</v>
      </c>
      <c r="E42">
        <v>7.5184000000000001E-2</v>
      </c>
      <c r="F42">
        <v>42</v>
      </c>
      <c r="H42">
        <v>42</v>
      </c>
      <c r="I42">
        <v>2.5848122</v>
      </c>
      <c r="J42">
        <v>7.7762555999999998</v>
      </c>
      <c r="K42">
        <v>2.3085995000000001</v>
      </c>
      <c r="L42" t="s">
        <v>1</v>
      </c>
      <c r="M42">
        <v>6.5433195</v>
      </c>
      <c r="O42">
        <v>6.5433195</v>
      </c>
      <c r="P42">
        <v>7.5184000000000001E-2</v>
      </c>
    </row>
    <row r="43" spans="1:16" x14ac:dyDescent="0.25">
      <c r="A43">
        <v>6.0439999999999999E-3</v>
      </c>
      <c r="B43">
        <v>5.7332000000000001E-2</v>
      </c>
      <c r="C43">
        <v>-2.9116E-2</v>
      </c>
      <c r="D43" t="s">
        <v>0</v>
      </c>
      <c r="E43">
        <v>6.4585000000000004E-2</v>
      </c>
      <c r="F43">
        <v>43</v>
      </c>
      <c r="H43">
        <v>43</v>
      </c>
      <c r="I43">
        <v>-4.8450145999999998</v>
      </c>
      <c r="J43">
        <v>5.1217438</v>
      </c>
      <c r="K43">
        <v>6.9325635999999999</v>
      </c>
      <c r="L43" t="s">
        <v>1</v>
      </c>
      <c r="M43">
        <v>6.2990535000000003</v>
      </c>
      <c r="O43">
        <v>6.2990535000000003</v>
      </c>
      <c r="P43">
        <v>6.4585000000000004E-2</v>
      </c>
    </row>
    <row r="44" spans="1:16" x14ac:dyDescent="0.25">
      <c r="A44">
        <v>2.9187000000000001E-2</v>
      </c>
      <c r="B44">
        <v>8.5179999999999995E-3</v>
      </c>
      <c r="C44">
        <v>1.5615E-2</v>
      </c>
      <c r="D44" t="s">
        <v>0</v>
      </c>
      <c r="E44">
        <v>3.4179000000000001E-2</v>
      </c>
      <c r="F44">
        <v>44</v>
      </c>
      <c r="H44">
        <v>44</v>
      </c>
      <c r="I44">
        <v>0.70893980000000001</v>
      </c>
      <c r="J44">
        <v>5.1894966</v>
      </c>
      <c r="K44">
        <v>6.8817379000000001</v>
      </c>
      <c r="L44" t="s">
        <v>1</v>
      </c>
      <c r="M44">
        <v>5.5572765000000004</v>
      </c>
      <c r="O44">
        <v>5.5572765000000004</v>
      </c>
      <c r="P44">
        <v>3.4179000000000001E-2</v>
      </c>
    </row>
    <row r="45" spans="1:16" x14ac:dyDescent="0.25">
      <c r="A45">
        <v>-1.044E-2</v>
      </c>
      <c r="B45">
        <v>4.6884000000000002E-2</v>
      </c>
      <c r="C45">
        <v>3.2246999999999998E-2</v>
      </c>
      <c r="D45" t="s">
        <v>0</v>
      </c>
      <c r="E45">
        <v>5.7853000000000002E-2</v>
      </c>
      <c r="F45">
        <v>45</v>
      </c>
      <c r="H45">
        <v>45</v>
      </c>
      <c r="I45">
        <v>-2.7854698999999998</v>
      </c>
      <c r="J45">
        <v>-4.1271299999999997E-2</v>
      </c>
      <c r="K45">
        <v>6.8578431000000002</v>
      </c>
      <c r="L45" t="s">
        <v>1</v>
      </c>
      <c r="M45">
        <v>5.5317509999999999</v>
      </c>
      <c r="O45">
        <v>5.5317509999999999</v>
      </c>
      <c r="P45">
        <v>5.7853000000000002E-2</v>
      </c>
    </row>
    <row r="46" spans="1:16" x14ac:dyDescent="0.25">
      <c r="A46">
        <v>8.3719999999999992E-3</v>
      </c>
      <c r="B46">
        <v>-5.3949999999999996E-3</v>
      </c>
      <c r="C46">
        <v>1.8100000000000001E-4</v>
      </c>
      <c r="D46" t="s">
        <v>0</v>
      </c>
      <c r="E46">
        <v>9.9609999999999994E-3</v>
      </c>
      <c r="F46">
        <v>46</v>
      </c>
      <c r="H46">
        <v>46</v>
      </c>
      <c r="I46">
        <v>-1.0323560000000001</v>
      </c>
      <c r="J46">
        <v>2.5971538999999999</v>
      </c>
      <c r="K46">
        <v>2.3021786</v>
      </c>
      <c r="L46" t="s">
        <v>1</v>
      </c>
      <c r="M46">
        <v>6.4461702000000001</v>
      </c>
      <c r="O46">
        <v>6.4461702000000001</v>
      </c>
      <c r="P46">
        <v>9.9609999999999994E-3</v>
      </c>
    </row>
    <row r="47" spans="1:16" x14ac:dyDescent="0.25">
      <c r="A47">
        <v>2.6512000000000001E-2</v>
      </c>
      <c r="B47">
        <v>-7.5590000000000004E-2</v>
      </c>
      <c r="C47">
        <v>2.0666E-2</v>
      </c>
      <c r="D47" t="s">
        <v>0</v>
      </c>
      <c r="E47">
        <v>8.2727999999999996E-2</v>
      </c>
      <c r="F47">
        <v>47</v>
      </c>
      <c r="H47">
        <v>47</v>
      </c>
      <c r="I47">
        <v>4.5266012</v>
      </c>
      <c r="J47">
        <v>2.6862878000000001</v>
      </c>
      <c r="K47">
        <v>2.2755988999999999</v>
      </c>
      <c r="L47" t="s">
        <v>1</v>
      </c>
      <c r="M47">
        <v>5.5819979999999996</v>
      </c>
      <c r="O47">
        <v>5.5819979999999996</v>
      </c>
      <c r="P47">
        <v>8.2727999999999996E-2</v>
      </c>
    </row>
    <row r="48" spans="1:16" x14ac:dyDescent="0.25">
      <c r="A48">
        <v>4.0433999999999998E-2</v>
      </c>
      <c r="B48">
        <v>9.2890000000000004E-3</v>
      </c>
      <c r="C48">
        <v>2.6210000000000001E-2</v>
      </c>
      <c r="D48" t="s">
        <v>0</v>
      </c>
      <c r="E48">
        <v>4.9072999999999999E-2</v>
      </c>
      <c r="F48">
        <v>48</v>
      </c>
      <c r="H48">
        <v>48</v>
      </c>
      <c r="I48">
        <v>-3.1074793999999999</v>
      </c>
      <c r="J48">
        <v>7.7559336999999999</v>
      </c>
      <c r="K48">
        <v>2.2895064999999999</v>
      </c>
      <c r="L48" t="s">
        <v>1</v>
      </c>
      <c r="M48">
        <v>5.5509747000000003</v>
      </c>
      <c r="O48">
        <v>5.5509747000000003</v>
      </c>
      <c r="P48">
        <v>4.9072999999999999E-2</v>
      </c>
    </row>
    <row r="49" spans="1:16" x14ac:dyDescent="0.25">
      <c r="A49">
        <v>-1.2463E-2</v>
      </c>
      <c r="B49">
        <v>2.1080000000000001E-3</v>
      </c>
      <c r="C49">
        <v>-4.2339999999999999E-3</v>
      </c>
      <c r="D49" t="s">
        <v>0</v>
      </c>
      <c r="E49">
        <v>1.333E-2</v>
      </c>
      <c r="F49">
        <v>49</v>
      </c>
      <c r="H49">
        <v>49</v>
      </c>
      <c r="I49">
        <v>4.2956791000000001</v>
      </c>
      <c r="J49">
        <v>8.9134010000000004</v>
      </c>
      <c r="K49">
        <v>2.1227198999999999</v>
      </c>
      <c r="L49" t="s">
        <v>1</v>
      </c>
      <c r="M49">
        <v>8.2326799000000008</v>
      </c>
      <c r="O49">
        <v>8.2326799000000008</v>
      </c>
      <c r="P49">
        <v>1.333E-2</v>
      </c>
    </row>
    <row r="50" spans="1:16" x14ac:dyDescent="0.25">
      <c r="A50">
        <v>8.9309999999999997E-3</v>
      </c>
      <c r="B50">
        <v>5.067E-2</v>
      </c>
      <c r="C50">
        <v>1.6199999999999999E-3</v>
      </c>
      <c r="D50" t="s">
        <v>0</v>
      </c>
      <c r="E50">
        <v>5.1477000000000002E-2</v>
      </c>
      <c r="F50">
        <v>50</v>
      </c>
      <c r="H50">
        <v>50</v>
      </c>
      <c r="I50">
        <v>0.16471769999999999</v>
      </c>
      <c r="J50">
        <v>-3.5129630999999999</v>
      </c>
      <c r="K50">
        <v>7.7051058000000001</v>
      </c>
      <c r="L50" t="s">
        <v>1</v>
      </c>
      <c r="M50">
        <v>4.4512837000000003</v>
      </c>
      <c r="O50">
        <v>4.4512837000000003</v>
      </c>
      <c r="P50">
        <v>5.1477000000000002E-2</v>
      </c>
    </row>
    <row r="51" spans="1:16" x14ac:dyDescent="0.25">
      <c r="A51">
        <v>3.5219E-2</v>
      </c>
      <c r="B51">
        <v>2.1719999999999999E-3</v>
      </c>
      <c r="C51">
        <v>6.8430000000000001E-3</v>
      </c>
      <c r="D51" t="s">
        <v>0</v>
      </c>
      <c r="E51">
        <v>3.5943000000000003E-2</v>
      </c>
      <c r="F51">
        <v>51</v>
      </c>
      <c r="H51">
        <v>51</v>
      </c>
      <c r="I51">
        <v>5.189057</v>
      </c>
      <c r="J51">
        <v>-3.0909002000000001</v>
      </c>
      <c r="K51">
        <v>6.676164</v>
      </c>
      <c r="L51" t="s">
        <v>1</v>
      </c>
      <c r="M51">
        <v>3.9496209000000002</v>
      </c>
      <c r="O51">
        <v>3.9496209000000002</v>
      </c>
      <c r="P51">
        <v>3.5943000000000003E-2</v>
      </c>
    </row>
    <row r="52" spans="1:16" x14ac:dyDescent="0.25">
      <c r="A52">
        <v>3.4E-5</v>
      </c>
      <c r="B52">
        <v>3.3753999999999999E-2</v>
      </c>
      <c r="C52">
        <v>-5.3810000000000004E-3</v>
      </c>
      <c r="D52" t="s">
        <v>0</v>
      </c>
      <c r="E52">
        <v>3.4181000000000003E-2</v>
      </c>
      <c r="F52">
        <v>52</v>
      </c>
      <c r="H52">
        <v>52</v>
      </c>
      <c r="I52">
        <v>-1.8676784</v>
      </c>
      <c r="J52">
        <v>1.6737918000000001</v>
      </c>
      <c r="K52">
        <v>6.0707560000000003</v>
      </c>
      <c r="L52" t="s">
        <v>1</v>
      </c>
      <c r="M52">
        <v>4.9647793</v>
      </c>
      <c r="O52">
        <v>4.9647793</v>
      </c>
      <c r="P52">
        <v>3.4181000000000003E-2</v>
      </c>
    </row>
    <row r="53" spans="1:16" x14ac:dyDescent="0.25">
      <c r="A53">
        <v>5.0273999999999999E-2</v>
      </c>
      <c r="B53">
        <v>-0.141375</v>
      </c>
      <c r="C53">
        <v>0.210844</v>
      </c>
      <c r="D53" t="s">
        <v>0</v>
      </c>
      <c r="E53">
        <v>0.25878499999999999</v>
      </c>
      <c r="F53">
        <v>53</v>
      </c>
      <c r="H53">
        <v>53</v>
      </c>
      <c r="I53">
        <v>0.68661360000000005</v>
      </c>
      <c r="J53">
        <v>6.7941871999999996</v>
      </c>
      <c r="K53">
        <v>2.2899134999999999</v>
      </c>
      <c r="L53" t="s">
        <v>1</v>
      </c>
      <c r="M53">
        <v>8.4247181999999992</v>
      </c>
      <c r="O53">
        <v>8.4247181999999992</v>
      </c>
      <c r="P53">
        <v>0.25878499999999999</v>
      </c>
    </row>
    <row r="54" spans="1:16" x14ac:dyDescent="0.25">
      <c r="A54">
        <v>2.8222000000000001E-2</v>
      </c>
      <c r="B54">
        <v>3.0349999999999999E-2</v>
      </c>
      <c r="C54">
        <v>1.3915E-2</v>
      </c>
      <c r="D54" t="s">
        <v>0</v>
      </c>
      <c r="E54">
        <v>4.3718E-2</v>
      </c>
      <c r="F54">
        <v>54</v>
      </c>
      <c r="H54">
        <v>54</v>
      </c>
      <c r="I54">
        <v>5.3605052000000004</v>
      </c>
      <c r="J54">
        <v>3.4810460000000001</v>
      </c>
      <c r="K54">
        <v>6.0473501000000001</v>
      </c>
      <c r="L54" t="s">
        <v>1</v>
      </c>
      <c r="M54">
        <v>4.4182537999999996</v>
      </c>
      <c r="O54">
        <v>4.4182537999999996</v>
      </c>
      <c r="P54">
        <v>4.3718E-2</v>
      </c>
    </row>
    <row r="55" spans="1:16" x14ac:dyDescent="0.25">
      <c r="A55">
        <v>1.9476E-2</v>
      </c>
      <c r="B55">
        <v>3.6229999999999999E-3</v>
      </c>
      <c r="C55">
        <v>1.7461999999999998E-2</v>
      </c>
      <c r="D55" t="s">
        <v>0</v>
      </c>
      <c r="E55">
        <v>2.6407E-2</v>
      </c>
      <c r="F55">
        <v>55</v>
      </c>
      <c r="H55">
        <v>55</v>
      </c>
      <c r="I55">
        <v>0.3186232</v>
      </c>
      <c r="J55">
        <v>3.1342078999999998</v>
      </c>
      <c r="K55">
        <v>7.0675217999999997</v>
      </c>
      <c r="L55" t="s">
        <v>1</v>
      </c>
      <c r="M55">
        <v>3.9643890000000002</v>
      </c>
      <c r="O55">
        <v>3.9643890000000002</v>
      </c>
      <c r="P55">
        <v>2.6407E-2</v>
      </c>
    </row>
    <row r="56" spans="1:16" x14ac:dyDescent="0.25">
      <c r="A56">
        <v>1.3100000000000001E-4</v>
      </c>
      <c r="B56">
        <v>4.2723999999999998E-2</v>
      </c>
      <c r="C56">
        <v>1.4404999999999999E-2</v>
      </c>
      <c r="D56" t="s">
        <v>0</v>
      </c>
      <c r="E56">
        <v>4.5087000000000002E-2</v>
      </c>
      <c r="F56">
        <v>56</v>
      </c>
      <c r="H56">
        <v>56</v>
      </c>
      <c r="I56">
        <v>-3.7243064000000001</v>
      </c>
      <c r="J56">
        <v>-1.7390437999999999</v>
      </c>
      <c r="K56">
        <v>7.7004009</v>
      </c>
      <c r="L56" t="s">
        <v>1</v>
      </c>
      <c r="M56">
        <v>5.0580080000000001</v>
      </c>
      <c r="O56">
        <v>5.0580080000000001</v>
      </c>
      <c r="P56">
        <v>4.5087000000000002E-2</v>
      </c>
    </row>
    <row r="57" spans="1:16" x14ac:dyDescent="0.25">
      <c r="A57">
        <v>-6.4999999999999997E-3</v>
      </c>
      <c r="B57">
        <v>3.8999999999999999E-4</v>
      </c>
      <c r="C57">
        <v>-3.0469E-2</v>
      </c>
      <c r="D57" t="s">
        <v>0</v>
      </c>
      <c r="E57">
        <v>3.1157000000000001E-2</v>
      </c>
      <c r="F57">
        <v>57</v>
      </c>
      <c r="H57">
        <v>57</v>
      </c>
      <c r="I57">
        <v>0.22880110000000001</v>
      </c>
      <c r="J57">
        <v>4.0781833000000001</v>
      </c>
      <c r="K57">
        <v>1.5073008999999999</v>
      </c>
      <c r="L57" t="s">
        <v>1</v>
      </c>
      <c r="M57">
        <v>7.2617649999999996</v>
      </c>
      <c r="O57">
        <v>7.2617649999999996</v>
      </c>
      <c r="P57">
        <v>3.1157000000000001E-2</v>
      </c>
    </row>
    <row r="58" spans="1:16" x14ac:dyDescent="0.25">
      <c r="A58">
        <v>5.6548000000000001E-2</v>
      </c>
      <c r="B58">
        <v>0.109663</v>
      </c>
      <c r="C58">
        <v>3.1E-2</v>
      </c>
      <c r="D58" t="s">
        <v>0</v>
      </c>
      <c r="E58">
        <v>0.127218</v>
      </c>
      <c r="F58">
        <v>58</v>
      </c>
      <c r="H58">
        <v>58</v>
      </c>
      <c r="I58">
        <v>3.1242575000000001</v>
      </c>
      <c r="J58">
        <v>1.9759116000000001</v>
      </c>
      <c r="K58">
        <v>7.0485961000000001</v>
      </c>
      <c r="L58" t="s">
        <v>1</v>
      </c>
      <c r="M58">
        <v>2.0146888000000001</v>
      </c>
      <c r="O58">
        <v>2.0146888000000001</v>
      </c>
      <c r="P58">
        <v>0.127218</v>
      </c>
    </row>
    <row r="59" spans="1:16" x14ac:dyDescent="0.25">
      <c r="A59">
        <v>1.8612E-2</v>
      </c>
      <c r="B59">
        <v>-1.5252999999999999E-2</v>
      </c>
      <c r="C59">
        <v>2.3741999999999999E-2</v>
      </c>
      <c r="D59" t="s">
        <v>0</v>
      </c>
      <c r="E59">
        <v>3.3805000000000002E-2</v>
      </c>
      <c r="F59">
        <v>59</v>
      </c>
      <c r="H59">
        <v>59</v>
      </c>
      <c r="I59">
        <v>5.7790172000000002</v>
      </c>
      <c r="J59">
        <v>4.1163882000000003</v>
      </c>
      <c r="K59">
        <v>3.1017035000000002</v>
      </c>
      <c r="L59" t="s">
        <v>1</v>
      </c>
      <c r="M59">
        <v>6.3274303999999999</v>
      </c>
      <c r="O59">
        <v>6.3274303999999999</v>
      </c>
      <c r="P59">
        <v>3.3805000000000002E-2</v>
      </c>
    </row>
    <row r="60" spans="1:16" x14ac:dyDescent="0.25">
      <c r="A60">
        <v>9.0135000000000007E-2</v>
      </c>
      <c r="B60">
        <v>-3.8362E-2</v>
      </c>
      <c r="C60">
        <v>-2.6367999999999999E-2</v>
      </c>
      <c r="D60" t="s">
        <v>0</v>
      </c>
      <c r="E60">
        <v>0.10144599999999999</v>
      </c>
      <c r="F60">
        <v>60</v>
      </c>
      <c r="H60">
        <v>60</v>
      </c>
      <c r="I60">
        <v>2.7016966999999998</v>
      </c>
      <c r="J60">
        <v>-1.4111541999999999</v>
      </c>
      <c r="K60">
        <v>2.5074657</v>
      </c>
      <c r="L60" t="s">
        <v>1</v>
      </c>
      <c r="M60">
        <v>4.5575419999999998</v>
      </c>
      <c r="O60">
        <v>4.5575419999999998</v>
      </c>
      <c r="P60">
        <v>0.10144599999999999</v>
      </c>
    </row>
    <row r="61" spans="1:16" x14ac:dyDescent="0.25">
      <c r="A61">
        <v>2.5773999999999998E-2</v>
      </c>
      <c r="B61">
        <v>-6.7869999999999996E-3</v>
      </c>
      <c r="C61">
        <v>2.4618000000000001E-2</v>
      </c>
      <c r="D61" t="s">
        <v>0</v>
      </c>
      <c r="E61">
        <v>3.6282000000000002E-2</v>
      </c>
      <c r="F61">
        <v>61</v>
      </c>
      <c r="H61">
        <v>61</v>
      </c>
      <c r="I61">
        <v>-2.2960432000000002</v>
      </c>
      <c r="J61">
        <v>1.1117319999999999</v>
      </c>
      <c r="K61">
        <v>3.1032696</v>
      </c>
      <c r="L61" t="s">
        <v>1</v>
      </c>
      <c r="M61">
        <v>7.2595429999999999</v>
      </c>
      <c r="O61">
        <v>7.2595429999999999</v>
      </c>
      <c r="P61">
        <v>3.6282000000000002E-2</v>
      </c>
    </row>
    <row r="62" spans="1:16" x14ac:dyDescent="0.25">
      <c r="A62">
        <v>1.2362E-2</v>
      </c>
      <c r="B62">
        <v>-6.5656999999999993E-2</v>
      </c>
      <c r="C62">
        <v>4.6203000000000001E-2</v>
      </c>
      <c r="D62" t="s">
        <v>0</v>
      </c>
      <c r="E62">
        <v>8.1229999999999997E-2</v>
      </c>
      <c r="F62">
        <v>62</v>
      </c>
      <c r="H62">
        <v>62</v>
      </c>
      <c r="I62">
        <v>2.3692085999999999</v>
      </c>
      <c r="J62">
        <v>-1.970815</v>
      </c>
      <c r="K62">
        <v>6.6421910000000004</v>
      </c>
      <c r="L62" t="s">
        <v>1</v>
      </c>
      <c r="M62">
        <v>2.0241440000000002</v>
      </c>
      <c r="O62">
        <v>2.0241440000000002</v>
      </c>
      <c r="P62">
        <v>8.1229999999999997E-2</v>
      </c>
    </row>
    <row r="63" spans="1:16" x14ac:dyDescent="0.25">
      <c r="A63">
        <v>-2.4666E-2</v>
      </c>
      <c r="B63">
        <v>-2.0163E-2</v>
      </c>
      <c r="C63">
        <v>7.8849999999999996E-3</v>
      </c>
      <c r="D63" t="s">
        <v>0</v>
      </c>
      <c r="E63">
        <v>3.2820000000000002E-2</v>
      </c>
      <c r="F63">
        <v>63</v>
      </c>
      <c r="H63">
        <v>63</v>
      </c>
      <c r="I63">
        <v>3.3332630000000001</v>
      </c>
      <c r="J63">
        <v>1.1404224000000001</v>
      </c>
      <c r="K63">
        <v>1.4591987</v>
      </c>
      <c r="L63" t="s">
        <v>1</v>
      </c>
      <c r="M63">
        <v>6.2831611000000001</v>
      </c>
      <c r="O63">
        <v>6.2831611000000001</v>
      </c>
      <c r="P63">
        <v>3.2820000000000002E-2</v>
      </c>
    </row>
    <row r="64" spans="1:16" x14ac:dyDescent="0.25">
      <c r="A64">
        <v>1.7701999999999999E-2</v>
      </c>
      <c r="B64">
        <v>1.8884000000000001E-2</v>
      </c>
      <c r="C64">
        <v>1.7458000000000001E-2</v>
      </c>
      <c r="D64" t="s">
        <v>0</v>
      </c>
      <c r="E64">
        <v>3.1220999999999999E-2</v>
      </c>
      <c r="F64">
        <v>64</v>
      </c>
      <c r="H64">
        <v>64</v>
      </c>
      <c r="I64">
        <v>6.2966930000000003</v>
      </c>
      <c r="J64">
        <v>6.6520267000000004</v>
      </c>
      <c r="K64">
        <v>2.0939733</v>
      </c>
      <c r="L64" t="s">
        <v>1</v>
      </c>
      <c r="M64">
        <v>4.6692520000000002</v>
      </c>
      <c r="O64">
        <v>4.6692520000000002</v>
      </c>
      <c r="P64">
        <v>3.1220999999999999E-2</v>
      </c>
    </row>
    <row r="65" spans="1:16" x14ac:dyDescent="0.25">
      <c r="A65">
        <v>-1.2598E-2</v>
      </c>
      <c r="B65">
        <v>6.4199999999999999E-4</v>
      </c>
      <c r="C65">
        <v>-2.5463E-2</v>
      </c>
      <c r="D65" t="s">
        <v>0</v>
      </c>
      <c r="E65">
        <v>2.8416E-2</v>
      </c>
      <c r="F65">
        <v>65</v>
      </c>
      <c r="H65">
        <v>65</v>
      </c>
      <c r="I65">
        <v>-2.3128616000000002</v>
      </c>
      <c r="J65">
        <v>3.9934151999999998</v>
      </c>
      <c r="K65">
        <v>3.1825256999999998</v>
      </c>
      <c r="L65" t="s">
        <v>1</v>
      </c>
      <c r="M65">
        <v>8.1725163999999992</v>
      </c>
      <c r="O65">
        <v>8.1725163999999992</v>
      </c>
      <c r="P65">
        <v>2.8416E-2</v>
      </c>
    </row>
    <row r="66" spans="1:16" x14ac:dyDescent="0.25">
      <c r="A66">
        <v>3.5443000000000002E-2</v>
      </c>
      <c r="B66">
        <v>-1.1161000000000001E-2</v>
      </c>
      <c r="C66">
        <v>-7.324E-2</v>
      </c>
      <c r="D66" t="s">
        <v>0</v>
      </c>
      <c r="E66">
        <v>8.2127000000000006E-2</v>
      </c>
      <c r="F66">
        <v>66</v>
      </c>
      <c r="H66">
        <v>66</v>
      </c>
      <c r="I66">
        <v>3.6959811999999999</v>
      </c>
      <c r="J66">
        <v>-8.9097099999999999E-2</v>
      </c>
      <c r="K66">
        <v>5.0962472999999999</v>
      </c>
      <c r="L66" t="s">
        <v>1</v>
      </c>
      <c r="M66">
        <v>1.9864476</v>
      </c>
      <c r="O66">
        <v>1.9864476</v>
      </c>
      <c r="P66">
        <v>8.2127000000000006E-2</v>
      </c>
    </row>
    <row r="67" spans="1:16" x14ac:dyDescent="0.25">
      <c r="A67">
        <v>-3.5950000000000001E-3</v>
      </c>
      <c r="B67">
        <v>4.5713999999999998E-2</v>
      </c>
      <c r="C67">
        <v>1.2779E-2</v>
      </c>
      <c r="D67" t="s">
        <v>0</v>
      </c>
      <c r="E67">
        <v>4.7601999999999998E-2</v>
      </c>
      <c r="F67">
        <v>67</v>
      </c>
      <c r="H67">
        <v>67</v>
      </c>
      <c r="I67">
        <v>-1.0073211</v>
      </c>
      <c r="J67">
        <v>-0.72559180000000001</v>
      </c>
      <c r="K67">
        <v>7.7241353999999998</v>
      </c>
      <c r="L67" t="s">
        <v>1</v>
      </c>
      <c r="M67">
        <v>3.9257103999999998</v>
      </c>
      <c r="O67">
        <v>3.9257103999999998</v>
      </c>
      <c r="P67">
        <v>4.7601999999999998E-2</v>
      </c>
    </row>
    <row r="68" spans="1:16" x14ac:dyDescent="0.25">
      <c r="A68">
        <v>2.2529E-2</v>
      </c>
      <c r="B68">
        <v>-2.3990000000000001E-2</v>
      </c>
      <c r="C68">
        <v>1.5907000000000001E-2</v>
      </c>
      <c r="D68" t="s">
        <v>0</v>
      </c>
      <c r="E68">
        <v>3.6553000000000002E-2</v>
      </c>
      <c r="F68">
        <v>68</v>
      </c>
      <c r="H68">
        <v>68</v>
      </c>
      <c r="I68">
        <v>1.6618594</v>
      </c>
      <c r="J68">
        <v>5.1053404000000002</v>
      </c>
      <c r="K68">
        <v>8.7398281000000004</v>
      </c>
      <c r="L68" t="s">
        <v>1</v>
      </c>
      <c r="M68">
        <v>6.3315412000000002</v>
      </c>
      <c r="O68">
        <v>6.3315412000000002</v>
      </c>
      <c r="P68">
        <v>3.6553000000000002E-2</v>
      </c>
    </row>
    <row r="69" spans="1:16" x14ac:dyDescent="0.25">
      <c r="A69">
        <v>2.3116000000000001E-2</v>
      </c>
      <c r="B69">
        <v>1.7826000000000002E-2</v>
      </c>
      <c r="C69">
        <v>-1.3209999999999999E-3</v>
      </c>
      <c r="D69" t="s">
        <v>0</v>
      </c>
      <c r="E69">
        <v>2.9221E-2</v>
      </c>
      <c r="F69">
        <v>69</v>
      </c>
      <c r="H69">
        <v>69</v>
      </c>
      <c r="I69">
        <v>0.25437520000000002</v>
      </c>
      <c r="J69">
        <v>1.1716351</v>
      </c>
      <c r="K69">
        <v>1.4489772999999999</v>
      </c>
      <c r="L69" t="s">
        <v>1</v>
      </c>
      <c r="M69">
        <v>8.1752721000000008</v>
      </c>
      <c r="O69">
        <v>8.1752721000000008</v>
      </c>
      <c r="P69">
        <v>2.9221E-2</v>
      </c>
    </row>
    <row r="70" spans="1:16" x14ac:dyDescent="0.25">
      <c r="A70">
        <v>-9.0709999999999992E-3</v>
      </c>
      <c r="B70">
        <v>1.6594000000000001E-2</v>
      </c>
      <c r="C70">
        <v>0.160634</v>
      </c>
      <c r="D70" t="s">
        <v>0</v>
      </c>
      <c r="E70">
        <v>0.161744</v>
      </c>
      <c r="F70">
        <v>70</v>
      </c>
      <c r="H70">
        <v>70</v>
      </c>
      <c r="I70">
        <v>1.8400217999999999</v>
      </c>
      <c r="J70">
        <v>0.13276650000000001</v>
      </c>
      <c r="K70">
        <v>8.5843489999999996</v>
      </c>
      <c r="L70" t="s">
        <v>1</v>
      </c>
      <c r="M70">
        <v>1.9712179999999999</v>
      </c>
      <c r="O70">
        <v>1.9712179999999999</v>
      </c>
      <c r="P70">
        <v>0.161744</v>
      </c>
    </row>
    <row r="71" spans="1:16" x14ac:dyDescent="0.25">
      <c r="A71">
        <v>-1.2996000000000001E-2</v>
      </c>
      <c r="B71">
        <v>2.8133999999999999E-2</v>
      </c>
      <c r="C71">
        <v>2.4504999999999999E-2</v>
      </c>
      <c r="D71" t="s">
        <v>0</v>
      </c>
      <c r="E71">
        <v>3.9508000000000001E-2</v>
      </c>
      <c r="F71">
        <v>71</v>
      </c>
      <c r="H71">
        <v>71</v>
      </c>
      <c r="I71">
        <v>6.5862869000000002</v>
      </c>
      <c r="J71">
        <v>0.7008472</v>
      </c>
      <c r="K71">
        <v>6.0065714000000003</v>
      </c>
      <c r="L71" t="s">
        <v>1</v>
      </c>
      <c r="M71">
        <v>3.9898283999999999</v>
      </c>
      <c r="O71">
        <v>3.9898283999999999</v>
      </c>
      <c r="P71">
        <v>3.9508000000000001E-2</v>
      </c>
    </row>
    <row r="72" spans="1:16" x14ac:dyDescent="0.25">
      <c r="A72">
        <v>-1.2310000000000001E-3</v>
      </c>
      <c r="B72">
        <v>-9.0460000000000002E-3</v>
      </c>
      <c r="C72">
        <v>5.4156999999999997E-2</v>
      </c>
      <c r="D72" t="s">
        <v>0</v>
      </c>
      <c r="E72">
        <v>5.4920999999999998E-2</v>
      </c>
      <c r="F72">
        <v>72</v>
      </c>
      <c r="H72">
        <v>72</v>
      </c>
      <c r="I72">
        <v>-0.20690459999999999</v>
      </c>
      <c r="J72">
        <v>5.3237243999999997</v>
      </c>
      <c r="K72">
        <v>4.9848129999999999</v>
      </c>
      <c r="L72" t="s">
        <v>1</v>
      </c>
      <c r="M72">
        <v>6.3567695000000004</v>
      </c>
      <c r="O72">
        <v>6.3567695000000004</v>
      </c>
      <c r="P72">
        <v>5.4920999999999998E-2</v>
      </c>
    </row>
    <row r="73" spans="1:16" x14ac:dyDescent="0.25">
      <c r="A73">
        <v>2.4084000000000001E-2</v>
      </c>
      <c r="B73">
        <v>1.2011000000000001E-2</v>
      </c>
      <c r="C73">
        <v>1.3010000000000001E-2</v>
      </c>
      <c r="D73" t="s">
        <v>0</v>
      </c>
      <c r="E73">
        <v>2.9892999999999999E-2</v>
      </c>
      <c r="F73">
        <v>73</v>
      </c>
      <c r="H73">
        <v>73</v>
      </c>
      <c r="I73">
        <v>6.1071895999999999</v>
      </c>
      <c r="J73">
        <v>-1.736885</v>
      </c>
      <c r="K73">
        <v>4.1318823</v>
      </c>
      <c r="L73" t="s">
        <v>1</v>
      </c>
      <c r="M73">
        <v>4.6547459</v>
      </c>
      <c r="O73">
        <v>4.6547459</v>
      </c>
      <c r="P73">
        <v>2.9892999999999999E-2</v>
      </c>
    </row>
    <row r="74" spans="1:16" x14ac:dyDescent="0.25">
      <c r="A74">
        <v>3.7829999999999999E-3</v>
      </c>
      <c r="B74">
        <v>5.3273000000000001E-2</v>
      </c>
      <c r="C74">
        <v>-4.0107999999999998E-2</v>
      </c>
      <c r="D74" t="s">
        <v>0</v>
      </c>
      <c r="E74">
        <v>6.6791000000000003E-2</v>
      </c>
      <c r="F74">
        <v>74</v>
      </c>
      <c r="H74">
        <v>74</v>
      </c>
      <c r="I74">
        <v>-3.0559419000000001</v>
      </c>
      <c r="J74">
        <v>4.4365882000000001</v>
      </c>
      <c r="K74">
        <v>6.0898496</v>
      </c>
      <c r="L74" t="s">
        <v>1</v>
      </c>
      <c r="M74">
        <v>7.3370756999999998</v>
      </c>
      <c r="O74">
        <v>7.3370756999999998</v>
      </c>
      <c r="P74">
        <v>6.6791000000000003E-2</v>
      </c>
    </row>
    <row r="75" spans="1:16" x14ac:dyDescent="0.25">
      <c r="A75">
        <v>4.7072000000000003E-2</v>
      </c>
      <c r="B75">
        <v>2.4194E-2</v>
      </c>
      <c r="C75">
        <v>2.8643999999999999E-2</v>
      </c>
      <c r="D75" t="s">
        <v>0</v>
      </c>
      <c r="E75">
        <v>6.0179999999999997E-2</v>
      </c>
      <c r="F75">
        <v>75</v>
      </c>
      <c r="H75">
        <v>75</v>
      </c>
      <c r="I75">
        <v>-3.5750427999999999</v>
      </c>
      <c r="J75">
        <v>8.5707752999999993</v>
      </c>
      <c r="K75">
        <v>0.4296875</v>
      </c>
      <c r="L75" t="s">
        <v>1</v>
      </c>
      <c r="M75">
        <v>4.5829284000000001</v>
      </c>
      <c r="O75">
        <v>4.5829284000000001</v>
      </c>
      <c r="P75">
        <v>6.0179999999999997E-2</v>
      </c>
    </row>
    <row r="76" spans="1:16" x14ac:dyDescent="0.25">
      <c r="A76">
        <v>2.7085000000000001E-2</v>
      </c>
      <c r="B76">
        <v>-6.0729999999999999E-2</v>
      </c>
      <c r="C76">
        <v>2.1839000000000001E-2</v>
      </c>
      <c r="D76" t="s">
        <v>0</v>
      </c>
      <c r="E76">
        <v>6.9989999999999997E-2</v>
      </c>
      <c r="F76">
        <v>76</v>
      </c>
      <c r="H76">
        <v>76</v>
      </c>
      <c r="I76">
        <v>3.2263700000000002</v>
      </c>
      <c r="J76">
        <v>4.0700010000000004</v>
      </c>
      <c r="K76">
        <v>1.4285988999999999</v>
      </c>
      <c r="L76" t="s">
        <v>1</v>
      </c>
      <c r="M76">
        <v>4.9800418000000004</v>
      </c>
      <c r="O76">
        <v>4.9800418000000004</v>
      </c>
      <c r="P76">
        <v>6.9989999999999997E-2</v>
      </c>
    </row>
    <row r="77" spans="1:16" x14ac:dyDescent="0.25">
      <c r="A77">
        <v>-1.9255000000000001E-2</v>
      </c>
      <c r="B77">
        <v>9.8659999999999998E-3</v>
      </c>
      <c r="C77">
        <v>1.4638999999999999E-2</v>
      </c>
      <c r="D77" t="s">
        <v>0</v>
      </c>
      <c r="E77">
        <v>2.6121999999999999E-2</v>
      </c>
      <c r="F77">
        <v>77</v>
      </c>
      <c r="H77">
        <v>77</v>
      </c>
      <c r="I77">
        <v>2.9942072</v>
      </c>
      <c r="J77">
        <v>6.9364020000000002</v>
      </c>
      <c r="K77">
        <v>0.4329983</v>
      </c>
      <c r="L77" t="s">
        <v>1</v>
      </c>
      <c r="M77">
        <v>4.6496500000000003</v>
      </c>
      <c r="O77">
        <v>4.6496500000000003</v>
      </c>
      <c r="P77">
        <v>2.6121999999999999E-2</v>
      </c>
    </row>
    <row r="78" spans="1:16" x14ac:dyDescent="0.25">
      <c r="A78">
        <v>-1.3650000000000001E-2</v>
      </c>
      <c r="B78">
        <v>5.2260000000000001E-2</v>
      </c>
      <c r="C78">
        <v>-2.5444000000000001E-2</v>
      </c>
      <c r="D78" t="s">
        <v>0</v>
      </c>
      <c r="E78">
        <v>5.9706000000000002E-2</v>
      </c>
      <c r="F78">
        <v>78</v>
      </c>
      <c r="H78">
        <v>78</v>
      </c>
      <c r="I78">
        <v>-6.6121322999999999</v>
      </c>
      <c r="J78">
        <v>5.8160316999999999</v>
      </c>
      <c r="K78">
        <v>7.7825978999999998</v>
      </c>
      <c r="L78" t="s">
        <v>1</v>
      </c>
      <c r="M78">
        <v>7.4620050999999998</v>
      </c>
      <c r="O78">
        <v>7.4620050999999998</v>
      </c>
      <c r="P78">
        <v>5.9706000000000002E-2</v>
      </c>
    </row>
    <row r="79" spans="1:16" x14ac:dyDescent="0.25">
      <c r="A79">
        <v>1.1976000000000001E-2</v>
      </c>
      <c r="B79">
        <v>3.3412999999999998E-2</v>
      </c>
      <c r="C79">
        <v>3.0464999999999999E-2</v>
      </c>
      <c r="D79" t="s">
        <v>0</v>
      </c>
      <c r="E79">
        <v>4.6775999999999998E-2</v>
      </c>
      <c r="F79">
        <v>79</v>
      </c>
      <c r="H79">
        <v>79</v>
      </c>
      <c r="I79">
        <v>-2.6180968</v>
      </c>
      <c r="J79">
        <v>6.9020621000000002</v>
      </c>
      <c r="K79">
        <v>4.1426375000000002</v>
      </c>
      <c r="L79" t="s">
        <v>1</v>
      </c>
      <c r="M79">
        <v>4.5790519999999999</v>
      </c>
      <c r="O79">
        <v>4.5790519999999999</v>
      </c>
      <c r="P79">
        <v>4.6775999999999998E-2</v>
      </c>
    </row>
    <row r="80" spans="1:16" x14ac:dyDescent="0.25">
      <c r="A80">
        <v>2.912E-2</v>
      </c>
      <c r="B80">
        <v>-6.1869E-2</v>
      </c>
      <c r="C80">
        <v>-3.4597000000000003E-2</v>
      </c>
      <c r="D80" t="s">
        <v>0</v>
      </c>
      <c r="E80">
        <v>7.6633999999999994E-2</v>
      </c>
      <c r="F80">
        <v>80</v>
      </c>
      <c r="H80">
        <v>80</v>
      </c>
      <c r="I80">
        <v>5.8236511999999996</v>
      </c>
      <c r="J80">
        <v>1.2739928</v>
      </c>
      <c r="K80">
        <v>3.1766884000000002</v>
      </c>
      <c r="L80" t="s">
        <v>1</v>
      </c>
      <c r="M80">
        <v>4.9477089000000003</v>
      </c>
      <c r="O80">
        <v>4.9477089000000003</v>
      </c>
      <c r="P80">
        <v>7.6633999999999994E-2</v>
      </c>
    </row>
    <row r="81" spans="1:16" x14ac:dyDescent="0.25">
      <c r="A81">
        <v>-2.4393000000000001E-2</v>
      </c>
      <c r="B81">
        <v>-5.2585E-2</v>
      </c>
      <c r="C81">
        <v>3.0287000000000001E-2</v>
      </c>
      <c r="D81" t="s">
        <v>0</v>
      </c>
      <c r="E81">
        <v>6.5402000000000002E-2</v>
      </c>
      <c r="F81">
        <v>81</v>
      </c>
      <c r="H81">
        <v>81</v>
      </c>
      <c r="I81">
        <v>8.8310578999999993</v>
      </c>
      <c r="J81">
        <v>2.7597394</v>
      </c>
      <c r="K81">
        <v>0.63070000000000004</v>
      </c>
      <c r="L81" t="s">
        <v>1</v>
      </c>
      <c r="M81">
        <v>4.5964498999999996</v>
      </c>
      <c r="O81">
        <v>4.5964498999999996</v>
      </c>
      <c r="P81">
        <v>6.5402000000000002E-2</v>
      </c>
    </row>
    <row r="82" spans="1:16" x14ac:dyDescent="0.25">
      <c r="A82">
        <v>-9.0005000000000002E-2</v>
      </c>
      <c r="B82">
        <v>1.4397E-2</v>
      </c>
      <c r="C82">
        <v>-3.7293E-2</v>
      </c>
      <c r="D82" t="s">
        <v>0</v>
      </c>
      <c r="E82">
        <v>9.8484000000000002E-2</v>
      </c>
      <c r="F82">
        <v>82</v>
      </c>
      <c r="H82">
        <v>82</v>
      </c>
      <c r="I82">
        <v>1.1390931</v>
      </c>
      <c r="J82">
        <v>0.36475419999999997</v>
      </c>
      <c r="K82">
        <v>5.7848451000000001</v>
      </c>
      <c r="L82" t="s">
        <v>1</v>
      </c>
      <c r="M82">
        <v>1.9541409000000001</v>
      </c>
      <c r="O82">
        <v>1.9541409000000001</v>
      </c>
      <c r="P82">
        <v>9.8484000000000002E-2</v>
      </c>
    </row>
    <row r="83" spans="1:16" x14ac:dyDescent="0.25">
      <c r="A83">
        <v>4.9319999999999998E-3</v>
      </c>
      <c r="B83">
        <v>2.4178999999999999E-2</v>
      </c>
      <c r="C83">
        <v>3.1919000000000003E-2</v>
      </c>
      <c r="D83" t="s">
        <v>0</v>
      </c>
      <c r="E83">
        <v>4.0346E-2</v>
      </c>
      <c r="F83">
        <v>83</v>
      </c>
      <c r="H83">
        <v>83</v>
      </c>
      <c r="I83">
        <v>-2.2338260000000001</v>
      </c>
      <c r="J83">
        <v>-1.2198846999999999</v>
      </c>
      <c r="K83">
        <v>5.2241625999999997</v>
      </c>
      <c r="L83" t="s">
        <v>1</v>
      </c>
      <c r="M83">
        <v>6.4948911999999996</v>
      </c>
      <c r="O83">
        <v>6.4948911999999996</v>
      </c>
      <c r="P83">
        <v>4.0346E-2</v>
      </c>
    </row>
    <row r="84" spans="1:16" x14ac:dyDescent="0.25">
      <c r="A84">
        <v>4.2409000000000002E-2</v>
      </c>
      <c r="B84">
        <v>6.4411999999999997E-2</v>
      </c>
      <c r="C84">
        <v>2.3952000000000001E-2</v>
      </c>
      <c r="D84" t="s">
        <v>0</v>
      </c>
      <c r="E84">
        <v>8.0754000000000006E-2</v>
      </c>
      <c r="F84">
        <v>84</v>
      </c>
      <c r="H84">
        <v>84</v>
      </c>
      <c r="I84">
        <v>-1.0388181999999999</v>
      </c>
      <c r="J84">
        <v>5.4931916000000003</v>
      </c>
      <c r="K84">
        <v>8.0151914000000009</v>
      </c>
      <c r="L84" t="s">
        <v>1</v>
      </c>
      <c r="M84">
        <v>5.0053204999999998</v>
      </c>
      <c r="O84">
        <v>5.0053204999999998</v>
      </c>
      <c r="P84">
        <v>8.0754000000000006E-2</v>
      </c>
    </row>
    <row r="85" spans="1:16" x14ac:dyDescent="0.25">
      <c r="A85">
        <v>3.2832E-2</v>
      </c>
      <c r="B85">
        <v>1.9966000000000001E-2</v>
      </c>
      <c r="C85">
        <v>-1.6185999999999999E-2</v>
      </c>
      <c r="D85" t="s">
        <v>0</v>
      </c>
      <c r="E85">
        <v>4.1695999999999997E-2</v>
      </c>
      <c r="F85">
        <v>85</v>
      </c>
      <c r="H85">
        <v>85</v>
      </c>
      <c r="I85">
        <v>0.26672970000000001</v>
      </c>
      <c r="J85">
        <v>2.4942741000000002</v>
      </c>
      <c r="K85">
        <v>3.9477283999999999</v>
      </c>
      <c r="L85" t="s">
        <v>1</v>
      </c>
      <c r="M85">
        <v>4.5476799999999997</v>
      </c>
      <c r="O85">
        <v>4.5476799999999997</v>
      </c>
      <c r="P85">
        <v>4.1695999999999997E-2</v>
      </c>
    </row>
    <row r="86" spans="1:16" x14ac:dyDescent="0.25">
      <c r="A86">
        <v>0.148836</v>
      </c>
      <c r="B86">
        <v>4.7218000000000003E-2</v>
      </c>
      <c r="C86">
        <v>0.138044</v>
      </c>
      <c r="D86" t="s">
        <v>0</v>
      </c>
      <c r="E86">
        <v>0.20841699999999999</v>
      </c>
      <c r="F86">
        <v>86</v>
      </c>
      <c r="H86">
        <v>86</v>
      </c>
      <c r="I86">
        <v>4.3644514000000001</v>
      </c>
      <c r="J86">
        <v>-0.3772664</v>
      </c>
      <c r="K86">
        <v>7.8823951000000001</v>
      </c>
      <c r="L86" t="s">
        <v>1</v>
      </c>
      <c r="M86">
        <v>1.9643028</v>
      </c>
      <c r="O86">
        <v>1.9643028</v>
      </c>
      <c r="P86">
        <v>0.20841699999999999</v>
      </c>
    </row>
    <row r="87" spans="1:16" x14ac:dyDescent="0.25">
      <c r="A87">
        <v>-4.81E-3</v>
      </c>
      <c r="B87">
        <v>0.13683500000000001</v>
      </c>
      <c r="C87">
        <v>9.6319999999999999E-3</v>
      </c>
      <c r="D87" t="s">
        <v>0</v>
      </c>
      <c r="E87">
        <v>0.13725799999999999</v>
      </c>
      <c r="F87">
        <v>87</v>
      </c>
      <c r="H87">
        <v>87</v>
      </c>
      <c r="I87">
        <v>-3.3581150000000002</v>
      </c>
      <c r="J87">
        <v>1.0700969</v>
      </c>
      <c r="K87">
        <v>8.5144667999999992</v>
      </c>
      <c r="L87" t="s">
        <v>1</v>
      </c>
      <c r="M87">
        <v>6.4185797999999998</v>
      </c>
      <c r="O87">
        <v>6.4185797999999998</v>
      </c>
      <c r="P87">
        <v>0.13725799999999999</v>
      </c>
    </row>
    <row r="88" spans="1:16" x14ac:dyDescent="0.25">
      <c r="A88">
        <v>8.4139999999999996E-3</v>
      </c>
      <c r="B88">
        <v>-3.0280000000000001E-2</v>
      </c>
      <c r="C88">
        <v>-1.093E-2</v>
      </c>
      <c r="D88" t="s">
        <v>0</v>
      </c>
      <c r="E88">
        <v>3.3273999999999998E-2</v>
      </c>
      <c r="F88">
        <v>88</v>
      </c>
      <c r="H88">
        <v>88</v>
      </c>
      <c r="I88">
        <v>2.464248</v>
      </c>
      <c r="J88">
        <v>4.8687056999999996</v>
      </c>
      <c r="K88">
        <v>5.7664920000000004</v>
      </c>
      <c r="L88" t="s">
        <v>1</v>
      </c>
      <c r="M88">
        <v>4.9851349000000003</v>
      </c>
      <c r="O88">
        <v>4.9851349000000003</v>
      </c>
      <c r="P88">
        <v>3.3273999999999998E-2</v>
      </c>
    </row>
    <row r="89" spans="1:16" x14ac:dyDescent="0.25">
      <c r="A89">
        <v>3.2417000000000001E-2</v>
      </c>
      <c r="B89">
        <v>2.622E-2</v>
      </c>
      <c r="C89">
        <v>1.0137E-2</v>
      </c>
      <c r="D89" t="s">
        <v>0</v>
      </c>
      <c r="E89">
        <v>4.2909000000000003E-2</v>
      </c>
      <c r="F89">
        <v>89</v>
      </c>
      <c r="H89">
        <v>89</v>
      </c>
      <c r="I89">
        <v>3.449719</v>
      </c>
      <c r="J89">
        <v>6.2866833</v>
      </c>
      <c r="K89">
        <v>3.4343661000000001</v>
      </c>
      <c r="L89" t="s">
        <v>1</v>
      </c>
      <c r="M89">
        <v>7.1762861999999998</v>
      </c>
      <c r="O89">
        <v>7.1762861999999998</v>
      </c>
      <c r="P89">
        <v>4.2909000000000003E-2</v>
      </c>
    </row>
    <row r="90" spans="1:16" x14ac:dyDescent="0.25">
      <c r="A90">
        <v>2.6266999999999999E-2</v>
      </c>
      <c r="B90">
        <v>0.149148</v>
      </c>
      <c r="C90">
        <v>-3.4218999999999999E-2</v>
      </c>
      <c r="D90" t="s">
        <v>0</v>
      </c>
      <c r="E90">
        <v>0.15526100000000001</v>
      </c>
      <c r="F90">
        <v>90</v>
      </c>
      <c r="H90">
        <v>90</v>
      </c>
      <c r="I90">
        <v>-4.3017082000000002</v>
      </c>
      <c r="J90">
        <v>3.8357526000000002</v>
      </c>
      <c r="K90">
        <v>8.5652875999999996</v>
      </c>
      <c r="L90" t="s">
        <v>1</v>
      </c>
      <c r="M90">
        <v>8.2038582000000009</v>
      </c>
      <c r="O90">
        <v>8.2038582000000009</v>
      </c>
      <c r="P90">
        <v>0.15526100000000001</v>
      </c>
    </row>
    <row r="91" spans="1:16" x14ac:dyDescent="0.25">
      <c r="A91">
        <v>4.9648999999999999E-2</v>
      </c>
      <c r="B91">
        <v>6.9070999999999994E-2</v>
      </c>
      <c r="C91">
        <v>4.3589000000000003E-2</v>
      </c>
      <c r="D91" t="s">
        <v>0</v>
      </c>
      <c r="E91">
        <v>9.5580999999999999E-2</v>
      </c>
      <c r="F91">
        <v>91</v>
      </c>
      <c r="H91">
        <v>91</v>
      </c>
      <c r="I91">
        <v>-2.1421749000000001</v>
      </c>
      <c r="J91">
        <v>6.2199052999999997</v>
      </c>
      <c r="K91">
        <v>1.1287753</v>
      </c>
      <c r="L91" t="s">
        <v>1</v>
      </c>
      <c r="M91">
        <v>4.5277117999999996</v>
      </c>
      <c r="O91">
        <v>4.5277117999999996</v>
      </c>
      <c r="P91">
        <v>9.5580999999999999E-2</v>
      </c>
    </row>
    <row r="92" spans="1:16" x14ac:dyDescent="0.25">
      <c r="A92">
        <v>4.0145E-2</v>
      </c>
      <c r="B92">
        <v>-2.4729999999999999E-2</v>
      </c>
      <c r="C92">
        <v>3.7067000000000003E-2</v>
      </c>
      <c r="D92" t="s">
        <v>0</v>
      </c>
      <c r="E92">
        <v>5.9976000000000002E-2</v>
      </c>
      <c r="F92">
        <v>92</v>
      </c>
      <c r="H92">
        <v>92</v>
      </c>
      <c r="I92">
        <v>3.1859365999999998</v>
      </c>
      <c r="J92">
        <v>2.7200888000000001</v>
      </c>
      <c r="K92">
        <v>3.8916444000000001</v>
      </c>
      <c r="L92" t="s">
        <v>1</v>
      </c>
      <c r="M92">
        <v>4.0285374000000003</v>
      </c>
      <c r="O92">
        <v>4.0285374000000003</v>
      </c>
      <c r="P92">
        <v>5.9976000000000002E-2</v>
      </c>
    </row>
    <row r="93" spans="1:16" x14ac:dyDescent="0.25">
      <c r="A93">
        <v>-5.6174000000000002E-2</v>
      </c>
      <c r="B93">
        <v>-0.126779</v>
      </c>
      <c r="C93">
        <v>-7.1322999999999998E-2</v>
      </c>
      <c r="D93" t="s">
        <v>0</v>
      </c>
      <c r="E93">
        <v>0.15593499999999999</v>
      </c>
      <c r="F93">
        <v>93</v>
      </c>
      <c r="H93">
        <v>93</v>
      </c>
      <c r="I93">
        <v>1.5941415000000001</v>
      </c>
      <c r="J93">
        <v>9.3821972999999996</v>
      </c>
      <c r="K93">
        <v>1.2460639</v>
      </c>
      <c r="L93" t="s">
        <v>1</v>
      </c>
      <c r="M93">
        <v>7.1264574999999999</v>
      </c>
      <c r="O93">
        <v>7.1264574999999999</v>
      </c>
      <c r="P93">
        <v>0.15593499999999999</v>
      </c>
    </row>
    <row r="94" spans="1:16" x14ac:dyDescent="0.25">
      <c r="A94">
        <v>-3.0000000000000001E-3</v>
      </c>
      <c r="B94">
        <v>6.9363999999999995E-2</v>
      </c>
      <c r="C94">
        <v>-1.7683000000000001E-2</v>
      </c>
      <c r="D94" t="s">
        <v>0</v>
      </c>
      <c r="E94">
        <v>7.1645E-2</v>
      </c>
      <c r="F94">
        <v>94</v>
      </c>
      <c r="H94">
        <v>94</v>
      </c>
      <c r="I94">
        <v>-5.3995014000000001</v>
      </c>
      <c r="J94">
        <v>6.3038886999999999</v>
      </c>
      <c r="K94">
        <v>5.2935093000000002</v>
      </c>
      <c r="L94" t="s">
        <v>1</v>
      </c>
      <c r="M94">
        <v>8.3036858000000002</v>
      </c>
      <c r="O94">
        <v>8.3036858000000002</v>
      </c>
      <c r="P94">
        <v>7.1645E-2</v>
      </c>
    </row>
    <row r="95" spans="1:16" x14ac:dyDescent="0.25">
      <c r="A95">
        <v>3.7226000000000002E-2</v>
      </c>
      <c r="B95">
        <v>3.3057999999999997E-2</v>
      </c>
      <c r="C95">
        <v>1.6160999999999998E-2</v>
      </c>
      <c r="D95" t="s">
        <v>0</v>
      </c>
      <c r="E95">
        <v>5.2343000000000001E-2</v>
      </c>
      <c r="F95">
        <v>95</v>
      </c>
      <c r="H95">
        <v>95</v>
      </c>
      <c r="I95">
        <v>7.3312000000000004E-3</v>
      </c>
      <c r="J95">
        <v>-1.1385160999999999</v>
      </c>
      <c r="K95">
        <v>3.4161936000000002</v>
      </c>
      <c r="L95" t="s">
        <v>1</v>
      </c>
      <c r="M95">
        <v>4.5304583000000003</v>
      </c>
      <c r="O95">
        <v>4.5304583000000003</v>
      </c>
      <c r="P95">
        <v>5.2343000000000001E-2</v>
      </c>
    </row>
    <row r="96" spans="1:16" x14ac:dyDescent="0.25">
      <c r="A96">
        <v>3.4137000000000001E-2</v>
      </c>
      <c r="B96">
        <v>1.7570000000000001E-3</v>
      </c>
      <c r="C96">
        <v>3.9546999999999999E-2</v>
      </c>
      <c r="D96" t="s">
        <v>0</v>
      </c>
      <c r="E96">
        <v>5.2271999999999999E-2</v>
      </c>
      <c r="F96">
        <v>96</v>
      </c>
      <c r="H96">
        <v>96</v>
      </c>
      <c r="I96">
        <v>5.8460079</v>
      </c>
      <c r="J96">
        <v>2.5242781000000001</v>
      </c>
      <c r="K96">
        <v>0.62427049999999995</v>
      </c>
      <c r="L96" t="s">
        <v>1</v>
      </c>
      <c r="M96">
        <v>4.0030108000000002</v>
      </c>
      <c r="O96">
        <v>4.0030108000000002</v>
      </c>
      <c r="P96">
        <v>5.2271999999999999E-2</v>
      </c>
    </row>
    <row r="97" spans="1:16" x14ac:dyDescent="0.25">
      <c r="A97">
        <v>3.5164000000000001E-2</v>
      </c>
      <c r="B97">
        <v>1.6278999999999998E-2</v>
      </c>
      <c r="C97">
        <v>4.5888999999999999E-2</v>
      </c>
      <c r="D97" t="s">
        <v>0</v>
      </c>
      <c r="E97">
        <v>6.0060000000000002E-2</v>
      </c>
      <c r="F97">
        <v>97</v>
      </c>
      <c r="H97">
        <v>97</v>
      </c>
      <c r="I97">
        <v>2.7460239999999998</v>
      </c>
      <c r="J97">
        <v>8.2722000000000004E-3</v>
      </c>
      <c r="K97">
        <v>6.8381068999999997</v>
      </c>
      <c r="L97" t="s">
        <v>1</v>
      </c>
      <c r="M97">
        <v>0</v>
      </c>
      <c r="O97">
        <v>0</v>
      </c>
      <c r="P97">
        <v>6.0060000000000002E-2</v>
      </c>
    </row>
    <row r="98" spans="1:16" x14ac:dyDescent="0.25">
      <c r="A98" t="s">
        <v>6</v>
      </c>
      <c r="B98" t="s">
        <v>24</v>
      </c>
      <c r="C98" t="s">
        <v>24</v>
      </c>
      <c r="D98" t="s">
        <v>9</v>
      </c>
      <c r="E98" t="s">
        <v>8</v>
      </c>
      <c r="F98" t="s">
        <v>10</v>
      </c>
      <c r="P98" t="s">
        <v>8</v>
      </c>
    </row>
    <row r="99" spans="1:16" x14ac:dyDescent="0.25">
      <c r="A99" t="s">
        <v>11</v>
      </c>
      <c r="B99" t="s">
        <v>38</v>
      </c>
      <c r="C99" t="s">
        <v>56</v>
      </c>
      <c r="D99" t="s">
        <v>14</v>
      </c>
      <c r="E99" t="s">
        <v>57</v>
      </c>
      <c r="F99">
        <v>71</v>
      </c>
      <c r="P99" t="s">
        <v>57</v>
      </c>
    </row>
    <row r="100" spans="1:16" x14ac:dyDescent="0.25">
      <c r="B100" t="s">
        <v>41</v>
      </c>
      <c r="C100" t="s">
        <v>42</v>
      </c>
      <c r="D100">
        <v>0</v>
      </c>
      <c r="E100" t="s">
        <v>21</v>
      </c>
      <c r="F100">
        <v>0</v>
      </c>
      <c r="P100" t="s">
        <v>21</v>
      </c>
    </row>
    <row r="101" spans="1:16" x14ac:dyDescent="0.25">
      <c r="A101" t="s">
        <v>6</v>
      </c>
      <c r="B101" t="s">
        <v>24</v>
      </c>
      <c r="C101" t="s">
        <v>24</v>
      </c>
      <c r="D101" t="s">
        <v>9</v>
      </c>
      <c r="E101" t="s">
        <v>8</v>
      </c>
      <c r="F101" t="s">
        <v>10</v>
      </c>
      <c r="P101" t="s"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98"/>
  <sheetViews>
    <sheetView topLeftCell="R1" workbookViewId="0">
      <selection activeCell="AA11" sqref="AA11"/>
    </sheetView>
  </sheetViews>
  <sheetFormatPr defaultRowHeight="15" x14ac:dyDescent="0.25"/>
  <sheetData>
    <row r="1" spans="1:16" x14ac:dyDescent="0.25">
      <c r="A1">
        <v>2.5159999999999998E-2</v>
      </c>
      <c r="B1">
        <v>-1.6476000000000001E-2</v>
      </c>
      <c r="C1">
        <v>-4.0141000000000003E-2</v>
      </c>
      <c r="D1" t="s">
        <v>0</v>
      </c>
      <c r="E1">
        <v>5.0158000000000001E-2</v>
      </c>
      <c r="F1">
        <v>1</v>
      </c>
      <c r="G1" t="s">
        <v>80</v>
      </c>
      <c r="H1">
        <v>1</v>
      </c>
      <c r="I1">
        <v>-2.5159999999999998E-2</v>
      </c>
      <c r="J1">
        <v>1.64761E-2</v>
      </c>
      <c r="K1">
        <v>4.0141499999999997E-2</v>
      </c>
      <c r="L1" t="s">
        <v>1</v>
      </c>
      <c r="M1">
        <v>7.1663752000000001</v>
      </c>
      <c r="O1">
        <v>5.0158000000000001E-2</v>
      </c>
      <c r="P1">
        <v>7.1663752000000001</v>
      </c>
    </row>
    <row r="2" spans="1:16" x14ac:dyDescent="0.25">
      <c r="A2">
        <v>-4.3759999999999997E-3</v>
      </c>
      <c r="B2">
        <v>2.6640000000000001E-3</v>
      </c>
      <c r="C2">
        <v>-4.6099999999999998E-4</v>
      </c>
      <c r="D2" t="s">
        <v>0</v>
      </c>
      <c r="E2">
        <v>5.1440000000000001E-3</v>
      </c>
      <c r="F2">
        <v>2</v>
      </c>
      <c r="G2" t="s">
        <v>80</v>
      </c>
      <c r="H2">
        <v>2</v>
      </c>
      <c r="I2">
        <v>3.5221605</v>
      </c>
      <c r="J2">
        <v>5.1875125999999998</v>
      </c>
      <c r="K2">
        <v>-1.5784200000000002E-2</v>
      </c>
      <c r="L2" t="s">
        <v>1</v>
      </c>
      <c r="M2">
        <v>7.2620809</v>
      </c>
      <c r="O2">
        <v>5.1440000000000001E-3</v>
      </c>
      <c r="P2">
        <v>7.2620809</v>
      </c>
    </row>
    <row r="3" spans="1:16" x14ac:dyDescent="0.25">
      <c r="A3">
        <v>8.0470000000000003E-3</v>
      </c>
      <c r="B3">
        <v>-4.052E-3</v>
      </c>
      <c r="C3">
        <v>1.2396000000000001E-2</v>
      </c>
      <c r="D3" t="s">
        <v>0</v>
      </c>
      <c r="E3">
        <v>1.5324000000000001E-2</v>
      </c>
      <c r="F3">
        <v>3</v>
      </c>
      <c r="G3" t="s">
        <v>80</v>
      </c>
      <c r="H3">
        <v>3</v>
      </c>
      <c r="I3">
        <v>-2.0707201</v>
      </c>
      <c r="J3">
        <v>5.1809092000000003</v>
      </c>
      <c r="K3">
        <v>4.5921757000000003</v>
      </c>
      <c r="L3" t="s">
        <v>1</v>
      </c>
      <c r="M3">
        <v>9.1290904000000008</v>
      </c>
      <c r="O3">
        <v>1.5324000000000001E-2</v>
      </c>
      <c r="P3">
        <v>9.1290904000000008</v>
      </c>
    </row>
    <row r="4" spans="1:16" x14ac:dyDescent="0.25">
      <c r="A4">
        <v>-6.2E-4</v>
      </c>
      <c r="B4">
        <v>4.3540000000000002E-2</v>
      </c>
      <c r="C4">
        <v>-1.2817E-2</v>
      </c>
      <c r="D4" t="s">
        <v>0</v>
      </c>
      <c r="E4">
        <v>4.5392000000000002E-2</v>
      </c>
      <c r="F4">
        <v>4</v>
      </c>
      <c r="G4" t="s">
        <v>80</v>
      </c>
      <c r="H4">
        <v>4</v>
      </c>
      <c r="I4">
        <v>1.7516252000000001</v>
      </c>
      <c r="J4">
        <v>2.5385330000000002</v>
      </c>
      <c r="K4">
        <v>5.8873896999999999</v>
      </c>
      <c r="L4" t="s">
        <v>1</v>
      </c>
      <c r="M4">
        <v>4.8320518000000003</v>
      </c>
      <c r="O4">
        <v>4.5392000000000002E-2</v>
      </c>
      <c r="P4">
        <v>4.8320518000000003</v>
      </c>
    </row>
    <row r="5" spans="1:16" x14ac:dyDescent="0.25">
      <c r="A5">
        <v>0.10509599999999999</v>
      </c>
      <c r="B5">
        <v>0.100315</v>
      </c>
      <c r="C5">
        <v>0.18051700000000001</v>
      </c>
      <c r="D5" t="s">
        <v>0</v>
      </c>
      <c r="E5">
        <v>0.23172100000000001</v>
      </c>
      <c r="F5">
        <v>5</v>
      </c>
      <c r="G5" t="s">
        <v>80</v>
      </c>
      <c r="H5">
        <v>5</v>
      </c>
      <c r="I5">
        <v>-1.1117589999999999</v>
      </c>
      <c r="J5">
        <v>4.3735515999999999</v>
      </c>
      <c r="K5">
        <v>-0.18908949999999999</v>
      </c>
      <c r="L5" t="s">
        <v>1</v>
      </c>
      <c r="M5">
        <v>4.5256173000000004</v>
      </c>
      <c r="O5">
        <v>0.23172100000000001</v>
      </c>
      <c r="P5">
        <v>4.5256173000000004</v>
      </c>
    </row>
    <row r="6" spans="1:16" x14ac:dyDescent="0.25">
      <c r="A6">
        <v>7.6225000000000001E-2</v>
      </c>
      <c r="B6">
        <v>3.1350999999999997E-2</v>
      </c>
      <c r="C6">
        <v>-9.0064000000000005E-2</v>
      </c>
      <c r="D6" t="s">
        <v>0</v>
      </c>
      <c r="E6">
        <v>0.122084</v>
      </c>
      <c r="F6">
        <v>6</v>
      </c>
      <c r="G6" t="s">
        <v>80</v>
      </c>
      <c r="H6">
        <v>6</v>
      </c>
      <c r="I6">
        <v>-0.37552190000000002</v>
      </c>
      <c r="J6">
        <v>7.7479931999999998</v>
      </c>
      <c r="K6">
        <v>1.3425800999999999</v>
      </c>
      <c r="L6" t="s">
        <v>1</v>
      </c>
      <c r="M6">
        <v>4.6010796999999997</v>
      </c>
      <c r="O6">
        <v>0.122084</v>
      </c>
      <c r="P6">
        <v>4.6010796999999997</v>
      </c>
    </row>
    <row r="7" spans="1:16" x14ac:dyDescent="0.25">
      <c r="A7">
        <v>-8.4643999999999997E-2</v>
      </c>
      <c r="B7">
        <v>-9.3927999999999998E-2</v>
      </c>
      <c r="C7">
        <v>-5.2502E-2</v>
      </c>
      <c r="D7" t="s">
        <v>0</v>
      </c>
      <c r="E7">
        <v>0.136907</v>
      </c>
      <c r="F7">
        <v>7</v>
      </c>
      <c r="G7" t="s">
        <v>80</v>
      </c>
      <c r="H7">
        <v>7</v>
      </c>
      <c r="I7">
        <v>4.6460688000000001</v>
      </c>
      <c r="J7">
        <v>4.5607006999999999</v>
      </c>
      <c r="K7">
        <v>4.6497427</v>
      </c>
      <c r="L7" t="s">
        <v>1</v>
      </c>
      <c r="M7">
        <v>4.7204158999999999</v>
      </c>
      <c r="O7">
        <v>0.136907</v>
      </c>
      <c r="P7">
        <v>4.7204158999999999</v>
      </c>
    </row>
    <row r="8" spans="1:16" x14ac:dyDescent="0.25">
      <c r="A8">
        <v>-0.29659600000000003</v>
      </c>
      <c r="B8">
        <v>-0.248337</v>
      </c>
      <c r="C8">
        <v>9.8441000000000001E-2</v>
      </c>
      <c r="D8" t="s">
        <v>0</v>
      </c>
      <c r="E8">
        <v>0.39916299999999999</v>
      </c>
      <c r="F8">
        <v>8</v>
      </c>
      <c r="G8" t="s">
        <v>80</v>
      </c>
      <c r="H8">
        <v>8</v>
      </c>
      <c r="I8">
        <v>4.1013076999999996</v>
      </c>
      <c r="J8">
        <v>-2.3612432999999999</v>
      </c>
      <c r="K8">
        <v>7.8594265999999999</v>
      </c>
      <c r="L8" t="s">
        <v>1</v>
      </c>
      <c r="M8">
        <v>4.2313840000000003</v>
      </c>
      <c r="O8">
        <v>0.39916299999999999</v>
      </c>
      <c r="P8">
        <v>4.2313840000000003</v>
      </c>
    </row>
    <row r="9" spans="1:16" x14ac:dyDescent="0.25">
      <c r="A9">
        <v>0.40863500000000003</v>
      </c>
      <c r="B9">
        <v>0.27396399999999999</v>
      </c>
      <c r="C9">
        <v>0.100372</v>
      </c>
      <c r="D9" t="s">
        <v>0</v>
      </c>
      <c r="E9">
        <v>0.50210900000000003</v>
      </c>
      <c r="F9">
        <v>9</v>
      </c>
      <c r="G9" t="s">
        <v>80</v>
      </c>
      <c r="H9">
        <v>9</v>
      </c>
      <c r="I9">
        <v>-1.4646451</v>
      </c>
      <c r="J9">
        <v>0.42902659999999998</v>
      </c>
      <c r="K9">
        <v>4.512772</v>
      </c>
      <c r="L9" t="s">
        <v>1</v>
      </c>
      <c r="M9">
        <v>4.0745712999999997</v>
      </c>
      <c r="O9">
        <v>0.50210900000000003</v>
      </c>
      <c r="P9">
        <v>4.0745712999999997</v>
      </c>
    </row>
    <row r="10" spans="1:16" x14ac:dyDescent="0.25">
      <c r="A10">
        <v>7.7316999999999997E-2</v>
      </c>
      <c r="B10">
        <v>-0.20491899999999999</v>
      </c>
      <c r="C10">
        <v>-5.9902999999999998E-2</v>
      </c>
      <c r="D10" t="s">
        <v>0</v>
      </c>
      <c r="E10">
        <v>0.22706399999999999</v>
      </c>
      <c r="F10">
        <v>10</v>
      </c>
      <c r="G10" t="s">
        <v>80</v>
      </c>
      <c r="H10">
        <v>10</v>
      </c>
      <c r="I10">
        <v>5.1948767</v>
      </c>
      <c r="J10">
        <v>7.9827864999999996</v>
      </c>
      <c r="K10">
        <v>3.3794694000000001</v>
      </c>
      <c r="L10" t="s">
        <v>1</v>
      </c>
      <c r="M10">
        <v>4.5289197000000003</v>
      </c>
      <c r="O10">
        <v>0.22706399999999999</v>
      </c>
      <c r="P10">
        <v>4.5289197000000003</v>
      </c>
    </row>
    <row r="11" spans="1:16" x14ac:dyDescent="0.25">
      <c r="A11">
        <v>-4.6802000000000003E-2</v>
      </c>
      <c r="B11">
        <v>-2.5405E-2</v>
      </c>
      <c r="C11">
        <v>-2.1291999999999998E-2</v>
      </c>
      <c r="D11" t="s">
        <v>0</v>
      </c>
      <c r="E11">
        <v>5.7352E-2</v>
      </c>
      <c r="F11">
        <v>11</v>
      </c>
      <c r="G11" t="s">
        <v>80</v>
      </c>
      <c r="H11">
        <v>11</v>
      </c>
      <c r="I11">
        <v>4.5712501000000003</v>
      </c>
      <c r="J11">
        <v>0.74171520000000002</v>
      </c>
      <c r="K11">
        <v>1.3619600000000001E-2</v>
      </c>
      <c r="L11" t="s">
        <v>1</v>
      </c>
      <c r="M11">
        <v>7.8579923999999997</v>
      </c>
      <c r="O11">
        <v>5.7352E-2</v>
      </c>
      <c r="P11">
        <v>7.8579923999999997</v>
      </c>
    </row>
    <row r="12" spans="1:16" x14ac:dyDescent="0.25">
      <c r="A12">
        <v>6.3367000000000007E-2</v>
      </c>
      <c r="B12">
        <v>-1.5879000000000001E-2</v>
      </c>
      <c r="C12">
        <v>1.546E-2</v>
      </c>
      <c r="D12" t="s">
        <v>0</v>
      </c>
      <c r="E12">
        <v>6.7129999999999995E-2</v>
      </c>
      <c r="F12">
        <v>12</v>
      </c>
      <c r="G12" t="s">
        <v>80</v>
      </c>
      <c r="H12">
        <v>12</v>
      </c>
      <c r="I12">
        <v>1.1128104000000001</v>
      </c>
      <c r="J12">
        <v>5.7462505999999998</v>
      </c>
      <c r="K12">
        <v>0.72636290000000003</v>
      </c>
      <c r="L12" t="s">
        <v>1</v>
      </c>
      <c r="M12">
        <v>8.3465170000000004</v>
      </c>
      <c r="O12">
        <v>6.7129999999999995E-2</v>
      </c>
      <c r="P12">
        <v>8.3465170000000004</v>
      </c>
    </row>
    <row r="13" spans="1:16" x14ac:dyDescent="0.25">
      <c r="A13">
        <v>-5.3410000000000003E-3</v>
      </c>
      <c r="B13">
        <v>-4.8601999999999999E-2</v>
      </c>
      <c r="C13">
        <v>-6.9446999999999995E-2</v>
      </c>
      <c r="D13" t="s">
        <v>0</v>
      </c>
      <c r="E13">
        <v>8.4932999999999995E-2</v>
      </c>
      <c r="F13">
        <v>13</v>
      </c>
      <c r="G13" t="s">
        <v>80</v>
      </c>
      <c r="H13">
        <v>13</v>
      </c>
      <c r="I13">
        <v>3.6526417000000002</v>
      </c>
      <c r="J13">
        <v>4.0807719999999996</v>
      </c>
      <c r="K13">
        <v>7.0402744000000004</v>
      </c>
      <c r="L13" t="s">
        <v>1</v>
      </c>
      <c r="M13">
        <v>7.0122182000000004</v>
      </c>
      <c r="O13">
        <v>8.4932999999999995E-2</v>
      </c>
      <c r="P13">
        <v>7.0122182000000004</v>
      </c>
    </row>
    <row r="14" spans="1:16" x14ac:dyDescent="0.25">
      <c r="A14">
        <v>-1.5790999999999999E-2</v>
      </c>
      <c r="B14">
        <v>6.8361000000000005E-2</v>
      </c>
      <c r="C14">
        <v>1.6174000000000001E-2</v>
      </c>
      <c r="D14" t="s">
        <v>0</v>
      </c>
      <c r="E14">
        <v>7.2000999999999996E-2</v>
      </c>
      <c r="F14">
        <v>14</v>
      </c>
      <c r="G14" t="s">
        <v>80</v>
      </c>
      <c r="H14">
        <v>14</v>
      </c>
      <c r="I14">
        <v>-0.68022970000000005</v>
      </c>
      <c r="J14">
        <v>3.1294884999999999</v>
      </c>
      <c r="K14">
        <v>5.3470678999999999</v>
      </c>
      <c r="L14" t="s">
        <v>1</v>
      </c>
      <c r="M14">
        <v>7.1111826999999996</v>
      </c>
      <c r="O14">
        <v>7.2000999999999996E-2</v>
      </c>
      <c r="P14">
        <v>7.1111826999999996</v>
      </c>
    </row>
    <row r="15" spans="1:16" x14ac:dyDescent="0.25">
      <c r="A15">
        <v>-3.8262999999999998E-2</v>
      </c>
      <c r="B15">
        <v>9.9780000000000008E-3</v>
      </c>
      <c r="C15">
        <v>-4.5650000000000003E-2</v>
      </c>
      <c r="D15" t="s">
        <v>0</v>
      </c>
      <c r="E15">
        <v>6.0394999999999997E-2</v>
      </c>
      <c r="F15">
        <v>15</v>
      </c>
      <c r="G15" t="s">
        <v>80</v>
      </c>
      <c r="H15">
        <v>15</v>
      </c>
      <c r="I15">
        <v>-2.1662954999999999</v>
      </c>
      <c r="J15">
        <v>6.3044728000000001</v>
      </c>
      <c r="K15">
        <v>6.8897779000000003</v>
      </c>
      <c r="L15" t="s">
        <v>1</v>
      </c>
      <c r="M15">
        <v>5.9004044999999996</v>
      </c>
      <c r="O15">
        <v>6.0394999999999997E-2</v>
      </c>
      <c r="P15">
        <v>5.9004044999999996</v>
      </c>
    </row>
    <row r="16" spans="1:16" x14ac:dyDescent="0.25">
      <c r="A16">
        <v>-2.3344E-2</v>
      </c>
      <c r="B16">
        <v>-4.6385999999999997E-2</v>
      </c>
      <c r="C16">
        <v>9.3467999999999996E-2</v>
      </c>
      <c r="D16" t="s">
        <v>0</v>
      </c>
      <c r="E16">
        <v>0.10692500000000001</v>
      </c>
      <c r="F16">
        <v>16</v>
      </c>
      <c r="G16" t="s">
        <v>80</v>
      </c>
      <c r="H16">
        <v>16</v>
      </c>
      <c r="I16">
        <v>6.2750820999999997</v>
      </c>
      <c r="J16">
        <v>-3.1789695</v>
      </c>
      <c r="K16">
        <v>8.3757307000000001</v>
      </c>
      <c r="L16" t="s">
        <v>1</v>
      </c>
      <c r="M16">
        <v>4.8927500000000004</v>
      </c>
      <c r="O16">
        <v>0.10692500000000001</v>
      </c>
      <c r="P16">
        <v>4.8927500000000004</v>
      </c>
    </row>
    <row r="17" spans="1:22" x14ac:dyDescent="0.25">
      <c r="A17">
        <v>-5.8100000000000003E-4</v>
      </c>
      <c r="B17">
        <v>5.4369000000000001E-2</v>
      </c>
      <c r="C17">
        <v>0.11006299999999999</v>
      </c>
      <c r="D17" t="s">
        <v>0</v>
      </c>
      <c r="E17">
        <v>0.12275999999999999</v>
      </c>
      <c r="F17">
        <v>17</v>
      </c>
      <c r="G17" t="s">
        <v>80</v>
      </c>
      <c r="H17">
        <v>17</v>
      </c>
      <c r="I17">
        <v>-0.1476568</v>
      </c>
      <c r="J17">
        <v>1.0727414</v>
      </c>
      <c r="K17">
        <v>6.8723133000000001</v>
      </c>
      <c r="L17" t="s">
        <v>1</v>
      </c>
      <c r="M17">
        <v>6.2978246000000002</v>
      </c>
      <c r="O17">
        <v>0.12275999999999999</v>
      </c>
      <c r="P17">
        <v>6.2978246000000002</v>
      </c>
    </row>
    <row r="18" spans="1:22" x14ac:dyDescent="0.25">
      <c r="A18">
        <v>0.118379</v>
      </c>
      <c r="B18">
        <v>4.6569999999999997E-3</v>
      </c>
      <c r="C18">
        <v>-2.3880999999999999E-2</v>
      </c>
      <c r="D18" t="s">
        <v>0</v>
      </c>
      <c r="E18">
        <v>0.120854</v>
      </c>
      <c r="F18">
        <v>18</v>
      </c>
      <c r="G18" t="s">
        <v>80</v>
      </c>
      <c r="H18">
        <v>18</v>
      </c>
      <c r="I18">
        <v>-1.2331928999999999</v>
      </c>
      <c r="J18">
        <v>-0.30253099999999999</v>
      </c>
      <c r="K18">
        <v>2.2679307999999998</v>
      </c>
      <c r="L18" t="s">
        <v>1</v>
      </c>
      <c r="M18">
        <v>4.9129610000000001</v>
      </c>
      <c r="O18">
        <v>0.120854</v>
      </c>
      <c r="P18">
        <v>4.9129610000000001</v>
      </c>
    </row>
    <row r="19" spans="1:22" x14ac:dyDescent="0.25">
      <c r="A19">
        <v>-0.116092</v>
      </c>
      <c r="B19">
        <v>3.8063E-2</v>
      </c>
      <c r="C19">
        <v>-2.0045E-2</v>
      </c>
      <c r="D19" t="s">
        <v>0</v>
      </c>
      <c r="E19">
        <v>0.123806</v>
      </c>
      <c r="F19">
        <v>19</v>
      </c>
      <c r="G19" t="s">
        <v>80</v>
      </c>
      <c r="H19">
        <v>19</v>
      </c>
      <c r="I19">
        <v>1.4724017</v>
      </c>
      <c r="J19">
        <v>-2.0341393000000001</v>
      </c>
      <c r="K19">
        <v>8.4930985999999997</v>
      </c>
      <c r="L19" t="s">
        <v>1</v>
      </c>
      <c r="M19">
        <v>5.9970455999999999</v>
      </c>
      <c r="O19">
        <v>0.123806</v>
      </c>
      <c r="P19">
        <v>5.9970455999999999</v>
      </c>
    </row>
    <row r="20" spans="1:22" x14ac:dyDescent="0.25">
      <c r="A20">
        <v>0.13181699999999999</v>
      </c>
      <c r="B20">
        <v>3.5575000000000002E-2</v>
      </c>
      <c r="C20">
        <v>0.112067</v>
      </c>
      <c r="D20" t="s">
        <v>0</v>
      </c>
      <c r="E20">
        <v>0.17663599999999999</v>
      </c>
      <c r="F20">
        <v>20</v>
      </c>
      <c r="G20" t="s">
        <v>80</v>
      </c>
      <c r="H20">
        <v>20</v>
      </c>
      <c r="I20">
        <v>4.3274755000000003</v>
      </c>
      <c r="J20">
        <v>-0.33061299999999999</v>
      </c>
      <c r="K20">
        <v>2.2539859</v>
      </c>
      <c r="L20" t="s">
        <v>1</v>
      </c>
      <c r="M20">
        <v>2.7601697000000001</v>
      </c>
      <c r="O20">
        <v>0.17663599999999999</v>
      </c>
      <c r="P20">
        <v>2.7601697000000001</v>
      </c>
    </row>
    <row r="21" spans="1:22" x14ac:dyDescent="0.25">
      <c r="A21">
        <v>2.3524E-2</v>
      </c>
      <c r="B21">
        <v>-6.0701999999999999E-2</v>
      </c>
      <c r="C21">
        <v>-8.0400000000000003E-3</v>
      </c>
      <c r="D21" t="s">
        <v>0</v>
      </c>
      <c r="E21">
        <v>6.5596000000000002E-2</v>
      </c>
      <c r="F21">
        <v>21</v>
      </c>
      <c r="G21" t="s">
        <v>80</v>
      </c>
      <c r="H21">
        <v>21</v>
      </c>
      <c r="I21">
        <v>-4.4257774000000003</v>
      </c>
      <c r="J21">
        <v>5.7811003999999997</v>
      </c>
      <c r="K21">
        <v>3.8584339999999999</v>
      </c>
      <c r="L21" t="s">
        <v>1</v>
      </c>
      <c r="M21">
        <v>6.9405615999999997</v>
      </c>
      <c r="O21">
        <v>6.5596000000000002E-2</v>
      </c>
      <c r="P21">
        <v>6.9405615999999997</v>
      </c>
      <c r="U21" t="s">
        <v>2</v>
      </c>
      <c r="V21">
        <v>2.556</v>
      </c>
    </row>
    <row r="22" spans="1:22" x14ac:dyDescent="0.25">
      <c r="A22">
        <v>-1.5800000000000002E-2</v>
      </c>
      <c r="B22">
        <v>1.3162E-2</v>
      </c>
      <c r="C22">
        <v>5.8256000000000002E-2</v>
      </c>
      <c r="D22" t="s">
        <v>0</v>
      </c>
      <c r="E22">
        <v>6.1779000000000001E-2</v>
      </c>
      <c r="F22">
        <v>22</v>
      </c>
      <c r="G22" t="s">
        <v>80</v>
      </c>
      <c r="H22">
        <v>22</v>
      </c>
      <c r="I22">
        <v>-0.93205939999999998</v>
      </c>
      <c r="J22">
        <v>5.4615697000000001</v>
      </c>
      <c r="K22">
        <v>2.3022662</v>
      </c>
      <c r="L22" t="s">
        <v>1</v>
      </c>
      <c r="M22">
        <v>7.5539034999999997</v>
      </c>
      <c r="O22">
        <v>6.1779000000000001E-2</v>
      </c>
      <c r="P22">
        <v>7.5539034999999997</v>
      </c>
      <c r="U22" t="s">
        <v>3</v>
      </c>
      <c r="V22">
        <v>2.556</v>
      </c>
    </row>
    <row r="23" spans="1:22" x14ac:dyDescent="0.25">
      <c r="A23">
        <v>5.7769000000000001E-2</v>
      </c>
      <c r="B23">
        <v>-0.175537</v>
      </c>
      <c r="C23">
        <v>-6.6817000000000001E-2</v>
      </c>
      <c r="D23" t="s">
        <v>0</v>
      </c>
      <c r="E23">
        <v>0.19650699999999999</v>
      </c>
      <c r="F23">
        <v>23</v>
      </c>
      <c r="G23" t="s">
        <v>80</v>
      </c>
      <c r="H23">
        <v>23</v>
      </c>
      <c r="I23">
        <v>4.1416380999999998</v>
      </c>
      <c r="J23">
        <v>2.1441055000000002</v>
      </c>
      <c r="K23">
        <v>5.4262034999999997</v>
      </c>
      <c r="L23" t="s">
        <v>1</v>
      </c>
      <c r="M23">
        <v>2.7676739000000001</v>
      </c>
      <c r="O23">
        <v>0.19650699999999999</v>
      </c>
      <c r="P23">
        <v>2.7676739000000001</v>
      </c>
      <c r="U23" t="s">
        <v>4</v>
      </c>
      <c r="V23">
        <v>11.692</v>
      </c>
    </row>
    <row r="24" spans="1:22" x14ac:dyDescent="0.25">
      <c r="A24">
        <v>-2.0312E-2</v>
      </c>
      <c r="B24">
        <v>-3.7622000000000003E-2</v>
      </c>
      <c r="C24">
        <v>-7.3762999999999995E-2</v>
      </c>
      <c r="D24" t="s">
        <v>0</v>
      </c>
      <c r="E24">
        <v>8.5258E-2</v>
      </c>
      <c r="F24">
        <v>24</v>
      </c>
      <c r="G24" t="s">
        <v>80</v>
      </c>
      <c r="H24">
        <v>24</v>
      </c>
      <c r="I24">
        <v>4.6468924999999999</v>
      </c>
      <c r="J24">
        <v>5.5157425</v>
      </c>
      <c r="K24">
        <v>2.2972779999999999</v>
      </c>
      <c r="L24" t="s">
        <v>1</v>
      </c>
      <c r="M24">
        <v>6.1328756999999996</v>
      </c>
      <c r="O24">
        <v>8.5258E-2</v>
      </c>
      <c r="P24">
        <v>6.1328756999999996</v>
      </c>
      <c r="U24" t="s">
        <v>5</v>
      </c>
      <c r="V24">
        <v>13.044</v>
      </c>
    </row>
    <row r="25" spans="1:22" x14ac:dyDescent="0.25">
      <c r="A25">
        <v>6.8433999999999995E-2</v>
      </c>
      <c r="B25">
        <v>-8.6750000000000004E-3</v>
      </c>
      <c r="C25">
        <v>3.2798000000000001E-2</v>
      </c>
      <c r="D25" t="s">
        <v>0</v>
      </c>
      <c r="E25">
        <v>7.6382000000000005E-2</v>
      </c>
      <c r="F25">
        <v>25</v>
      </c>
      <c r="G25" t="s">
        <v>80</v>
      </c>
      <c r="H25">
        <v>25</v>
      </c>
      <c r="I25">
        <v>-1.8418295</v>
      </c>
      <c r="J25">
        <v>9.8392616999999998</v>
      </c>
      <c r="K25">
        <v>0.70389349999999995</v>
      </c>
      <c r="L25" t="s">
        <v>1</v>
      </c>
      <c r="M25">
        <v>8.7399295000000006</v>
      </c>
      <c r="O25">
        <v>7.6382000000000005E-2</v>
      </c>
      <c r="P25">
        <v>8.7399295000000006</v>
      </c>
    </row>
    <row r="26" spans="1:22" x14ac:dyDescent="0.25">
      <c r="A26">
        <v>1.0566000000000001E-2</v>
      </c>
      <c r="B26">
        <v>8.7250000000000001E-3</v>
      </c>
      <c r="C26">
        <v>-5.7660000000000003E-3</v>
      </c>
      <c r="D26" t="s">
        <v>0</v>
      </c>
      <c r="E26">
        <v>1.4866000000000001E-2</v>
      </c>
      <c r="F26">
        <v>26</v>
      </c>
      <c r="G26" t="s">
        <v>81</v>
      </c>
      <c r="H26">
        <v>26</v>
      </c>
      <c r="I26">
        <v>5.2661106999999996</v>
      </c>
      <c r="J26">
        <v>7.7765408000000003</v>
      </c>
      <c r="K26">
        <v>-1.86015E-2</v>
      </c>
      <c r="L26" t="s">
        <v>1</v>
      </c>
      <c r="M26">
        <v>9.0069859000000001</v>
      </c>
      <c r="O26">
        <v>1.4866000000000001E-2</v>
      </c>
      <c r="P26">
        <v>9.0069859000000001</v>
      </c>
    </row>
    <row r="27" spans="1:22" x14ac:dyDescent="0.25">
      <c r="A27">
        <v>-2.1656000000000002E-2</v>
      </c>
      <c r="B27">
        <v>-1.5169999999999999E-3</v>
      </c>
      <c r="C27">
        <v>4.908E-3</v>
      </c>
      <c r="D27" t="s">
        <v>0</v>
      </c>
      <c r="E27">
        <v>2.2256999999999999E-2</v>
      </c>
      <c r="F27">
        <v>27</v>
      </c>
      <c r="G27" t="s">
        <v>81</v>
      </c>
      <c r="H27">
        <v>27</v>
      </c>
      <c r="I27">
        <v>1.7805481000000001</v>
      </c>
      <c r="J27">
        <v>2.5966057999999999</v>
      </c>
      <c r="K27">
        <v>-1.30306E-2</v>
      </c>
      <c r="L27" t="s">
        <v>1</v>
      </c>
      <c r="M27">
        <v>6.4295074999999997</v>
      </c>
      <c r="O27">
        <v>2.2256999999999999E-2</v>
      </c>
      <c r="P27">
        <v>6.4295074999999997</v>
      </c>
    </row>
    <row r="28" spans="1:22" x14ac:dyDescent="0.25">
      <c r="A28">
        <v>3.0478999999999999E-2</v>
      </c>
      <c r="B28">
        <v>8.8567999999999994E-2</v>
      </c>
      <c r="C28">
        <v>-5.8575000000000002E-2</v>
      </c>
      <c r="D28" t="s">
        <v>0</v>
      </c>
      <c r="E28">
        <v>0.110473</v>
      </c>
      <c r="F28">
        <v>28</v>
      </c>
      <c r="G28" t="s">
        <v>81</v>
      </c>
      <c r="H28">
        <v>28</v>
      </c>
      <c r="I28">
        <v>3.7787160000000002</v>
      </c>
      <c r="J28">
        <v>-2.6907502999999999</v>
      </c>
      <c r="K28">
        <v>4.6725097</v>
      </c>
      <c r="L28" t="s">
        <v>1</v>
      </c>
      <c r="M28">
        <v>3.2292852999999999</v>
      </c>
      <c r="O28">
        <v>0.110473</v>
      </c>
      <c r="P28">
        <v>3.2292852999999999</v>
      </c>
    </row>
    <row r="29" spans="1:22" x14ac:dyDescent="0.25">
      <c r="A29">
        <v>-7.5726000000000002E-2</v>
      </c>
      <c r="B29">
        <v>-5.3275999999999997E-2</v>
      </c>
      <c r="C29">
        <v>2.6561000000000001E-2</v>
      </c>
      <c r="D29" t="s">
        <v>0</v>
      </c>
      <c r="E29">
        <v>9.6323000000000006E-2</v>
      </c>
      <c r="F29">
        <v>29</v>
      </c>
      <c r="G29" t="s">
        <v>81</v>
      </c>
      <c r="H29">
        <v>29</v>
      </c>
      <c r="I29">
        <v>-3.7458393000000001</v>
      </c>
      <c r="J29">
        <v>2.6350444</v>
      </c>
      <c r="K29">
        <v>4.5861331999999999</v>
      </c>
      <c r="L29" t="s">
        <v>1</v>
      </c>
      <c r="M29">
        <v>3.2201564999999999</v>
      </c>
      <c r="O29">
        <v>9.6323000000000006E-2</v>
      </c>
      <c r="P29">
        <v>3.2201564999999999</v>
      </c>
    </row>
    <row r="30" spans="1:22" x14ac:dyDescent="0.25">
      <c r="A30">
        <v>-4.4096999999999997E-2</v>
      </c>
      <c r="B30">
        <v>2.7661000000000002E-2</v>
      </c>
      <c r="C30">
        <v>3.3905999999999999E-2</v>
      </c>
      <c r="D30" t="s">
        <v>0</v>
      </c>
      <c r="E30">
        <v>6.2122999999999998E-2</v>
      </c>
      <c r="F30">
        <v>30</v>
      </c>
      <c r="G30" t="s">
        <v>81</v>
      </c>
      <c r="H30">
        <v>30</v>
      </c>
      <c r="I30">
        <v>7.4320592000000003</v>
      </c>
      <c r="J30">
        <v>0.6347853</v>
      </c>
      <c r="K30">
        <v>1.0861445000000001</v>
      </c>
      <c r="L30" t="s">
        <v>1</v>
      </c>
      <c r="M30">
        <v>4.0602600999999998</v>
      </c>
      <c r="O30">
        <v>6.2122999999999998E-2</v>
      </c>
      <c r="P30">
        <v>4.0602600999999998</v>
      </c>
    </row>
    <row r="31" spans="1:22" x14ac:dyDescent="0.25">
      <c r="A31">
        <v>-2.3609000000000002E-2</v>
      </c>
      <c r="B31">
        <v>-4.5580000000000004E-3</v>
      </c>
      <c r="C31">
        <v>-2.5961999999999999E-2</v>
      </c>
      <c r="D31" t="s">
        <v>0</v>
      </c>
      <c r="E31">
        <v>3.5386000000000001E-2</v>
      </c>
      <c r="F31">
        <v>31</v>
      </c>
      <c r="G31" t="s">
        <v>81</v>
      </c>
      <c r="H31">
        <v>31</v>
      </c>
      <c r="I31">
        <v>7.2221199999999999E-2</v>
      </c>
      <c r="J31">
        <v>-1.9414041</v>
      </c>
      <c r="K31">
        <v>5.7749508000000001</v>
      </c>
      <c r="L31" t="s">
        <v>1</v>
      </c>
      <c r="M31">
        <v>5.9883556000000002</v>
      </c>
      <c r="O31">
        <v>3.5386000000000001E-2</v>
      </c>
      <c r="P31">
        <v>5.9883556000000002</v>
      </c>
    </row>
    <row r="32" spans="1:22" x14ac:dyDescent="0.25">
      <c r="A32">
        <v>1.1501000000000001E-2</v>
      </c>
      <c r="B32">
        <v>-1.9726E-2</v>
      </c>
      <c r="C32">
        <v>-3.8924E-2</v>
      </c>
      <c r="D32" t="s">
        <v>0</v>
      </c>
      <c r="E32">
        <v>4.5127E-2</v>
      </c>
      <c r="F32">
        <v>32</v>
      </c>
      <c r="G32" t="s">
        <v>81</v>
      </c>
      <c r="H32">
        <v>32</v>
      </c>
      <c r="I32">
        <v>7.5552434999999996</v>
      </c>
      <c r="J32">
        <v>-3.2436824999999998</v>
      </c>
      <c r="K32">
        <v>5.7807269999999997</v>
      </c>
      <c r="L32" t="s">
        <v>1</v>
      </c>
      <c r="M32">
        <v>3.8836165999999999</v>
      </c>
      <c r="O32">
        <v>4.5127E-2</v>
      </c>
      <c r="P32">
        <v>3.8836165999999999</v>
      </c>
    </row>
    <row r="33" spans="1:16" x14ac:dyDescent="0.25">
      <c r="A33">
        <v>4.052E-3</v>
      </c>
      <c r="B33">
        <v>5.4918000000000002E-2</v>
      </c>
      <c r="C33">
        <v>7.1100000000000004E-4</v>
      </c>
      <c r="D33" t="s">
        <v>0</v>
      </c>
      <c r="E33">
        <v>5.5072000000000003E-2</v>
      </c>
      <c r="F33">
        <v>33</v>
      </c>
      <c r="G33" t="s">
        <v>81</v>
      </c>
      <c r="H33">
        <v>33</v>
      </c>
      <c r="I33">
        <v>-2.0150792000000002</v>
      </c>
      <c r="J33">
        <v>3.1809832999999998</v>
      </c>
      <c r="K33">
        <v>8.0899269</v>
      </c>
      <c r="L33" t="s">
        <v>1</v>
      </c>
      <c r="M33">
        <v>8.9902636999999999</v>
      </c>
      <c r="O33">
        <v>5.5072000000000003E-2</v>
      </c>
      <c r="P33">
        <v>8.9902636999999999</v>
      </c>
    </row>
    <row r="34" spans="1:16" x14ac:dyDescent="0.25">
      <c r="A34">
        <v>-2.0000000000000001E-4</v>
      </c>
      <c r="B34">
        <v>-2.6953999999999999E-2</v>
      </c>
      <c r="C34">
        <v>-3.7309999999999999E-3</v>
      </c>
      <c r="D34" t="s">
        <v>0</v>
      </c>
      <c r="E34">
        <v>2.7210999999999999E-2</v>
      </c>
      <c r="F34">
        <v>34</v>
      </c>
      <c r="G34" t="s">
        <v>81</v>
      </c>
      <c r="H34">
        <v>34</v>
      </c>
      <c r="I34">
        <v>1.69811</v>
      </c>
      <c r="J34">
        <v>4.5475909999999997</v>
      </c>
      <c r="K34">
        <v>3.4732482999999998</v>
      </c>
      <c r="L34" t="s">
        <v>1</v>
      </c>
      <c r="M34">
        <v>6.1761799000000002</v>
      </c>
      <c r="O34">
        <v>2.7210999999999999E-2</v>
      </c>
      <c r="P34">
        <v>6.1761799000000002</v>
      </c>
    </row>
    <row r="35" spans="1:16" x14ac:dyDescent="0.25">
      <c r="A35">
        <v>1.2042000000000001E-2</v>
      </c>
      <c r="B35">
        <v>-7.0369999999999999E-3</v>
      </c>
      <c r="C35">
        <v>-4.0296999999999999E-2</v>
      </c>
      <c r="D35" t="s">
        <v>0</v>
      </c>
      <c r="E35">
        <v>4.2643E-2</v>
      </c>
      <c r="F35">
        <v>35</v>
      </c>
      <c r="G35" t="s">
        <v>81</v>
      </c>
      <c r="H35">
        <v>35</v>
      </c>
      <c r="I35">
        <v>-5.6534814999999998</v>
      </c>
      <c r="J35">
        <v>1.9192662</v>
      </c>
      <c r="K35">
        <v>8.1387529000000001</v>
      </c>
      <c r="L35" t="s">
        <v>1</v>
      </c>
      <c r="M35">
        <v>3.9875137999999999</v>
      </c>
      <c r="O35">
        <v>4.2643E-2</v>
      </c>
      <c r="P35">
        <v>3.9875137999999999</v>
      </c>
    </row>
    <row r="36" spans="1:16" x14ac:dyDescent="0.25">
      <c r="A36">
        <v>-1.1710999999999999E-2</v>
      </c>
      <c r="B36">
        <v>-5.5999999999999999E-3</v>
      </c>
      <c r="C36">
        <v>-3.5538E-2</v>
      </c>
      <c r="D36" t="s">
        <v>0</v>
      </c>
      <c r="E36">
        <v>3.7835000000000001E-2</v>
      </c>
      <c r="F36">
        <v>36</v>
      </c>
      <c r="G36" t="s">
        <v>81</v>
      </c>
      <c r="H36">
        <v>36</v>
      </c>
      <c r="I36">
        <v>7.2870454000000002</v>
      </c>
      <c r="J36">
        <v>4.5345500000000003</v>
      </c>
      <c r="K36">
        <v>1.1471619</v>
      </c>
      <c r="L36" t="s">
        <v>1</v>
      </c>
      <c r="M36">
        <v>6.0108407000000001</v>
      </c>
      <c r="O36">
        <v>3.7835000000000001E-2</v>
      </c>
      <c r="P36">
        <v>6.0108407000000001</v>
      </c>
    </row>
    <row r="37" spans="1:16" x14ac:dyDescent="0.25">
      <c r="A37">
        <v>8.1722000000000003E-2</v>
      </c>
      <c r="B37">
        <v>-3.8186999999999999E-2</v>
      </c>
      <c r="C37">
        <v>2.3127999999999999E-2</v>
      </c>
      <c r="D37" t="s">
        <v>0</v>
      </c>
      <c r="E37">
        <v>9.3121999999999996E-2</v>
      </c>
      <c r="F37">
        <v>37</v>
      </c>
      <c r="G37" t="s">
        <v>81</v>
      </c>
      <c r="H37">
        <v>37</v>
      </c>
      <c r="I37">
        <v>1.7288159000000001</v>
      </c>
      <c r="J37">
        <v>0.6923203</v>
      </c>
      <c r="K37">
        <v>3.4548157000000002</v>
      </c>
      <c r="L37" t="s">
        <v>1</v>
      </c>
      <c r="M37">
        <v>4.1635643</v>
      </c>
      <c r="O37">
        <v>9.3121999999999996E-2</v>
      </c>
      <c r="P37">
        <v>4.1635643</v>
      </c>
    </row>
    <row r="38" spans="1:16" x14ac:dyDescent="0.25">
      <c r="A38">
        <v>-1.2893999999999999E-2</v>
      </c>
      <c r="B38">
        <v>-3.5076999999999997E-2</v>
      </c>
      <c r="C38">
        <v>2.8146999999999998E-2</v>
      </c>
      <c r="D38" t="s">
        <v>0</v>
      </c>
      <c r="E38">
        <v>4.6786000000000001E-2</v>
      </c>
      <c r="F38">
        <v>38</v>
      </c>
      <c r="G38" t="s">
        <v>82</v>
      </c>
      <c r="H38">
        <v>38</v>
      </c>
      <c r="I38">
        <v>2.4993424000000002</v>
      </c>
      <c r="J38">
        <v>7.8136827999999996</v>
      </c>
      <c r="K38">
        <v>2.2578942</v>
      </c>
      <c r="L38" t="s">
        <v>1</v>
      </c>
      <c r="M38">
        <v>3.5967986000000001</v>
      </c>
      <c r="O38">
        <v>4.6786000000000001E-2</v>
      </c>
      <c r="P38">
        <v>3.5967986000000001</v>
      </c>
    </row>
    <row r="39" spans="1:16" x14ac:dyDescent="0.25">
      <c r="A39">
        <v>-2.3035E-2</v>
      </c>
      <c r="B39">
        <v>6.9769999999999997E-3</v>
      </c>
      <c r="C39">
        <v>-2.215E-2</v>
      </c>
      <c r="D39" t="s">
        <v>0</v>
      </c>
      <c r="E39">
        <v>3.2710000000000003E-2</v>
      </c>
      <c r="F39">
        <v>39</v>
      </c>
      <c r="G39" t="s">
        <v>82</v>
      </c>
      <c r="H39">
        <v>39</v>
      </c>
      <c r="I39">
        <v>-4.8298668999999999</v>
      </c>
      <c r="J39">
        <v>5.1632204000000002</v>
      </c>
      <c r="K39">
        <v>6.9371298000000001</v>
      </c>
      <c r="L39" t="s">
        <v>1</v>
      </c>
      <c r="M39">
        <v>7.3924551999999997</v>
      </c>
      <c r="O39">
        <v>3.2710000000000003E-2</v>
      </c>
      <c r="P39">
        <v>7.3924551999999997</v>
      </c>
    </row>
    <row r="40" spans="1:16" x14ac:dyDescent="0.25">
      <c r="A40">
        <v>2.5349999999999999E-3</v>
      </c>
      <c r="B40">
        <v>5.2521999999999999E-2</v>
      </c>
      <c r="C40">
        <v>-2.0309999999999998E-3</v>
      </c>
      <c r="D40" t="s">
        <v>0</v>
      </c>
      <c r="E40">
        <v>5.2622000000000002E-2</v>
      </c>
      <c r="F40">
        <v>40</v>
      </c>
      <c r="G40" t="s">
        <v>82</v>
      </c>
      <c r="H40">
        <v>40</v>
      </c>
      <c r="I40">
        <v>0.71883600000000003</v>
      </c>
      <c r="J40">
        <v>5.1207887999999997</v>
      </c>
      <c r="K40">
        <v>6.9095086999999999</v>
      </c>
      <c r="L40" t="s">
        <v>1</v>
      </c>
      <c r="M40">
        <v>5.7282304999999996</v>
      </c>
      <c r="O40">
        <v>5.2622000000000002E-2</v>
      </c>
      <c r="P40">
        <v>5.7282304999999996</v>
      </c>
    </row>
    <row r="41" spans="1:16" x14ac:dyDescent="0.25">
      <c r="A41">
        <v>-1.3965E-2</v>
      </c>
      <c r="B41">
        <v>7.6855999999999994E-2</v>
      </c>
      <c r="C41">
        <v>2.2242999999999999E-2</v>
      </c>
      <c r="D41" t="s">
        <v>0</v>
      </c>
      <c r="E41">
        <v>8.1219E-2</v>
      </c>
      <c r="F41">
        <v>41</v>
      </c>
      <c r="G41" t="s">
        <v>82</v>
      </c>
      <c r="H41">
        <v>41</v>
      </c>
      <c r="I41">
        <v>-2.7824490000000002</v>
      </c>
      <c r="J41">
        <v>-9.3722299999999995E-2</v>
      </c>
      <c r="K41">
        <v>6.9014791000000004</v>
      </c>
      <c r="L41" t="s">
        <v>1</v>
      </c>
      <c r="M41">
        <v>3.5150480000000002</v>
      </c>
      <c r="O41">
        <v>8.1219E-2</v>
      </c>
      <c r="P41">
        <v>3.5150480000000002</v>
      </c>
    </row>
    <row r="42" spans="1:16" x14ac:dyDescent="0.25">
      <c r="A42">
        <v>-2.8271000000000001E-2</v>
      </c>
      <c r="B42">
        <v>-3.4112000000000003E-2</v>
      </c>
      <c r="C42">
        <v>6.0359000000000003E-2</v>
      </c>
      <c r="D42" t="s">
        <v>0</v>
      </c>
      <c r="E42">
        <v>7.4873999999999996E-2</v>
      </c>
      <c r="F42">
        <v>42</v>
      </c>
      <c r="G42" t="s">
        <v>82</v>
      </c>
      <c r="H42">
        <v>42</v>
      </c>
      <c r="I42">
        <v>-1.0030650999999999</v>
      </c>
      <c r="J42">
        <v>2.6225410999999998</v>
      </c>
      <c r="K42">
        <v>2.241927</v>
      </c>
      <c r="L42" t="s">
        <v>1</v>
      </c>
      <c r="M42">
        <v>5.7808275</v>
      </c>
      <c r="O42">
        <v>7.4873999999999996E-2</v>
      </c>
      <c r="P42">
        <v>5.7808275</v>
      </c>
    </row>
    <row r="43" spans="1:16" x14ac:dyDescent="0.25">
      <c r="A43">
        <v>-6.9785E-2</v>
      </c>
      <c r="B43">
        <v>-2.4740000000000001E-3</v>
      </c>
      <c r="C43">
        <v>-6.6280000000000006E-2</v>
      </c>
      <c r="D43" t="s">
        <v>0</v>
      </c>
      <c r="E43">
        <v>9.6276E-2</v>
      </c>
      <c r="F43">
        <v>43</v>
      </c>
      <c r="G43" t="s">
        <v>82</v>
      </c>
      <c r="H43">
        <v>43</v>
      </c>
      <c r="I43">
        <v>2.8476435000000002</v>
      </c>
      <c r="J43">
        <v>-1.12797E-2</v>
      </c>
      <c r="K43">
        <v>6.9825008999999998</v>
      </c>
      <c r="L43" t="s">
        <v>1</v>
      </c>
      <c r="M43">
        <v>3.6306889</v>
      </c>
      <c r="O43">
        <v>9.6276E-2</v>
      </c>
      <c r="P43">
        <v>3.6306889</v>
      </c>
    </row>
    <row r="44" spans="1:16" x14ac:dyDescent="0.25">
      <c r="A44">
        <v>4.2238999999999999E-2</v>
      </c>
      <c r="B44">
        <v>-1.3131E-2</v>
      </c>
      <c r="C44">
        <v>-3.1412000000000002E-2</v>
      </c>
      <c r="D44" t="s">
        <v>0</v>
      </c>
      <c r="E44">
        <v>5.4252000000000002E-2</v>
      </c>
      <c r="F44">
        <v>44</v>
      </c>
      <c r="G44" t="s">
        <v>82</v>
      </c>
      <c r="H44">
        <v>44</v>
      </c>
      <c r="I44">
        <v>4.5006969000000003</v>
      </c>
      <c r="J44">
        <v>2.6046724000000001</v>
      </c>
      <c r="K44">
        <v>2.3261959999999999</v>
      </c>
      <c r="L44" t="s">
        <v>1</v>
      </c>
      <c r="M44">
        <v>3.7200153</v>
      </c>
      <c r="O44">
        <v>5.4252000000000002E-2</v>
      </c>
      <c r="P44">
        <v>3.7200153</v>
      </c>
    </row>
    <row r="45" spans="1:16" x14ac:dyDescent="0.25">
      <c r="A45">
        <v>4.7073999999999998E-2</v>
      </c>
      <c r="B45">
        <v>-2.5264999999999999E-2</v>
      </c>
      <c r="C45">
        <v>-2.1557E-2</v>
      </c>
      <c r="D45" t="s">
        <v>0</v>
      </c>
      <c r="E45">
        <v>5.7611000000000002E-2</v>
      </c>
      <c r="F45">
        <v>45</v>
      </c>
      <c r="G45" t="s">
        <v>82</v>
      </c>
      <c r="H45">
        <v>45</v>
      </c>
      <c r="I45">
        <v>-3.1348981999999999</v>
      </c>
      <c r="J45">
        <v>7.8007578000000004</v>
      </c>
      <c r="K45">
        <v>2.3151001</v>
      </c>
      <c r="L45" t="s">
        <v>1</v>
      </c>
      <c r="M45">
        <v>7.3401186999999997</v>
      </c>
      <c r="O45">
        <v>5.7611000000000002E-2</v>
      </c>
      <c r="P45">
        <v>7.3401186999999997</v>
      </c>
    </row>
    <row r="46" spans="1:16" x14ac:dyDescent="0.25">
      <c r="A46">
        <v>-8.6739999999999994E-3</v>
      </c>
      <c r="B46">
        <v>3.4359000000000001E-2</v>
      </c>
      <c r="C46">
        <v>0.14846599999999999</v>
      </c>
      <c r="D46" t="s">
        <v>0</v>
      </c>
      <c r="E46">
        <v>0.15263699999999999</v>
      </c>
      <c r="F46">
        <v>46</v>
      </c>
      <c r="G46" t="s">
        <v>83</v>
      </c>
      <c r="H46">
        <v>46</v>
      </c>
      <c r="I46">
        <v>4.2642989</v>
      </c>
      <c r="J46">
        <v>8.8731060999999993</v>
      </c>
      <c r="K46">
        <v>1.9401609</v>
      </c>
      <c r="L46" t="s">
        <v>1</v>
      </c>
      <c r="M46">
        <v>4.1117270000000001</v>
      </c>
      <c r="O46">
        <v>0.15263699999999999</v>
      </c>
      <c r="P46">
        <v>4.1117270000000001</v>
      </c>
    </row>
    <row r="47" spans="1:16" x14ac:dyDescent="0.25">
      <c r="A47">
        <v>-4.0731000000000003E-2</v>
      </c>
      <c r="B47">
        <v>-1.0248999999999999E-2</v>
      </c>
      <c r="C47">
        <v>-5.7920000000000003E-3</v>
      </c>
      <c r="D47" t="s">
        <v>0</v>
      </c>
      <c r="E47">
        <v>4.2397999999999998E-2</v>
      </c>
      <c r="F47">
        <v>47</v>
      </c>
      <c r="G47" t="s">
        <v>83</v>
      </c>
      <c r="H47">
        <v>47</v>
      </c>
      <c r="I47">
        <v>0.221855</v>
      </c>
      <c r="J47">
        <v>-3.4918453</v>
      </c>
      <c r="K47">
        <v>7.7645476000000002</v>
      </c>
      <c r="L47" t="s">
        <v>1</v>
      </c>
      <c r="M47">
        <v>7.1281129999999999</v>
      </c>
      <c r="O47">
        <v>4.2397999999999998E-2</v>
      </c>
      <c r="P47">
        <v>7.1281129999999999</v>
      </c>
    </row>
    <row r="48" spans="1:16" x14ac:dyDescent="0.25">
      <c r="A48">
        <v>-3.3105000000000002E-2</v>
      </c>
      <c r="B48">
        <v>0.109774</v>
      </c>
      <c r="C48">
        <v>4.0857999999999998E-2</v>
      </c>
      <c r="D48" t="s">
        <v>0</v>
      </c>
      <c r="E48">
        <v>0.12171999999999999</v>
      </c>
      <c r="F48">
        <v>48</v>
      </c>
      <c r="G48" t="s">
        <v>83</v>
      </c>
      <c r="H48">
        <v>48</v>
      </c>
      <c r="I48">
        <v>5.2615806999999997</v>
      </c>
      <c r="J48">
        <v>-3.2475949000000002</v>
      </c>
      <c r="K48">
        <v>6.6864675</v>
      </c>
      <c r="L48" t="s">
        <v>1</v>
      </c>
      <c r="M48">
        <v>3.7992072000000001</v>
      </c>
      <c r="O48">
        <v>0.12171999999999999</v>
      </c>
      <c r="P48">
        <v>3.7992072000000001</v>
      </c>
    </row>
    <row r="49" spans="1:16" x14ac:dyDescent="0.25">
      <c r="A49">
        <v>1.2203E-2</v>
      </c>
      <c r="B49">
        <v>5.3086000000000001E-2</v>
      </c>
      <c r="C49">
        <v>5.8317000000000001E-2</v>
      </c>
      <c r="D49" t="s">
        <v>0</v>
      </c>
      <c r="E49">
        <v>7.9798999999999995E-2</v>
      </c>
      <c r="F49">
        <v>49</v>
      </c>
      <c r="G49" t="s">
        <v>83</v>
      </c>
      <c r="H49">
        <v>49</v>
      </c>
      <c r="I49">
        <v>-1.8853385</v>
      </c>
      <c r="J49">
        <v>1.6355614999999999</v>
      </c>
      <c r="K49">
        <v>6.0290761000000002</v>
      </c>
      <c r="L49" t="s">
        <v>1</v>
      </c>
      <c r="M49">
        <v>4.2196243000000004</v>
      </c>
      <c r="O49">
        <v>7.9798999999999995E-2</v>
      </c>
      <c r="P49">
        <v>4.2196243000000004</v>
      </c>
    </row>
    <row r="50" spans="1:16" x14ac:dyDescent="0.25">
      <c r="A50">
        <v>8.9460000000000008E-3</v>
      </c>
      <c r="B50">
        <v>-1.5661000000000001E-2</v>
      </c>
      <c r="C50">
        <v>-2.4324999999999999E-2</v>
      </c>
      <c r="D50" t="s">
        <v>0</v>
      </c>
      <c r="E50">
        <v>3.0282E-2</v>
      </c>
      <c r="F50">
        <v>50</v>
      </c>
      <c r="G50" t="s">
        <v>83</v>
      </c>
      <c r="H50">
        <v>50</v>
      </c>
      <c r="I50">
        <v>0.70832519999999999</v>
      </c>
      <c r="J50">
        <v>6.6654077999999997</v>
      </c>
      <c r="K50">
        <v>2.5077802</v>
      </c>
      <c r="L50" t="s">
        <v>1</v>
      </c>
      <c r="M50">
        <v>4.3143897999999998</v>
      </c>
      <c r="O50">
        <v>3.0282E-2</v>
      </c>
      <c r="P50">
        <v>4.3143897999999998</v>
      </c>
    </row>
    <row r="51" spans="1:16" x14ac:dyDescent="0.25">
      <c r="A51">
        <v>-1.1972E-2</v>
      </c>
      <c r="B51">
        <v>-6.1019999999999998E-3</v>
      </c>
      <c r="C51">
        <v>-2.274E-2</v>
      </c>
      <c r="D51" t="s">
        <v>0</v>
      </c>
      <c r="E51">
        <v>2.6414E-2</v>
      </c>
      <c r="F51">
        <v>51</v>
      </c>
      <c r="G51" t="s">
        <v>83</v>
      </c>
      <c r="H51">
        <v>51</v>
      </c>
      <c r="I51">
        <v>5.3865660999999996</v>
      </c>
      <c r="J51">
        <v>3.4806895999999998</v>
      </c>
      <c r="K51">
        <v>6.0964255999999999</v>
      </c>
      <c r="L51" t="s">
        <v>1</v>
      </c>
      <c r="M51">
        <v>3.8215069000000002</v>
      </c>
      <c r="O51">
        <v>2.6414E-2</v>
      </c>
      <c r="P51">
        <v>3.8215069000000002</v>
      </c>
    </row>
    <row r="52" spans="1:16" x14ac:dyDescent="0.25">
      <c r="A52">
        <v>-1.771E-3</v>
      </c>
      <c r="B52">
        <v>7.3061000000000001E-2</v>
      </c>
      <c r="C52">
        <v>-1.65E-3</v>
      </c>
      <c r="D52" t="s">
        <v>0</v>
      </c>
      <c r="E52">
        <v>7.3100999999999999E-2</v>
      </c>
      <c r="F52">
        <v>52</v>
      </c>
      <c r="G52" t="s">
        <v>83</v>
      </c>
      <c r="H52">
        <v>52</v>
      </c>
      <c r="I52">
        <v>0.32901209999999997</v>
      </c>
      <c r="J52">
        <v>3.0372531999999999</v>
      </c>
      <c r="K52">
        <v>7.1067648999999999</v>
      </c>
      <c r="L52" t="s">
        <v>1</v>
      </c>
      <c r="M52">
        <v>6.6139237</v>
      </c>
      <c r="O52">
        <v>7.3100999999999999E-2</v>
      </c>
      <c r="P52">
        <v>6.6139237</v>
      </c>
    </row>
    <row r="53" spans="1:16" x14ac:dyDescent="0.25">
      <c r="A53">
        <v>-0.148759</v>
      </c>
      <c r="B53">
        <v>8.5565000000000002E-2</v>
      </c>
      <c r="C53">
        <v>-1.8376E-2</v>
      </c>
      <c r="D53" t="s">
        <v>0</v>
      </c>
      <c r="E53">
        <v>0.172593</v>
      </c>
      <c r="F53">
        <v>53</v>
      </c>
      <c r="G53" t="s">
        <v>83</v>
      </c>
      <c r="H53">
        <v>53</v>
      </c>
      <c r="I53">
        <v>-3.5709328999999999</v>
      </c>
      <c r="J53">
        <v>-1.8079461999999999</v>
      </c>
      <c r="K53">
        <v>7.7784274</v>
      </c>
      <c r="L53" t="s">
        <v>1</v>
      </c>
      <c r="M53">
        <v>4.0499954999999996</v>
      </c>
      <c r="O53">
        <v>0.172593</v>
      </c>
      <c r="P53">
        <v>4.0499954999999996</v>
      </c>
    </row>
    <row r="54" spans="1:16" x14ac:dyDescent="0.25">
      <c r="A54">
        <v>-2.2034000000000002E-2</v>
      </c>
      <c r="B54">
        <v>-2.2751E-2</v>
      </c>
      <c r="C54">
        <v>5.7056000000000003E-2</v>
      </c>
      <c r="D54" t="s">
        <v>0</v>
      </c>
      <c r="E54">
        <v>6.5256999999999996E-2</v>
      </c>
      <c r="F54">
        <v>54</v>
      </c>
      <c r="G54" t="s">
        <v>83</v>
      </c>
      <c r="H54">
        <v>54</v>
      </c>
      <c r="I54">
        <v>0.23243829999999999</v>
      </c>
      <c r="J54">
        <v>4.1003474000000004</v>
      </c>
      <c r="K54">
        <v>1.4089522999999999</v>
      </c>
      <c r="L54" t="s">
        <v>1</v>
      </c>
      <c r="M54">
        <v>7.8063462000000001</v>
      </c>
      <c r="O54">
        <v>6.5256999999999996E-2</v>
      </c>
      <c r="P54">
        <v>7.8063462000000001</v>
      </c>
    </row>
    <row r="55" spans="1:16" x14ac:dyDescent="0.25">
      <c r="A55">
        <v>-6.2430000000000003E-3</v>
      </c>
      <c r="B55">
        <v>-4.6049999999999997E-3</v>
      </c>
      <c r="C55">
        <v>-3.3744999999999997E-2</v>
      </c>
      <c r="D55" t="s">
        <v>0</v>
      </c>
      <c r="E55">
        <v>3.4625000000000003E-2</v>
      </c>
      <c r="F55">
        <v>55</v>
      </c>
      <c r="G55" t="s">
        <v>83</v>
      </c>
      <c r="H55">
        <v>55</v>
      </c>
      <c r="I55">
        <v>3.1777148</v>
      </c>
      <c r="J55">
        <v>2.0529959999999998</v>
      </c>
      <c r="K55">
        <v>7.1373917000000002</v>
      </c>
      <c r="L55" t="s">
        <v>1</v>
      </c>
      <c r="M55">
        <v>4.0771348999999999</v>
      </c>
      <c r="O55">
        <v>3.4625000000000003E-2</v>
      </c>
      <c r="P55">
        <v>4.0771348999999999</v>
      </c>
    </row>
    <row r="56" spans="1:16" x14ac:dyDescent="0.25">
      <c r="A56">
        <v>-1.1011999999999999E-2</v>
      </c>
      <c r="B56">
        <v>1.6400999999999999E-2</v>
      </c>
      <c r="C56">
        <v>-4.2757999999999997E-2</v>
      </c>
      <c r="D56" t="s">
        <v>0</v>
      </c>
      <c r="E56">
        <v>4.7100999999999997E-2</v>
      </c>
      <c r="F56">
        <v>56</v>
      </c>
      <c r="G56" t="s">
        <v>83</v>
      </c>
      <c r="H56">
        <v>56</v>
      </c>
      <c r="I56">
        <v>5.7934595</v>
      </c>
      <c r="J56">
        <v>4.0606299000000003</v>
      </c>
      <c r="K56">
        <v>3.1638837</v>
      </c>
      <c r="L56" t="s">
        <v>1</v>
      </c>
      <c r="M56">
        <v>4.3819530000000002</v>
      </c>
      <c r="O56">
        <v>4.7100999999999997E-2</v>
      </c>
      <c r="P56">
        <v>4.3819530000000002</v>
      </c>
    </row>
    <row r="57" spans="1:16" x14ac:dyDescent="0.25">
      <c r="A57">
        <v>4.6649000000000003E-2</v>
      </c>
      <c r="B57">
        <v>-2.6915999999999999E-2</v>
      </c>
      <c r="C57">
        <v>-4.8592000000000003E-2</v>
      </c>
      <c r="D57" t="s">
        <v>0</v>
      </c>
      <c r="E57">
        <v>7.2538000000000005E-2</v>
      </c>
      <c r="F57">
        <v>57</v>
      </c>
      <c r="G57" t="s">
        <v>83</v>
      </c>
      <c r="H57">
        <v>57</v>
      </c>
      <c r="I57">
        <v>-1.3658121000000001</v>
      </c>
      <c r="J57">
        <v>8.9304152999999999</v>
      </c>
      <c r="K57">
        <v>2.5297855</v>
      </c>
      <c r="L57" t="s">
        <v>1</v>
      </c>
      <c r="M57">
        <v>3.8469680999999998</v>
      </c>
      <c r="O57">
        <v>7.2538000000000005E-2</v>
      </c>
      <c r="P57">
        <v>3.8469680999999998</v>
      </c>
    </row>
    <row r="58" spans="1:16" x14ac:dyDescent="0.25">
      <c r="A58">
        <v>2.2821000000000001E-2</v>
      </c>
      <c r="B58">
        <v>-9.7937999999999997E-2</v>
      </c>
      <c r="C58">
        <v>0.121355</v>
      </c>
      <c r="D58" t="s">
        <v>0</v>
      </c>
      <c r="E58">
        <v>0.157606</v>
      </c>
      <c r="F58">
        <v>58</v>
      </c>
      <c r="G58" t="s">
        <v>83</v>
      </c>
      <c r="H58">
        <v>58</v>
      </c>
      <c r="I58">
        <v>-2.2958984999999998</v>
      </c>
      <c r="J58">
        <v>1.1971992</v>
      </c>
      <c r="K58">
        <v>3.0172085000000002</v>
      </c>
      <c r="L58" t="s">
        <v>1</v>
      </c>
      <c r="M58">
        <v>3.8277426000000001</v>
      </c>
      <c r="O58">
        <v>0.157606</v>
      </c>
      <c r="P58">
        <v>3.8277426000000001</v>
      </c>
    </row>
    <row r="59" spans="1:16" x14ac:dyDescent="0.25">
      <c r="A59">
        <v>-9.5270999999999995E-2</v>
      </c>
      <c r="B59">
        <v>4.3810000000000003E-3</v>
      </c>
      <c r="C59">
        <v>-2.0993999999999999E-2</v>
      </c>
      <c r="D59" t="s">
        <v>0</v>
      </c>
      <c r="E59">
        <v>9.7655000000000006E-2</v>
      </c>
      <c r="F59">
        <v>59</v>
      </c>
      <c r="G59" t="s">
        <v>83</v>
      </c>
      <c r="H59">
        <v>59</v>
      </c>
      <c r="I59">
        <v>2.4795170999999998</v>
      </c>
      <c r="J59">
        <v>-2.0802797000000002</v>
      </c>
      <c r="K59">
        <v>6.7497881</v>
      </c>
      <c r="L59" t="s">
        <v>1</v>
      </c>
      <c r="M59">
        <v>4.2961586</v>
      </c>
      <c r="O59">
        <v>9.7655000000000006E-2</v>
      </c>
      <c r="P59">
        <v>4.2961586</v>
      </c>
    </row>
    <row r="60" spans="1:16" x14ac:dyDescent="0.25">
      <c r="A60">
        <v>7.8499999999999993E-3</v>
      </c>
      <c r="B60">
        <v>-1.0329E-2</v>
      </c>
      <c r="C60">
        <v>5.0949999999999997E-3</v>
      </c>
      <c r="D60" t="s">
        <v>0</v>
      </c>
      <c r="E60">
        <v>1.3938000000000001E-2</v>
      </c>
      <c r="F60">
        <v>60</v>
      </c>
      <c r="G60" t="s">
        <v>83</v>
      </c>
      <c r="H60">
        <v>60</v>
      </c>
      <c r="I60">
        <v>3.2955744</v>
      </c>
      <c r="J60">
        <v>1.1163816</v>
      </c>
      <c r="K60">
        <v>1.4633461000000001</v>
      </c>
      <c r="L60" t="s">
        <v>1</v>
      </c>
      <c r="M60">
        <v>4.1383394999999998</v>
      </c>
      <c r="O60">
        <v>1.3938000000000001E-2</v>
      </c>
      <c r="P60">
        <v>4.1383394999999998</v>
      </c>
    </row>
    <row r="61" spans="1:16" x14ac:dyDescent="0.25">
      <c r="A61">
        <v>1.4239999999999999E-2</v>
      </c>
      <c r="B61">
        <v>-4.0130000000000001E-3</v>
      </c>
      <c r="C61">
        <v>-1.8541999999999999E-2</v>
      </c>
      <c r="D61" t="s">
        <v>0</v>
      </c>
      <c r="E61">
        <v>2.3720999999999999E-2</v>
      </c>
      <c r="F61">
        <v>61</v>
      </c>
      <c r="G61" t="s">
        <v>83</v>
      </c>
      <c r="H61">
        <v>61</v>
      </c>
      <c r="I61">
        <v>6.2778204000000004</v>
      </c>
      <c r="J61">
        <v>6.6577248999999998</v>
      </c>
      <c r="K61">
        <v>2.1094306999999999</v>
      </c>
      <c r="L61" t="s">
        <v>1</v>
      </c>
      <c r="M61">
        <v>6.5122172000000003</v>
      </c>
      <c r="O61">
        <v>2.3720999999999999E-2</v>
      </c>
      <c r="P61">
        <v>6.5122172000000003</v>
      </c>
    </row>
    <row r="62" spans="1:16" x14ac:dyDescent="0.25">
      <c r="A62">
        <v>-2.1919999999999999E-2</v>
      </c>
      <c r="B62">
        <v>-4.6521E-2</v>
      </c>
      <c r="C62">
        <v>5.2909999999999999E-2</v>
      </c>
      <c r="D62" t="s">
        <v>0</v>
      </c>
      <c r="E62">
        <v>7.3785000000000003E-2</v>
      </c>
      <c r="F62">
        <v>62</v>
      </c>
      <c r="G62" t="s">
        <v>83</v>
      </c>
      <c r="H62">
        <v>62</v>
      </c>
      <c r="I62">
        <v>-2.3143913</v>
      </c>
      <c r="J62">
        <v>4.0393020999999996</v>
      </c>
      <c r="K62">
        <v>3.1023394</v>
      </c>
      <c r="L62" t="s">
        <v>1</v>
      </c>
      <c r="M62">
        <v>5.4294460999999998</v>
      </c>
      <c r="O62">
        <v>7.3785000000000003E-2</v>
      </c>
      <c r="P62">
        <v>5.4294460999999998</v>
      </c>
    </row>
    <row r="63" spans="1:16" x14ac:dyDescent="0.25">
      <c r="A63">
        <v>-0.191386</v>
      </c>
      <c r="B63">
        <v>-3.4736000000000003E-2</v>
      </c>
      <c r="C63">
        <v>-6.2928999999999999E-2</v>
      </c>
      <c r="D63" t="s">
        <v>0</v>
      </c>
      <c r="E63">
        <v>0.20443900000000001</v>
      </c>
      <c r="F63">
        <v>63</v>
      </c>
      <c r="G63" t="s">
        <v>83</v>
      </c>
      <c r="H63">
        <v>63</v>
      </c>
      <c r="I63">
        <v>3.9198647000000002</v>
      </c>
      <c r="J63">
        <v>-9.8497399999999999E-2</v>
      </c>
      <c r="K63">
        <v>5.1095721000000003</v>
      </c>
      <c r="L63" t="s">
        <v>1</v>
      </c>
      <c r="M63">
        <v>1.7793432</v>
      </c>
      <c r="O63">
        <v>0.20443900000000001</v>
      </c>
      <c r="P63">
        <v>1.7793432</v>
      </c>
    </row>
    <row r="64" spans="1:16" x14ac:dyDescent="0.25">
      <c r="A64">
        <v>-4.8203000000000003E-2</v>
      </c>
      <c r="B64">
        <v>-4.2451999999999997E-2</v>
      </c>
      <c r="C64">
        <v>5.7979000000000003E-2</v>
      </c>
      <c r="D64" t="s">
        <v>0</v>
      </c>
      <c r="E64">
        <v>8.6528999999999995E-2</v>
      </c>
      <c r="F64">
        <v>64</v>
      </c>
      <c r="G64" t="s">
        <v>83</v>
      </c>
      <c r="H64">
        <v>64</v>
      </c>
      <c r="I64">
        <v>-0.962422</v>
      </c>
      <c r="J64">
        <v>-0.66976979999999997</v>
      </c>
      <c r="K64">
        <v>7.7192100999999997</v>
      </c>
      <c r="L64" t="s">
        <v>1</v>
      </c>
      <c r="M64">
        <v>7.3026589</v>
      </c>
      <c r="O64">
        <v>8.6528999999999995E-2</v>
      </c>
      <c r="P64">
        <v>7.3026589</v>
      </c>
    </row>
    <row r="65" spans="1:16" x14ac:dyDescent="0.25">
      <c r="A65">
        <v>-2.2599999999999999E-3</v>
      </c>
      <c r="B65">
        <v>1.8634000000000001E-2</v>
      </c>
      <c r="C65">
        <v>1.0864E-2</v>
      </c>
      <c r="D65" t="s">
        <v>0</v>
      </c>
      <c r="E65">
        <v>2.1687000000000001E-2</v>
      </c>
      <c r="F65">
        <v>65</v>
      </c>
      <c r="G65" t="s">
        <v>83</v>
      </c>
      <c r="H65">
        <v>65</v>
      </c>
      <c r="I65">
        <v>1.6692402</v>
      </c>
      <c r="J65">
        <v>5.0269282999999998</v>
      </c>
      <c r="K65">
        <v>8.7641901999999998</v>
      </c>
      <c r="L65" t="s">
        <v>1</v>
      </c>
      <c r="M65">
        <v>6.7075107999999997</v>
      </c>
      <c r="O65">
        <v>2.1687000000000001E-2</v>
      </c>
      <c r="P65">
        <v>6.7075107999999997</v>
      </c>
    </row>
    <row r="66" spans="1:16" x14ac:dyDescent="0.25">
      <c r="A66">
        <v>-3.9691999999999998E-2</v>
      </c>
      <c r="B66">
        <v>-1.7055000000000001E-2</v>
      </c>
      <c r="C66">
        <v>-1.1554E-2</v>
      </c>
      <c r="D66" t="s">
        <v>0</v>
      </c>
      <c r="E66">
        <v>4.4719000000000002E-2</v>
      </c>
      <c r="F66">
        <v>66</v>
      </c>
      <c r="G66" t="s">
        <v>83</v>
      </c>
      <c r="H66">
        <v>66</v>
      </c>
      <c r="I66">
        <v>0.31333060000000001</v>
      </c>
      <c r="J66">
        <v>1.2011312000000001</v>
      </c>
      <c r="K66">
        <v>1.4608756000000001</v>
      </c>
      <c r="L66" t="s">
        <v>1</v>
      </c>
      <c r="M66">
        <v>6.7691379999999999</v>
      </c>
      <c r="O66">
        <v>4.4719000000000002E-2</v>
      </c>
      <c r="P66">
        <v>6.7691379999999999</v>
      </c>
    </row>
    <row r="67" spans="1:16" x14ac:dyDescent="0.25">
      <c r="A67">
        <v>-1.9862000000000001E-2</v>
      </c>
      <c r="B67">
        <v>4.2956000000000001E-2</v>
      </c>
      <c r="C67">
        <v>-1.1527000000000001E-2</v>
      </c>
      <c r="D67" t="s">
        <v>0</v>
      </c>
      <c r="E67">
        <v>4.8710000000000003E-2</v>
      </c>
      <c r="F67">
        <v>67</v>
      </c>
      <c r="G67" t="s">
        <v>83</v>
      </c>
      <c r="H67">
        <v>67</v>
      </c>
      <c r="I67">
        <v>1.8471010000000001</v>
      </c>
      <c r="J67">
        <v>6.2770099999999995E-2</v>
      </c>
      <c r="K67">
        <v>8.7973247000000008</v>
      </c>
      <c r="L67" t="s">
        <v>1</v>
      </c>
      <c r="M67">
        <v>5.6117717999999996</v>
      </c>
      <c r="O67">
        <v>4.8710000000000003E-2</v>
      </c>
      <c r="P67">
        <v>5.6117717999999996</v>
      </c>
    </row>
    <row r="68" spans="1:16" x14ac:dyDescent="0.25">
      <c r="A68">
        <v>-3.2275999999999999E-2</v>
      </c>
      <c r="B68">
        <v>-1.653E-2</v>
      </c>
      <c r="C68">
        <v>0.12950500000000001</v>
      </c>
      <c r="D68" t="s">
        <v>0</v>
      </c>
      <c r="E68">
        <v>0.13448599999999999</v>
      </c>
      <c r="F68">
        <v>68</v>
      </c>
      <c r="G68" t="s">
        <v>83</v>
      </c>
      <c r="H68">
        <v>68</v>
      </c>
      <c r="I68">
        <v>6.5986190000000002</v>
      </c>
      <c r="J68">
        <v>0.70124509999999995</v>
      </c>
      <c r="K68">
        <v>5.9257467999999998</v>
      </c>
      <c r="L68" t="s">
        <v>1</v>
      </c>
      <c r="M68">
        <v>1.7531669000000001</v>
      </c>
      <c r="O68">
        <v>0.13448599999999999</v>
      </c>
      <c r="P68">
        <v>1.7531669000000001</v>
      </c>
    </row>
    <row r="69" spans="1:16" x14ac:dyDescent="0.25">
      <c r="A69">
        <v>1.8380000000000001E-2</v>
      </c>
      <c r="B69">
        <v>1.9236E-2</v>
      </c>
      <c r="C69">
        <v>-3.2850000000000002E-3</v>
      </c>
      <c r="D69" t="s">
        <v>0</v>
      </c>
      <c r="E69">
        <v>2.6807000000000001E-2</v>
      </c>
      <c r="F69">
        <v>69</v>
      </c>
      <c r="G69" t="s">
        <v>83</v>
      </c>
      <c r="H69">
        <v>69</v>
      </c>
      <c r="I69">
        <v>-0.24261920000000001</v>
      </c>
      <c r="J69">
        <v>5.2818231999999998</v>
      </c>
      <c r="K69">
        <v>5.0431859000000001</v>
      </c>
      <c r="L69" t="s">
        <v>1</v>
      </c>
      <c r="M69">
        <v>5.3559875999999997</v>
      </c>
      <c r="O69">
        <v>2.6807000000000001E-2</v>
      </c>
      <c r="P69">
        <v>5.3559875999999997</v>
      </c>
    </row>
    <row r="70" spans="1:16" x14ac:dyDescent="0.25">
      <c r="A70">
        <v>0.13241</v>
      </c>
      <c r="B70">
        <v>-6.3894000000000006E-2</v>
      </c>
      <c r="C70">
        <v>5.4850000000000003E-3</v>
      </c>
      <c r="D70" t="s">
        <v>0</v>
      </c>
      <c r="E70">
        <v>0.147123</v>
      </c>
      <c r="F70">
        <v>70</v>
      </c>
      <c r="G70" t="s">
        <v>83</v>
      </c>
      <c r="H70">
        <v>70</v>
      </c>
      <c r="I70">
        <v>5.9994978999999997</v>
      </c>
      <c r="J70">
        <v>-1.6993707</v>
      </c>
      <c r="K70">
        <v>4.1653881000000004</v>
      </c>
      <c r="L70" t="s">
        <v>1</v>
      </c>
      <c r="M70">
        <v>1.7568653000000001</v>
      </c>
      <c r="O70">
        <v>0.147123</v>
      </c>
      <c r="P70">
        <v>1.7568653000000001</v>
      </c>
    </row>
    <row r="71" spans="1:16" x14ac:dyDescent="0.25">
      <c r="A71">
        <v>-9.4879999999999999E-3</v>
      </c>
      <c r="B71">
        <v>2.9805999999999999E-2</v>
      </c>
      <c r="C71">
        <v>9.8379999999999995E-3</v>
      </c>
      <c r="D71" t="s">
        <v>0</v>
      </c>
      <c r="E71">
        <v>3.2791000000000001E-2</v>
      </c>
      <c r="F71">
        <v>71</v>
      </c>
      <c r="G71" t="s">
        <v>83</v>
      </c>
      <c r="H71">
        <v>71</v>
      </c>
      <c r="I71">
        <v>-3.0553341000000001</v>
      </c>
      <c r="J71">
        <v>4.4488159999999999</v>
      </c>
      <c r="K71">
        <v>6.0499470999999998</v>
      </c>
      <c r="L71" t="s">
        <v>1</v>
      </c>
      <c r="M71">
        <v>8.9116344000000005</v>
      </c>
      <c r="O71">
        <v>3.2791000000000001E-2</v>
      </c>
      <c r="P71">
        <v>8.9116344000000005</v>
      </c>
    </row>
    <row r="72" spans="1:16" x14ac:dyDescent="0.25">
      <c r="A72">
        <v>6.7159999999999997E-3</v>
      </c>
      <c r="B72">
        <v>-4.7980000000000002E-3</v>
      </c>
      <c r="C72">
        <v>-1.4165000000000001E-2</v>
      </c>
      <c r="D72" t="s">
        <v>0</v>
      </c>
      <c r="E72">
        <v>1.6393999999999999E-2</v>
      </c>
      <c r="F72">
        <v>72</v>
      </c>
      <c r="G72" t="s">
        <v>83</v>
      </c>
      <c r="H72">
        <v>72</v>
      </c>
      <c r="I72">
        <v>-3.5570457000000002</v>
      </c>
      <c r="J72">
        <v>8.6208162999999995</v>
      </c>
      <c r="K72">
        <v>0.43790059999999997</v>
      </c>
      <c r="L72" t="s">
        <v>1</v>
      </c>
      <c r="M72">
        <v>7.5807393000000003</v>
      </c>
      <c r="O72">
        <v>1.6393999999999999E-2</v>
      </c>
      <c r="P72">
        <v>7.5807393000000003</v>
      </c>
    </row>
    <row r="73" spans="1:16" x14ac:dyDescent="0.25">
      <c r="A73">
        <v>-4.0572999999999998E-2</v>
      </c>
      <c r="B73">
        <v>-1.4611000000000001E-2</v>
      </c>
      <c r="C73">
        <v>-3.0255000000000001E-2</v>
      </c>
      <c r="D73" t="s">
        <v>0</v>
      </c>
      <c r="E73">
        <v>5.2678999999999997E-2</v>
      </c>
      <c r="F73">
        <v>73</v>
      </c>
      <c r="G73" t="s">
        <v>83</v>
      </c>
      <c r="H73">
        <v>73</v>
      </c>
      <c r="I73">
        <v>3.2808250999999999</v>
      </c>
      <c r="J73">
        <v>4.0142857000000003</v>
      </c>
      <c r="K73">
        <v>1.4693418</v>
      </c>
      <c r="L73" t="s">
        <v>1</v>
      </c>
      <c r="M73">
        <v>5.6863478000000001</v>
      </c>
      <c r="O73">
        <v>5.2678999999999997E-2</v>
      </c>
      <c r="P73">
        <v>5.6863478000000001</v>
      </c>
    </row>
    <row r="74" spans="1:16" x14ac:dyDescent="0.25">
      <c r="A74">
        <v>8.4380999999999998E-2</v>
      </c>
      <c r="B74">
        <v>3.2807999999999997E-2</v>
      </c>
      <c r="C74">
        <v>-2.0389000000000001E-2</v>
      </c>
      <c r="D74" t="s">
        <v>0</v>
      </c>
      <c r="E74">
        <v>9.2801999999999996E-2</v>
      </c>
      <c r="F74">
        <v>74</v>
      </c>
      <c r="G74" t="s">
        <v>83</v>
      </c>
      <c r="H74">
        <v>74</v>
      </c>
      <c r="I74">
        <v>2.869583</v>
      </c>
      <c r="J74">
        <v>6.9135397999999997</v>
      </c>
      <c r="K74">
        <v>0.43908399999999997</v>
      </c>
      <c r="L74" t="s">
        <v>1</v>
      </c>
      <c r="M74">
        <v>8.6072181000000008</v>
      </c>
      <c r="O74">
        <v>9.2801999999999996E-2</v>
      </c>
      <c r="P74">
        <v>8.6072181000000008</v>
      </c>
    </row>
    <row r="75" spans="1:16" x14ac:dyDescent="0.25">
      <c r="A75">
        <v>-3.2363999999999997E-2</v>
      </c>
      <c r="B75">
        <v>4.6893999999999998E-2</v>
      </c>
      <c r="C75">
        <v>-4.3034999999999997E-2</v>
      </c>
      <c r="D75" t="s">
        <v>0</v>
      </c>
      <c r="E75">
        <v>7.1403999999999995E-2</v>
      </c>
      <c r="F75">
        <v>75</v>
      </c>
      <c r="G75" t="s">
        <v>83</v>
      </c>
      <c r="H75">
        <v>75</v>
      </c>
      <c r="I75">
        <v>-6.6086168000000001</v>
      </c>
      <c r="J75">
        <v>5.8148787000000004</v>
      </c>
      <c r="K75">
        <v>7.8132093999999999</v>
      </c>
      <c r="L75" t="s">
        <v>1</v>
      </c>
      <c r="M75">
        <v>6.2639971000000001</v>
      </c>
      <c r="O75">
        <v>7.1403999999999995E-2</v>
      </c>
      <c r="P75">
        <v>6.2639971000000001</v>
      </c>
    </row>
    <row r="76" spans="1:16" x14ac:dyDescent="0.25">
      <c r="A76">
        <v>4.2500999999999997E-2</v>
      </c>
      <c r="B76">
        <v>-2.1319999999999999E-2</v>
      </c>
      <c r="C76">
        <v>-3.5958999999999998E-2</v>
      </c>
      <c r="D76" t="s">
        <v>0</v>
      </c>
      <c r="E76">
        <v>5.9614E-2</v>
      </c>
      <c r="F76">
        <v>76</v>
      </c>
      <c r="G76" t="s">
        <v>83</v>
      </c>
      <c r="H76">
        <v>76</v>
      </c>
      <c r="I76">
        <v>-2.6678199</v>
      </c>
      <c r="J76">
        <v>6.9562869999999997</v>
      </c>
      <c r="K76">
        <v>4.1993087999999998</v>
      </c>
      <c r="L76" t="s">
        <v>1</v>
      </c>
      <c r="M76">
        <v>7.7340622999999997</v>
      </c>
      <c r="O76">
        <v>5.9614E-2</v>
      </c>
      <c r="P76">
        <v>7.7340622999999997</v>
      </c>
    </row>
    <row r="77" spans="1:16" x14ac:dyDescent="0.25">
      <c r="A77">
        <v>0.11733499999999999</v>
      </c>
      <c r="B77">
        <v>7.8326999999999994E-2</v>
      </c>
      <c r="C77">
        <v>-0.15898100000000001</v>
      </c>
      <c r="D77" t="s">
        <v>0</v>
      </c>
      <c r="E77">
        <v>0.21254999999999999</v>
      </c>
      <c r="F77">
        <v>77</v>
      </c>
      <c r="G77" t="s">
        <v>83</v>
      </c>
      <c r="H77">
        <v>77</v>
      </c>
      <c r="I77">
        <v>5.7282853999999999</v>
      </c>
      <c r="J77">
        <v>1.1050823000000001</v>
      </c>
      <c r="K77">
        <v>3.3094616000000001</v>
      </c>
      <c r="L77" t="s">
        <v>1</v>
      </c>
      <c r="M77">
        <v>1.7852361999999999</v>
      </c>
      <c r="O77">
        <v>0.21254999999999999</v>
      </c>
      <c r="P77">
        <v>1.7852361999999999</v>
      </c>
    </row>
    <row r="78" spans="1:16" x14ac:dyDescent="0.25">
      <c r="A78">
        <v>-4.5663000000000002E-2</v>
      </c>
      <c r="B78">
        <v>-3.8834E-2</v>
      </c>
      <c r="C78">
        <v>9.0774999999999995E-2</v>
      </c>
      <c r="D78" t="s">
        <v>0</v>
      </c>
      <c r="E78">
        <v>0.108781</v>
      </c>
      <c r="F78">
        <v>78</v>
      </c>
      <c r="G78" t="s">
        <v>83</v>
      </c>
      <c r="H78">
        <v>78</v>
      </c>
      <c r="I78">
        <v>8.8402122999999992</v>
      </c>
      <c r="J78">
        <v>2.7220941000000001</v>
      </c>
      <c r="K78">
        <v>0.55948730000000002</v>
      </c>
      <c r="L78" t="s">
        <v>1</v>
      </c>
      <c r="M78">
        <v>5.8979834999999996</v>
      </c>
      <c r="O78">
        <v>0.108781</v>
      </c>
      <c r="P78">
        <v>5.8979834999999996</v>
      </c>
    </row>
    <row r="79" spans="1:16" x14ac:dyDescent="0.25">
      <c r="A79">
        <v>-0.12499</v>
      </c>
      <c r="B79">
        <v>1.8263999999999999E-2</v>
      </c>
      <c r="C79">
        <v>5.8690000000000001E-3</v>
      </c>
      <c r="D79" t="s">
        <v>0</v>
      </c>
      <c r="E79">
        <v>0.12645400000000001</v>
      </c>
      <c r="F79">
        <v>79</v>
      </c>
      <c r="G79" t="s">
        <v>83</v>
      </c>
      <c r="H79">
        <v>79</v>
      </c>
      <c r="I79">
        <v>1.1709308</v>
      </c>
      <c r="J79">
        <v>0.3330745</v>
      </c>
      <c r="K79">
        <v>5.7673142000000004</v>
      </c>
      <c r="L79" t="s">
        <v>1</v>
      </c>
      <c r="M79">
        <v>4.6213157000000002</v>
      </c>
      <c r="O79">
        <v>0.12645400000000001</v>
      </c>
      <c r="P79">
        <v>4.6213157000000002</v>
      </c>
    </row>
    <row r="80" spans="1:16" x14ac:dyDescent="0.25">
      <c r="A80">
        <v>-4.2180000000000004E-3</v>
      </c>
      <c r="B80">
        <v>4.0662999999999998E-2</v>
      </c>
      <c r="C80">
        <v>1.129E-2</v>
      </c>
      <c r="D80" t="s">
        <v>0</v>
      </c>
      <c r="E80">
        <v>4.2410999999999997E-2</v>
      </c>
      <c r="F80">
        <v>80</v>
      </c>
      <c r="G80" t="s">
        <v>83</v>
      </c>
      <c r="H80">
        <v>80</v>
      </c>
      <c r="I80">
        <v>-2.2216638999999998</v>
      </c>
      <c r="J80">
        <v>-1.2550627999999999</v>
      </c>
      <c r="K80">
        <v>5.2757214000000001</v>
      </c>
      <c r="L80" t="s">
        <v>1</v>
      </c>
      <c r="M80">
        <v>3.5458549000000001</v>
      </c>
      <c r="O80">
        <v>4.2410999999999997E-2</v>
      </c>
      <c r="P80">
        <v>3.5458549000000001</v>
      </c>
    </row>
    <row r="81" spans="1:16" x14ac:dyDescent="0.25">
      <c r="A81">
        <v>1.0063000000000001E-2</v>
      </c>
      <c r="B81">
        <v>0.10868999999999999</v>
      </c>
      <c r="C81">
        <v>5.6620000000000004E-3</v>
      </c>
      <c r="D81" t="s">
        <v>0</v>
      </c>
      <c r="E81">
        <v>0.109301</v>
      </c>
      <c r="F81">
        <v>81</v>
      </c>
      <c r="G81" t="s">
        <v>83</v>
      </c>
      <c r="H81">
        <v>81</v>
      </c>
      <c r="I81">
        <v>-1.0236794</v>
      </c>
      <c r="J81">
        <v>5.4246480000000004</v>
      </c>
      <c r="K81">
        <v>8.0479056</v>
      </c>
      <c r="L81" t="s">
        <v>1</v>
      </c>
      <c r="M81">
        <v>6.4847023000000004</v>
      </c>
      <c r="O81">
        <v>0.109301</v>
      </c>
      <c r="P81">
        <v>6.4847023000000004</v>
      </c>
    </row>
    <row r="82" spans="1:16" x14ac:dyDescent="0.25">
      <c r="A82">
        <v>-1.4515E-2</v>
      </c>
      <c r="B82">
        <v>-8.4346000000000004E-2</v>
      </c>
      <c r="C82">
        <v>5.1593E-2</v>
      </c>
      <c r="D82" t="s">
        <v>0</v>
      </c>
      <c r="E82">
        <v>9.9933999999999995E-2</v>
      </c>
      <c r="F82">
        <v>82</v>
      </c>
      <c r="G82" t="s">
        <v>83</v>
      </c>
      <c r="H82">
        <v>82</v>
      </c>
      <c r="I82">
        <v>0.30583769999999999</v>
      </c>
      <c r="J82">
        <v>2.5841696000000001</v>
      </c>
      <c r="K82">
        <v>3.8877120999999999</v>
      </c>
      <c r="L82" t="s">
        <v>1</v>
      </c>
      <c r="M82">
        <v>6.0031382000000004</v>
      </c>
      <c r="O82">
        <v>9.9933999999999995E-2</v>
      </c>
      <c r="P82">
        <v>6.0031382000000004</v>
      </c>
    </row>
    <row r="83" spans="1:16" x14ac:dyDescent="0.25">
      <c r="A83">
        <v>-2.8849E-2</v>
      </c>
      <c r="B83">
        <v>-3.7804999999999998E-2</v>
      </c>
      <c r="C83">
        <v>-6.5278000000000003E-2</v>
      </c>
      <c r="D83" t="s">
        <v>0</v>
      </c>
      <c r="E83">
        <v>8.0763000000000001E-2</v>
      </c>
      <c r="F83">
        <v>83</v>
      </c>
      <c r="G83" t="s">
        <v>83</v>
      </c>
      <c r="H83">
        <v>83</v>
      </c>
      <c r="I83">
        <v>4.5386255000000002</v>
      </c>
      <c r="J83">
        <v>-0.34104030000000002</v>
      </c>
      <c r="K83">
        <v>8.1245358000000003</v>
      </c>
      <c r="L83" t="s">
        <v>1</v>
      </c>
      <c r="M83">
        <v>3.6426226000000002</v>
      </c>
      <c r="O83">
        <v>8.0763000000000001E-2</v>
      </c>
      <c r="P83">
        <v>3.6426226000000002</v>
      </c>
    </row>
    <row r="84" spans="1:16" x14ac:dyDescent="0.25">
      <c r="A84">
        <v>4.0097000000000001E-2</v>
      </c>
      <c r="B84">
        <v>4.9325000000000001E-2</v>
      </c>
      <c r="C84">
        <v>7.1834999999999996E-2</v>
      </c>
      <c r="D84" t="s">
        <v>0</v>
      </c>
      <c r="E84">
        <v>9.5921999999999993E-2</v>
      </c>
      <c r="F84">
        <v>84</v>
      </c>
      <c r="G84" t="s">
        <v>83</v>
      </c>
      <c r="H84">
        <v>84</v>
      </c>
      <c r="I84">
        <v>-3.4070433000000002</v>
      </c>
      <c r="J84">
        <v>1.1313416999999999</v>
      </c>
      <c r="K84">
        <v>8.4885988000000001</v>
      </c>
      <c r="L84" t="s">
        <v>1</v>
      </c>
      <c r="M84">
        <v>4.5089395000000003</v>
      </c>
      <c r="O84">
        <v>9.5921999999999993E-2</v>
      </c>
      <c r="P84">
        <v>4.5089395000000003</v>
      </c>
    </row>
    <row r="85" spans="1:16" x14ac:dyDescent="0.25">
      <c r="A85">
        <v>-6.1929999999999997E-3</v>
      </c>
      <c r="B85">
        <v>4.7385999999999998E-2</v>
      </c>
      <c r="C85">
        <v>-1.1793E-2</v>
      </c>
      <c r="D85" t="s">
        <v>0</v>
      </c>
      <c r="E85">
        <v>4.9223000000000003E-2</v>
      </c>
      <c r="F85">
        <v>85</v>
      </c>
      <c r="G85" t="s">
        <v>83</v>
      </c>
      <c r="H85">
        <v>85</v>
      </c>
      <c r="I85">
        <v>2.4625517000000001</v>
      </c>
      <c r="J85">
        <v>4.7658969999999998</v>
      </c>
      <c r="K85">
        <v>5.7731804000000002</v>
      </c>
      <c r="L85" t="s">
        <v>1</v>
      </c>
      <c r="M85">
        <v>5.7440756000000004</v>
      </c>
      <c r="O85">
        <v>4.9223000000000003E-2</v>
      </c>
      <c r="P85">
        <v>5.7440756000000004</v>
      </c>
    </row>
    <row r="86" spans="1:16" x14ac:dyDescent="0.25">
      <c r="A86">
        <v>1.3731E-2</v>
      </c>
      <c r="B86">
        <v>-8.5986000000000007E-2</v>
      </c>
      <c r="C86">
        <v>-2.3112000000000001E-2</v>
      </c>
      <c r="D86" t="s">
        <v>0</v>
      </c>
      <c r="E86">
        <v>9.0090000000000003E-2</v>
      </c>
      <c r="F86">
        <v>86</v>
      </c>
      <c r="G86" t="s">
        <v>83</v>
      </c>
      <c r="H86">
        <v>86</v>
      </c>
      <c r="I86">
        <v>3.4481145999999998</v>
      </c>
      <c r="J86">
        <v>6.3833209000000002</v>
      </c>
      <c r="K86">
        <v>3.4556828999999998</v>
      </c>
      <c r="L86" t="s">
        <v>1</v>
      </c>
      <c r="M86">
        <v>4.5393815999999996</v>
      </c>
      <c r="O86">
        <v>9.0090000000000003E-2</v>
      </c>
      <c r="P86">
        <v>4.5393815999999996</v>
      </c>
    </row>
    <row r="87" spans="1:16" x14ac:dyDescent="0.25">
      <c r="A87">
        <v>-1.2211E-2</v>
      </c>
      <c r="B87">
        <v>1.688E-3</v>
      </c>
      <c r="C87">
        <v>-2.4568E-2</v>
      </c>
      <c r="D87" t="s">
        <v>0</v>
      </c>
      <c r="E87">
        <v>2.7487000000000001E-2</v>
      </c>
      <c r="F87">
        <v>87</v>
      </c>
      <c r="G87" t="s">
        <v>83</v>
      </c>
      <c r="H87">
        <v>87</v>
      </c>
      <c r="I87">
        <v>-4.2745519999999999</v>
      </c>
      <c r="J87">
        <v>3.9637258000000002</v>
      </c>
      <c r="K87">
        <v>8.5800601000000007</v>
      </c>
      <c r="L87" t="s">
        <v>1</v>
      </c>
      <c r="M87">
        <v>9.1785564999999991</v>
      </c>
      <c r="O87">
        <v>2.7487000000000001E-2</v>
      </c>
      <c r="P87">
        <v>9.1785564999999991</v>
      </c>
    </row>
    <row r="88" spans="1:16" x14ac:dyDescent="0.25">
      <c r="A88">
        <v>-8.1250000000000003E-3</v>
      </c>
      <c r="B88">
        <v>-7.0267999999999997E-2</v>
      </c>
      <c r="C88">
        <v>-4.9367000000000001E-2</v>
      </c>
      <c r="D88" t="s">
        <v>0</v>
      </c>
      <c r="E88">
        <v>8.6260000000000003E-2</v>
      </c>
      <c r="F88">
        <v>88</v>
      </c>
      <c r="G88" t="s">
        <v>83</v>
      </c>
      <c r="H88">
        <v>88</v>
      </c>
      <c r="I88">
        <v>-2.1012328999999998</v>
      </c>
      <c r="J88">
        <v>6.3695550000000001</v>
      </c>
      <c r="K88">
        <v>1.2003136999999999</v>
      </c>
      <c r="L88" t="s">
        <v>1</v>
      </c>
      <c r="M88">
        <v>8.0645889999999998</v>
      </c>
      <c r="O88">
        <v>8.6260000000000003E-2</v>
      </c>
      <c r="P88">
        <v>8.0645889999999998</v>
      </c>
    </row>
    <row r="89" spans="1:16" x14ac:dyDescent="0.25">
      <c r="A89">
        <v>3.7981000000000001E-2</v>
      </c>
      <c r="B89">
        <v>2.9765E-2</v>
      </c>
      <c r="C89">
        <v>-2.3999999999999998E-3</v>
      </c>
      <c r="D89" t="s">
        <v>0</v>
      </c>
      <c r="E89">
        <v>4.8314000000000003E-2</v>
      </c>
      <c r="F89">
        <v>89</v>
      </c>
      <c r="G89" t="s">
        <v>83</v>
      </c>
      <c r="H89">
        <v>89</v>
      </c>
      <c r="I89">
        <v>3.1779014999999999</v>
      </c>
      <c r="J89">
        <v>2.6431314000000001</v>
      </c>
      <c r="K89">
        <v>3.9373885</v>
      </c>
      <c r="L89" t="s">
        <v>1</v>
      </c>
      <c r="M89">
        <v>3.7247075000000001</v>
      </c>
      <c r="O89">
        <v>4.8314000000000003E-2</v>
      </c>
      <c r="P89">
        <v>3.7247075000000001</v>
      </c>
    </row>
    <row r="90" spans="1:16" x14ac:dyDescent="0.25">
      <c r="A90">
        <v>1.8439999999999999E-3</v>
      </c>
      <c r="B90">
        <v>-2.5350999999999999E-2</v>
      </c>
      <c r="C90">
        <v>-1.9162999999999999E-2</v>
      </c>
      <c r="D90" t="s">
        <v>0</v>
      </c>
      <c r="E90">
        <v>3.1831999999999999E-2</v>
      </c>
      <c r="F90">
        <v>90</v>
      </c>
      <c r="G90" t="s">
        <v>83</v>
      </c>
      <c r="H90">
        <v>90</v>
      </c>
      <c r="I90">
        <v>1.5092066</v>
      </c>
      <c r="J90">
        <v>9.2852274000000001</v>
      </c>
      <c r="K90">
        <v>1.1586736</v>
      </c>
      <c r="L90" t="s">
        <v>1</v>
      </c>
      <c r="M90">
        <v>3.6393673999999998</v>
      </c>
      <c r="O90">
        <v>3.1831999999999999E-2</v>
      </c>
      <c r="P90">
        <v>3.6393673999999998</v>
      </c>
    </row>
    <row r="91" spans="1:16" x14ac:dyDescent="0.25">
      <c r="A91">
        <v>6.8510000000000003E-3</v>
      </c>
      <c r="B91">
        <v>3.9148000000000002E-2</v>
      </c>
      <c r="C91">
        <v>-4.0745000000000003E-2</v>
      </c>
      <c r="D91" t="s">
        <v>0</v>
      </c>
      <c r="E91">
        <v>5.6918000000000003E-2</v>
      </c>
      <c r="F91">
        <v>91</v>
      </c>
      <c r="G91" t="s">
        <v>83</v>
      </c>
      <c r="H91">
        <v>91</v>
      </c>
      <c r="I91">
        <v>-5.4258911999999997</v>
      </c>
      <c r="J91">
        <v>6.3358337000000002</v>
      </c>
      <c r="K91">
        <v>5.3152119000000004</v>
      </c>
      <c r="L91" t="s">
        <v>1</v>
      </c>
      <c r="M91">
        <v>5.8172790000000001</v>
      </c>
      <c r="O91">
        <v>5.6918000000000003E-2</v>
      </c>
      <c r="P91">
        <v>5.8172790000000001</v>
      </c>
    </row>
    <row r="92" spans="1:16" x14ac:dyDescent="0.25">
      <c r="A92">
        <v>9.0529999999999999E-2</v>
      </c>
      <c r="B92">
        <v>-1.9694E-2</v>
      </c>
      <c r="C92">
        <v>-4.6519999999999999E-3</v>
      </c>
      <c r="D92" t="s">
        <v>0</v>
      </c>
      <c r="E92">
        <v>9.2763999999999999E-2</v>
      </c>
      <c r="F92">
        <v>92</v>
      </c>
      <c r="G92" t="s">
        <v>83</v>
      </c>
      <c r="H92">
        <v>92</v>
      </c>
      <c r="I92">
        <v>-4.3845200000000001E-2</v>
      </c>
      <c r="J92">
        <v>-1.1027347999999999</v>
      </c>
      <c r="K92">
        <v>3.4582761999999998</v>
      </c>
      <c r="L92" t="s">
        <v>1</v>
      </c>
      <c r="M92">
        <v>5.6938373000000002</v>
      </c>
      <c r="O92">
        <v>9.2763999999999999E-2</v>
      </c>
      <c r="P92">
        <v>5.6938373000000002</v>
      </c>
    </row>
    <row r="93" spans="1:16" x14ac:dyDescent="0.25">
      <c r="A93">
        <v>8.4690000000000008E-3</v>
      </c>
      <c r="B93">
        <v>5.7463E-2</v>
      </c>
      <c r="C93">
        <v>-9.7779000000000005E-2</v>
      </c>
      <c r="D93" t="s">
        <v>0</v>
      </c>
      <c r="E93">
        <v>0.11373</v>
      </c>
      <c r="F93">
        <v>93</v>
      </c>
      <c r="G93" t="s">
        <v>83</v>
      </c>
      <c r="H93">
        <v>93</v>
      </c>
      <c r="I93">
        <v>5.8615199999999996</v>
      </c>
      <c r="J93">
        <v>2.4527239999999999</v>
      </c>
      <c r="K93">
        <v>0.75235810000000003</v>
      </c>
      <c r="L93" t="s">
        <v>1</v>
      </c>
      <c r="M93">
        <v>4.6516459000000001</v>
      </c>
      <c r="O93">
        <v>0.11373</v>
      </c>
      <c r="P93">
        <v>4.6516459000000001</v>
      </c>
    </row>
    <row r="94" spans="1:16" x14ac:dyDescent="0.25">
      <c r="A94">
        <v>-7.4107000000000006E-2</v>
      </c>
      <c r="B94">
        <v>4.6295000000000003E-2</v>
      </c>
      <c r="C94">
        <v>-5.9230999999999999E-2</v>
      </c>
      <c r="D94" t="s">
        <v>0</v>
      </c>
      <c r="E94">
        <v>0.105563</v>
      </c>
      <c r="F94">
        <v>94</v>
      </c>
      <c r="G94" t="s">
        <v>84</v>
      </c>
      <c r="H94">
        <v>94</v>
      </c>
      <c r="I94">
        <v>5.6421948999999998</v>
      </c>
      <c r="J94">
        <v>-5.3389100000000002E-2</v>
      </c>
      <c r="K94">
        <v>4.6650429000000004</v>
      </c>
      <c r="L94" t="s">
        <v>1</v>
      </c>
      <c r="M94">
        <v>0</v>
      </c>
      <c r="O94">
        <v>0.105563</v>
      </c>
      <c r="P94">
        <v>0</v>
      </c>
    </row>
    <row r="95" spans="1:16" x14ac:dyDescent="0.25">
      <c r="A95" t="s">
        <v>6</v>
      </c>
      <c r="B95" t="s">
        <v>7</v>
      </c>
      <c r="C95" t="s">
        <v>8</v>
      </c>
      <c r="D95" t="s">
        <v>9</v>
      </c>
      <c r="E95" t="s">
        <v>8</v>
      </c>
      <c r="F95" t="s">
        <v>10</v>
      </c>
      <c r="O95" t="s">
        <v>8</v>
      </c>
    </row>
    <row r="96" spans="1:16" x14ac:dyDescent="0.25">
      <c r="A96" t="s">
        <v>11</v>
      </c>
      <c r="B96" t="s">
        <v>12</v>
      </c>
      <c r="C96" t="s">
        <v>13</v>
      </c>
      <c r="D96" t="s">
        <v>14</v>
      </c>
      <c r="E96" t="s">
        <v>15</v>
      </c>
      <c r="F96">
        <v>72</v>
      </c>
      <c r="O96" t="s">
        <v>15</v>
      </c>
    </row>
    <row r="97" spans="1:15" x14ac:dyDescent="0.25">
      <c r="B97" t="s">
        <v>16</v>
      </c>
      <c r="C97" t="s">
        <v>17</v>
      </c>
      <c r="D97">
        <v>0</v>
      </c>
      <c r="E97" t="s">
        <v>18</v>
      </c>
      <c r="F97">
        <v>0</v>
      </c>
      <c r="O97" t="s">
        <v>18</v>
      </c>
    </row>
    <row r="98" spans="1:15" x14ac:dyDescent="0.25">
      <c r="A98" t="s">
        <v>6</v>
      </c>
      <c r="B98" t="s">
        <v>7</v>
      </c>
      <c r="C98" t="s">
        <v>8</v>
      </c>
      <c r="D98" t="s">
        <v>9</v>
      </c>
      <c r="E98" t="s">
        <v>8</v>
      </c>
      <c r="F98" t="s">
        <v>10</v>
      </c>
      <c r="O98" t="s">
        <v>8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76DA9-67C9-4C4A-B53A-DE5B908A837C}">
  <dimension ref="A1:M101"/>
  <sheetViews>
    <sheetView workbookViewId="0">
      <selection activeCell="P17" sqref="P17"/>
    </sheetView>
  </sheetViews>
  <sheetFormatPr defaultRowHeight="15" x14ac:dyDescent="0.25"/>
  <sheetData>
    <row r="1" spans="1:13" x14ac:dyDescent="0.25">
      <c r="A1">
        <v>2.1354000000000001E-2</v>
      </c>
      <c r="B1">
        <v>3.4934E-2</v>
      </c>
      <c r="C1">
        <v>7.4232000000000006E-2</v>
      </c>
      <c r="D1" t="s">
        <v>0</v>
      </c>
      <c r="E1">
        <v>8.4775000000000003E-2</v>
      </c>
      <c r="F1">
        <v>1</v>
      </c>
      <c r="H1">
        <v>1</v>
      </c>
      <c r="I1">
        <v>-2.1354000000000001E-2</v>
      </c>
      <c r="J1">
        <v>-3.4934199999999999E-2</v>
      </c>
      <c r="K1">
        <v>-7.4232199999999998E-2</v>
      </c>
      <c r="L1" t="s">
        <v>1</v>
      </c>
      <c r="M1">
        <v>4.1766785999999998</v>
      </c>
    </row>
    <row r="2" spans="1:13" x14ac:dyDescent="0.25">
      <c r="A2">
        <v>1.5706000000000001E-2</v>
      </c>
      <c r="B2">
        <v>-9.9159999999999995E-3</v>
      </c>
      <c r="C2">
        <v>3.0141000000000001E-2</v>
      </c>
      <c r="D2" t="s">
        <v>0</v>
      </c>
      <c r="E2">
        <v>3.5404999999999999E-2</v>
      </c>
      <c r="F2">
        <v>2</v>
      </c>
      <c r="H2">
        <v>2</v>
      </c>
      <c r="I2">
        <v>3.5121796999999999</v>
      </c>
      <c r="J2">
        <v>5.1636774000000001</v>
      </c>
      <c r="K2">
        <v>-1.0040500000000001E-2</v>
      </c>
      <c r="L2" t="s">
        <v>1</v>
      </c>
      <c r="M2">
        <v>6.0867921000000003</v>
      </c>
    </row>
    <row r="3" spans="1:13" x14ac:dyDescent="0.25">
      <c r="A3">
        <v>-9.2830999999999997E-2</v>
      </c>
      <c r="B3">
        <v>4.2972000000000003E-2</v>
      </c>
      <c r="C3">
        <v>1.0924E-2</v>
      </c>
      <c r="D3" t="s">
        <v>0</v>
      </c>
      <c r="E3">
        <v>0.102876</v>
      </c>
      <c r="F3">
        <v>3</v>
      </c>
      <c r="H3">
        <v>3</v>
      </c>
      <c r="I3">
        <v>5.7076419999999999</v>
      </c>
      <c r="J3">
        <v>-3.8995000000000002E-2</v>
      </c>
      <c r="K3">
        <v>4.6455019000000002</v>
      </c>
      <c r="L3" t="s">
        <v>1</v>
      </c>
      <c r="M3">
        <v>4.3365876999999999</v>
      </c>
    </row>
    <row r="4" spans="1:13" x14ac:dyDescent="0.25">
      <c r="A4">
        <v>1.1429999999999999E-3</v>
      </c>
      <c r="B4">
        <v>4.0439999999999999E-3</v>
      </c>
      <c r="C4">
        <v>7.3940000000000004E-3</v>
      </c>
      <c r="D4" t="s">
        <v>0</v>
      </c>
      <c r="E4">
        <v>8.5050000000000004E-3</v>
      </c>
      <c r="F4">
        <v>4</v>
      </c>
      <c r="H4">
        <v>4</v>
      </c>
      <c r="I4">
        <v>-2.0264053</v>
      </c>
      <c r="J4">
        <v>5.1392593</v>
      </c>
      <c r="K4">
        <v>4.5942191000000001</v>
      </c>
      <c r="L4" t="s">
        <v>1</v>
      </c>
      <c r="M4">
        <v>5.7182344000000001</v>
      </c>
    </row>
    <row r="5" spans="1:13" x14ac:dyDescent="0.25">
      <c r="A5">
        <v>1.3061E-2</v>
      </c>
      <c r="B5">
        <v>0.130136</v>
      </c>
      <c r="C5">
        <v>0.125751</v>
      </c>
      <c r="D5" t="s">
        <v>0</v>
      </c>
      <c r="E5">
        <v>0.18143599999999999</v>
      </c>
      <c r="F5">
        <v>5</v>
      </c>
      <c r="H5">
        <v>5</v>
      </c>
      <c r="I5">
        <v>1.7901973</v>
      </c>
      <c r="J5">
        <v>2.4426131999999998</v>
      </c>
      <c r="K5">
        <v>5.7742060000000004</v>
      </c>
      <c r="L5" t="s">
        <v>1</v>
      </c>
      <c r="M5">
        <v>2.6689869000000002</v>
      </c>
    </row>
    <row r="6" spans="1:13" x14ac:dyDescent="0.25">
      <c r="A6">
        <v>-9.3060000000000004E-2</v>
      </c>
      <c r="B6">
        <v>-6.4645999999999995E-2</v>
      </c>
      <c r="C6">
        <v>1.5606E-2</v>
      </c>
      <c r="D6" t="s">
        <v>0</v>
      </c>
      <c r="E6">
        <v>0.11438</v>
      </c>
      <c r="F6">
        <v>6</v>
      </c>
      <c r="H6">
        <v>6</v>
      </c>
      <c r="I6">
        <v>-0.91192810000000002</v>
      </c>
      <c r="J6">
        <v>4.5041317000000003</v>
      </c>
      <c r="K6">
        <v>-2.5420999999999999E-2</v>
      </c>
      <c r="L6" t="s">
        <v>1</v>
      </c>
      <c r="M6">
        <v>5.8315032999999996</v>
      </c>
    </row>
    <row r="7" spans="1:13" x14ac:dyDescent="0.25">
      <c r="A7">
        <v>-0.44485999999999998</v>
      </c>
      <c r="B7">
        <v>-0.50739000000000001</v>
      </c>
      <c r="C7">
        <v>-0.80176199999999997</v>
      </c>
      <c r="D7" t="s">
        <v>0</v>
      </c>
      <c r="E7">
        <v>1.0479350000000001</v>
      </c>
      <c r="F7">
        <v>7</v>
      </c>
      <c r="H7">
        <v>7</v>
      </c>
      <c r="I7">
        <v>0.16119310000000001</v>
      </c>
      <c r="J7">
        <v>8.2299232</v>
      </c>
      <c r="K7">
        <v>2.0653934</v>
      </c>
      <c r="L7" t="s">
        <v>1</v>
      </c>
      <c r="M7">
        <v>4.2446238999999997</v>
      </c>
    </row>
    <row r="8" spans="1:13" x14ac:dyDescent="0.25">
      <c r="A8">
        <v>-4.5587999999999997E-2</v>
      </c>
      <c r="B8">
        <v>-3.3550000000000003E-2</v>
      </c>
      <c r="C8">
        <v>-1.1327E-2</v>
      </c>
      <c r="D8" t="s">
        <v>0</v>
      </c>
      <c r="E8">
        <v>5.7724999999999999E-2</v>
      </c>
      <c r="F8">
        <v>8</v>
      </c>
      <c r="H8">
        <v>8</v>
      </c>
      <c r="I8">
        <v>4.6554114999999996</v>
      </c>
      <c r="J8">
        <v>4.4770130000000004</v>
      </c>
      <c r="K8">
        <v>4.6579379000000003</v>
      </c>
      <c r="L8" t="s">
        <v>1</v>
      </c>
      <c r="M8">
        <v>4.9310676999999998</v>
      </c>
    </row>
    <row r="9" spans="1:13" x14ac:dyDescent="0.25">
      <c r="A9">
        <v>3.0861E-2</v>
      </c>
      <c r="B9">
        <v>-1.4975E-2</v>
      </c>
      <c r="C9">
        <v>-8.7209999999999996E-3</v>
      </c>
      <c r="D9" t="s">
        <v>0</v>
      </c>
      <c r="E9">
        <v>3.5393000000000001E-2</v>
      </c>
      <c r="F9">
        <v>9</v>
      </c>
      <c r="H9">
        <v>9</v>
      </c>
      <c r="I9">
        <v>3.8423558999999998</v>
      </c>
      <c r="J9">
        <v>-2.5602776</v>
      </c>
      <c r="K9">
        <v>8.0031292000000001</v>
      </c>
      <c r="L9" t="s">
        <v>1</v>
      </c>
      <c r="M9">
        <v>5.8932029000000004</v>
      </c>
    </row>
    <row r="10" spans="1:13" x14ac:dyDescent="0.25">
      <c r="A10">
        <v>-0.122627</v>
      </c>
      <c r="B10">
        <v>-3.9996999999999998E-2</v>
      </c>
      <c r="C10">
        <v>9.7018999999999994E-2</v>
      </c>
      <c r="D10" t="s">
        <v>0</v>
      </c>
      <c r="E10">
        <v>0.16139999999999999</v>
      </c>
      <c r="F10">
        <v>10</v>
      </c>
      <c r="H10">
        <v>10</v>
      </c>
      <c r="I10">
        <v>-0.89764679999999997</v>
      </c>
      <c r="J10">
        <v>0.7438148</v>
      </c>
      <c r="K10">
        <v>4.5144095999999996</v>
      </c>
      <c r="L10" t="s">
        <v>1</v>
      </c>
      <c r="M10">
        <v>2.575742</v>
      </c>
    </row>
    <row r="11" spans="1:13" x14ac:dyDescent="0.25">
      <c r="A11">
        <v>-1.8938E-2</v>
      </c>
      <c r="B11">
        <v>2.895E-3</v>
      </c>
      <c r="C11">
        <v>5.1409000000000003E-2</v>
      </c>
      <c r="D11" t="s">
        <v>0</v>
      </c>
      <c r="E11">
        <v>5.4862000000000001E-2</v>
      </c>
      <c r="F11">
        <v>11</v>
      </c>
      <c r="H11">
        <v>11</v>
      </c>
      <c r="I11">
        <v>5.3331150999999997</v>
      </c>
      <c r="J11">
        <v>7.7253984999999998</v>
      </c>
      <c r="K11">
        <v>3.3267744000000001</v>
      </c>
      <c r="L11" t="s">
        <v>1</v>
      </c>
      <c r="M11">
        <v>4.7006535999999999</v>
      </c>
    </row>
    <row r="12" spans="1:13" x14ac:dyDescent="0.25">
      <c r="A12">
        <v>6.4033999999999994E-2</v>
      </c>
      <c r="B12">
        <v>6.6417000000000004E-2</v>
      </c>
      <c r="C12">
        <v>2.2262000000000001E-2</v>
      </c>
      <c r="D12" t="s">
        <v>0</v>
      </c>
      <c r="E12">
        <v>9.4907000000000005E-2</v>
      </c>
      <c r="F12">
        <v>12</v>
      </c>
      <c r="H12">
        <v>12</v>
      </c>
      <c r="I12">
        <v>4.4688393</v>
      </c>
      <c r="J12">
        <v>0.64785809999999999</v>
      </c>
      <c r="K12">
        <v>7.6537000000000003E-3</v>
      </c>
      <c r="L12" t="s">
        <v>1</v>
      </c>
      <c r="M12">
        <v>4.7176895999999999</v>
      </c>
    </row>
    <row r="13" spans="1:13" x14ac:dyDescent="0.25">
      <c r="A13">
        <v>-3.5073E-2</v>
      </c>
      <c r="B13">
        <v>-3.1649999999999998E-2</v>
      </c>
      <c r="C13">
        <v>5.0679999999999996E-3</v>
      </c>
      <c r="D13" t="s">
        <v>0</v>
      </c>
      <c r="E13">
        <v>4.7514000000000001E-2</v>
      </c>
      <c r="F13">
        <v>13</v>
      </c>
      <c r="H13">
        <v>13</v>
      </c>
      <c r="I13">
        <v>1.223759</v>
      </c>
      <c r="J13">
        <v>5.7209403999999999</v>
      </c>
      <c r="K13">
        <v>0.75598319999999997</v>
      </c>
      <c r="L13" t="s">
        <v>1</v>
      </c>
      <c r="M13">
        <v>5.7794018999999999</v>
      </c>
    </row>
    <row r="14" spans="1:13" x14ac:dyDescent="0.25">
      <c r="A14">
        <v>4.0688000000000002E-2</v>
      </c>
      <c r="B14">
        <v>-6.509E-3</v>
      </c>
      <c r="C14">
        <v>4.8417000000000002E-2</v>
      </c>
      <c r="D14" t="s">
        <v>0</v>
      </c>
      <c r="E14">
        <v>6.3576999999999995E-2</v>
      </c>
      <c r="F14">
        <v>14</v>
      </c>
      <c r="H14">
        <v>14</v>
      </c>
      <c r="I14">
        <v>3.6721256000000002</v>
      </c>
      <c r="J14">
        <v>4.0215037999999996</v>
      </c>
      <c r="K14">
        <v>6.9666825000000001</v>
      </c>
      <c r="L14" t="s">
        <v>1</v>
      </c>
      <c r="M14">
        <v>5.0694454000000002</v>
      </c>
    </row>
    <row r="15" spans="1:13" x14ac:dyDescent="0.25">
      <c r="A15">
        <v>-1.6624E-2</v>
      </c>
      <c r="B15">
        <v>1.2201999999999999E-2</v>
      </c>
      <c r="C15">
        <v>2.8549999999999999E-2</v>
      </c>
      <c r="D15" t="s">
        <v>0</v>
      </c>
      <c r="E15">
        <v>3.5217999999999999E-2</v>
      </c>
      <c r="F15">
        <v>15</v>
      </c>
      <c r="H15">
        <v>15</v>
      </c>
      <c r="I15">
        <v>-0.63505299999999998</v>
      </c>
      <c r="J15">
        <v>3.1691134999999999</v>
      </c>
      <c r="K15">
        <v>5.3406516999999996</v>
      </c>
      <c r="L15" t="s">
        <v>1</v>
      </c>
      <c r="M15">
        <v>3.6337255000000002</v>
      </c>
    </row>
    <row r="16" spans="1:13" x14ac:dyDescent="0.25">
      <c r="A16">
        <v>2.9465999999999999E-2</v>
      </c>
      <c r="B16">
        <v>-1.1605000000000001E-2</v>
      </c>
      <c r="C16">
        <v>2.3529000000000001E-2</v>
      </c>
      <c r="D16" t="s">
        <v>0</v>
      </c>
      <c r="E16">
        <v>3.9453000000000002E-2</v>
      </c>
      <c r="F16">
        <v>16</v>
      </c>
      <c r="H16">
        <v>16</v>
      </c>
      <c r="I16">
        <v>5.7385681999999996</v>
      </c>
      <c r="J16">
        <v>-1.1198636</v>
      </c>
      <c r="K16">
        <v>6.8792613999999999</v>
      </c>
      <c r="L16" t="s">
        <v>1</v>
      </c>
      <c r="M16">
        <v>5.5795598999999996</v>
      </c>
    </row>
    <row r="17" spans="1:13" x14ac:dyDescent="0.25">
      <c r="A17">
        <v>-6.5410999999999997E-2</v>
      </c>
      <c r="B17">
        <v>-1.3082E-2</v>
      </c>
      <c r="C17">
        <v>2.6229999999999999E-3</v>
      </c>
      <c r="D17" t="s">
        <v>0</v>
      </c>
      <c r="E17">
        <v>6.6757999999999998E-2</v>
      </c>
      <c r="F17">
        <v>17</v>
      </c>
      <c r="H17">
        <v>17</v>
      </c>
      <c r="I17">
        <v>8.0194223000000004</v>
      </c>
      <c r="J17">
        <v>-0.51847019999999999</v>
      </c>
      <c r="K17">
        <v>3.9128517</v>
      </c>
      <c r="L17" t="s">
        <v>1</v>
      </c>
      <c r="M17">
        <v>4.8760728999999996</v>
      </c>
    </row>
    <row r="18" spans="1:13" x14ac:dyDescent="0.25">
      <c r="A18">
        <v>3.7125999999999999E-2</v>
      </c>
      <c r="B18">
        <v>5.6160000000000002E-2</v>
      </c>
      <c r="C18">
        <v>-3.9544000000000003E-2</v>
      </c>
      <c r="D18" t="s">
        <v>0</v>
      </c>
      <c r="E18">
        <v>7.8076999999999994E-2</v>
      </c>
      <c r="F18">
        <v>18</v>
      </c>
      <c r="H18">
        <v>18</v>
      </c>
      <c r="I18">
        <v>-2.1856510999999998</v>
      </c>
      <c r="J18">
        <v>6.2194297000000001</v>
      </c>
      <c r="K18">
        <v>6.8840972999999996</v>
      </c>
      <c r="L18" t="s">
        <v>1</v>
      </c>
      <c r="M18">
        <v>5.8174108000000002</v>
      </c>
    </row>
    <row r="19" spans="1:13" x14ac:dyDescent="0.25">
      <c r="A19">
        <v>-1.8613000000000001E-2</v>
      </c>
      <c r="B19">
        <v>1.8249999999999999E-2</v>
      </c>
      <c r="C19">
        <v>-1.8304999999999998E-2</v>
      </c>
      <c r="D19" t="s">
        <v>0</v>
      </c>
      <c r="E19">
        <v>3.1851999999999998E-2</v>
      </c>
      <c r="F19">
        <v>19</v>
      </c>
      <c r="H19">
        <v>19</v>
      </c>
      <c r="I19">
        <v>6.3467650999999998</v>
      </c>
      <c r="J19">
        <v>-3.2020686</v>
      </c>
      <c r="K19">
        <v>8.5434686000000006</v>
      </c>
      <c r="L19" t="s">
        <v>1</v>
      </c>
      <c r="M19">
        <v>5.4524511999999996</v>
      </c>
    </row>
    <row r="20" spans="1:13" x14ac:dyDescent="0.25">
      <c r="A20">
        <v>-6.3449999999999999E-3</v>
      </c>
      <c r="B20">
        <v>1.8731999999999999E-2</v>
      </c>
      <c r="C20">
        <v>8.1072000000000005E-2</v>
      </c>
      <c r="D20" t="s">
        <v>0</v>
      </c>
      <c r="E20">
        <v>8.3449999999999996E-2</v>
      </c>
      <c r="F20">
        <v>20</v>
      </c>
      <c r="H20">
        <v>20</v>
      </c>
      <c r="I20">
        <v>-8.5214100000000001E-2</v>
      </c>
      <c r="J20">
        <v>1.1102327000000001</v>
      </c>
      <c r="K20">
        <v>6.9105017000000002</v>
      </c>
      <c r="L20" t="s">
        <v>1</v>
      </c>
      <c r="M20">
        <v>3.6086993999999999</v>
      </c>
    </row>
    <row r="21" spans="1:13" x14ac:dyDescent="0.25">
      <c r="A21">
        <v>-2.0837999999999999E-2</v>
      </c>
      <c r="B21">
        <v>-3.7527999999999999E-2</v>
      </c>
      <c r="C21">
        <v>7.3570999999999998E-2</v>
      </c>
      <c r="D21" t="s">
        <v>0</v>
      </c>
      <c r="E21">
        <v>8.5177000000000003E-2</v>
      </c>
      <c r="F21">
        <v>21</v>
      </c>
      <c r="H21">
        <v>21</v>
      </c>
      <c r="I21">
        <v>-1.078147</v>
      </c>
      <c r="J21">
        <v>-0.25558239999999999</v>
      </c>
      <c r="K21">
        <v>2.1638107999999998</v>
      </c>
      <c r="L21" t="s">
        <v>1</v>
      </c>
      <c r="M21">
        <v>3.2164464000000001</v>
      </c>
    </row>
    <row r="22" spans="1:13" x14ac:dyDescent="0.25">
      <c r="A22">
        <v>4.7647000000000002E-2</v>
      </c>
      <c r="B22">
        <v>2.9162E-2</v>
      </c>
      <c r="C22">
        <v>-3.0200000000000002E-4</v>
      </c>
      <c r="D22" t="s">
        <v>0</v>
      </c>
      <c r="E22">
        <v>5.5863999999999997E-2</v>
      </c>
      <c r="F22">
        <v>22</v>
      </c>
      <c r="H22">
        <v>22</v>
      </c>
      <c r="I22">
        <v>1.3774957000000001</v>
      </c>
      <c r="J22">
        <v>-1.9965683000000001</v>
      </c>
      <c r="K22">
        <v>8.4917303000000004</v>
      </c>
      <c r="L22" t="s">
        <v>1</v>
      </c>
      <c r="M22">
        <v>6.0247899</v>
      </c>
    </row>
    <row r="23" spans="1:13" x14ac:dyDescent="0.25">
      <c r="A23">
        <v>0.18262800000000001</v>
      </c>
      <c r="B23">
        <v>-0.25476599999999999</v>
      </c>
      <c r="C23">
        <v>-0.168853</v>
      </c>
      <c r="D23" t="s">
        <v>0</v>
      </c>
      <c r="E23">
        <v>0.35604799999999998</v>
      </c>
      <c r="F23">
        <v>23</v>
      </c>
      <c r="H23">
        <v>23</v>
      </c>
      <c r="I23">
        <v>4.3032393000000004</v>
      </c>
      <c r="J23">
        <v>-3.12074E-2</v>
      </c>
      <c r="K23">
        <v>2.5733548000000002</v>
      </c>
      <c r="L23" t="s">
        <v>1</v>
      </c>
      <c r="M23">
        <v>3.0842198999999999</v>
      </c>
    </row>
    <row r="24" spans="1:13" x14ac:dyDescent="0.25">
      <c r="A24">
        <v>-3.6804000000000003E-2</v>
      </c>
      <c r="B24">
        <v>-2.7469999999999999E-3</v>
      </c>
      <c r="C24">
        <v>4.2687999999999997E-2</v>
      </c>
      <c r="D24" t="s">
        <v>0</v>
      </c>
      <c r="E24">
        <v>5.6430000000000001E-2</v>
      </c>
      <c r="F24">
        <v>24</v>
      </c>
      <c r="H24">
        <v>24</v>
      </c>
      <c r="I24">
        <v>-4.3377650000000001</v>
      </c>
      <c r="J24">
        <v>5.6826423999999998</v>
      </c>
      <c r="K24">
        <v>3.7857780000000001</v>
      </c>
      <c r="L24" t="s">
        <v>1</v>
      </c>
      <c r="M24">
        <v>7.6712585999999998</v>
      </c>
    </row>
    <row r="25" spans="1:13" x14ac:dyDescent="0.25">
      <c r="A25">
        <v>1.315E-2</v>
      </c>
      <c r="B25">
        <v>-4.0676999999999998E-2</v>
      </c>
      <c r="C25">
        <v>7.6039999999999996E-3</v>
      </c>
      <c r="D25" t="s">
        <v>0</v>
      </c>
      <c r="E25">
        <v>4.3421000000000001E-2</v>
      </c>
      <c r="F25">
        <v>25</v>
      </c>
      <c r="H25">
        <v>25</v>
      </c>
      <c r="I25">
        <v>-0.93942639999999999</v>
      </c>
      <c r="J25">
        <v>5.4770912999999997</v>
      </c>
      <c r="K25">
        <v>2.3566281999999998</v>
      </c>
      <c r="L25" t="s">
        <v>1</v>
      </c>
      <c r="M25">
        <v>5.4984741000000001</v>
      </c>
    </row>
    <row r="26" spans="1:13" x14ac:dyDescent="0.25">
      <c r="A26">
        <v>6.9375999999999993E-2</v>
      </c>
      <c r="B26">
        <v>0.15140999999999999</v>
      </c>
      <c r="C26">
        <v>0.124074</v>
      </c>
      <c r="D26" t="s">
        <v>0</v>
      </c>
      <c r="E26">
        <v>0.20768300000000001</v>
      </c>
      <c r="F26">
        <v>26</v>
      </c>
      <c r="H26">
        <v>26</v>
      </c>
      <c r="I26">
        <v>4.1819562000000001</v>
      </c>
      <c r="J26">
        <v>1.8134931000000001</v>
      </c>
      <c r="K26">
        <v>5.2788620000000002</v>
      </c>
      <c r="L26" t="s">
        <v>1</v>
      </c>
      <c r="M26">
        <v>3.2375413000000002</v>
      </c>
    </row>
    <row r="27" spans="1:13" x14ac:dyDescent="0.25">
      <c r="A27">
        <v>-4.3395999999999997E-2</v>
      </c>
      <c r="B27">
        <v>3.0779000000000001E-2</v>
      </c>
      <c r="C27">
        <v>3.1286000000000001E-2</v>
      </c>
      <c r="D27" t="s">
        <v>0</v>
      </c>
      <c r="E27">
        <v>6.1719999999999997E-2</v>
      </c>
      <c r="F27">
        <v>27</v>
      </c>
      <c r="H27">
        <v>27</v>
      </c>
      <c r="I27">
        <v>4.7002262999999997</v>
      </c>
      <c r="J27">
        <v>5.4129328000000001</v>
      </c>
      <c r="K27">
        <v>2.2407387000000001</v>
      </c>
      <c r="L27" t="s">
        <v>1</v>
      </c>
      <c r="M27">
        <v>5.8042235</v>
      </c>
    </row>
    <row r="28" spans="1:13" x14ac:dyDescent="0.25">
      <c r="A28">
        <v>2.0799000000000002E-2</v>
      </c>
      <c r="B28">
        <v>-0.13547200000000001</v>
      </c>
      <c r="C28">
        <v>-0.146562</v>
      </c>
      <c r="D28" t="s">
        <v>0</v>
      </c>
      <c r="E28">
        <v>0.20066400000000001</v>
      </c>
      <c r="F28">
        <v>28</v>
      </c>
      <c r="H28">
        <v>28</v>
      </c>
      <c r="I28">
        <v>2.3285075000000002</v>
      </c>
      <c r="J28">
        <v>-0.40111960000000002</v>
      </c>
      <c r="K28">
        <v>0.91970940000000001</v>
      </c>
      <c r="L28" t="s">
        <v>1</v>
      </c>
      <c r="M28">
        <v>3.1247398999999998</v>
      </c>
    </row>
    <row r="29" spans="1:13" x14ac:dyDescent="0.25">
      <c r="A29">
        <v>-0.184638</v>
      </c>
      <c r="B29">
        <v>0.113306</v>
      </c>
      <c r="C29">
        <v>-0.82141600000000004</v>
      </c>
      <c r="D29" t="s">
        <v>0</v>
      </c>
      <c r="E29">
        <v>0.84950199999999998</v>
      </c>
      <c r="F29">
        <v>29</v>
      </c>
      <c r="H29">
        <v>29</v>
      </c>
      <c r="I29">
        <v>-0.636297</v>
      </c>
      <c r="J29">
        <v>7.4372312000000003</v>
      </c>
      <c r="K29">
        <v>0.54882660000000005</v>
      </c>
      <c r="L29" t="s">
        <v>1</v>
      </c>
      <c r="M29">
        <v>7.7005062000000004</v>
      </c>
    </row>
    <row r="30" spans="1:13" x14ac:dyDescent="0.25">
      <c r="A30">
        <v>-8.8850000000000005E-3</v>
      </c>
      <c r="B30">
        <v>1.0231000000000001E-2</v>
      </c>
      <c r="C30">
        <v>3.2661000000000003E-2</v>
      </c>
      <c r="D30" t="s">
        <v>0</v>
      </c>
      <c r="E30">
        <v>3.5360999999999997E-2</v>
      </c>
      <c r="F30">
        <v>30</v>
      </c>
      <c r="H30">
        <v>30</v>
      </c>
      <c r="I30">
        <v>5.3007140000000001</v>
      </c>
      <c r="J30">
        <v>7.7204110000000004</v>
      </c>
      <c r="K30">
        <v>-2.5106E-3</v>
      </c>
      <c r="L30" t="s">
        <v>1</v>
      </c>
      <c r="M30">
        <v>8.7314729</v>
      </c>
    </row>
    <row r="31" spans="1:13" x14ac:dyDescent="0.25">
      <c r="A31">
        <v>4.3140000000000001E-3</v>
      </c>
      <c r="B31">
        <v>2.1911E-2</v>
      </c>
      <c r="C31">
        <v>-2.0473999999999999E-2</v>
      </c>
      <c r="D31" t="s">
        <v>0</v>
      </c>
      <c r="E31">
        <v>3.0297000000000001E-2</v>
      </c>
      <c r="F31">
        <v>31</v>
      </c>
      <c r="H31">
        <v>31</v>
      </c>
      <c r="I31">
        <v>1.7596286999999999</v>
      </c>
      <c r="J31">
        <v>2.5549693000000002</v>
      </c>
      <c r="K31">
        <v>3.05244E-2</v>
      </c>
      <c r="L31" t="s">
        <v>1</v>
      </c>
      <c r="M31">
        <v>4.0987439999999999</v>
      </c>
    </row>
    <row r="32" spans="1:13" x14ac:dyDescent="0.25">
      <c r="A32">
        <v>8.9549999999999994E-3</v>
      </c>
      <c r="B32">
        <v>4.6899999999999997E-3</v>
      </c>
      <c r="C32">
        <v>-0.111855</v>
      </c>
      <c r="D32" t="s">
        <v>0</v>
      </c>
      <c r="E32">
        <v>0.11231099999999999</v>
      </c>
      <c r="F32">
        <v>32</v>
      </c>
      <c r="H32">
        <v>32</v>
      </c>
      <c r="I32">
        <v>3.8419132999999999</v>
      </c>
      <c r="J32">
        <v>-2.5775939000000001</v>
      </c>
      <c r="K32">
        <v>4.7582310999999997</v>
      </c>
      <c r="L32" t="s">
        <v>1</v>
      </c>
      <c r="M32">
        <v>4.1861724000000002</v>
      </c>
    </row>
    <row r="33" spans="1:13" x14ac:dyDescent="0.25">
      <c r="A33">
        <v>-5.855E-3</v>
      </c>
      <c r="B33">
        <v>-8.7089999999999997E-3</v>
      </c>
      <c r="C33">
        <v>4.6461000000000002E-2</v>
      </c>
      <c r="D33" t="s">
        <v>0</v>
      </c>
      <c r="E33">
        <v>4.7631E-2</v>
      </c>
      <c r="F33">
        <v>33</v>
      </c>
      <c r="H33">
        <v>33</v>
      </c>
      <c r="I33">
        <v>-3.7833497999999999</v>
      </c>
      <c r="J33">
        <v>2.5751316000000002</v>
      </c>
      <c r="K33">
        <v>4.5451024999999996</v>
      </c>
      <c r="L33" t="s">
        <v>1</v>
      </c>
      <c r="M33">
        <v>5.6931411000000001</v>
      </c>
    </row>
    <row r="34" spans="1:13" x14ac:dyDescent="0.25">
      <c r="A34">
        <v>5.6022000000000002E-2</v>
      </c>
      <c r="B34">
        <v>-8.5229999999999993E-3</v>
      </c>
      <c r="C34">
        <v>-2.1810000000000002E-3</v>
      </c>
      <c r="D34" t="s">
        <v>0</v>
      </c>
      <c r="E34">
        <v>5.6709000000000002E-2</v>
      </c>
      <c r="F34">
        <v>34</v>
      </c>
      <c r="H34">
        <v>34</v>
      </c>
      <c r="I34">
        <v>7.3543931000000002</v>
      </c>
      <c r="J34">
        <v>0.67315069999999999</v>
      </c>
      <c r="K34">
        <v>1.1842325</v>
      </c>
      <c r="L34" t="s">
        <v>1</v>
      </c>
      <c r="M34">
        <v>6.3317550000000002</v>
      </c>
    </row>
    <row r="35" spans="1:13" x14ac:dyDescent="0.25">
      <c r="A35">
        <v>-1.2324E-2</v>
      </c>
      <c r="B35">
        <v>3.2190000000000003E-2</v>
      </c>
      <c r="C35">
        <v>6.8678000000000003E-2</v>
      </c>
      <c r="D35" t="s">
        <v>0</v>
      </c>
      <c r="E35">
        <v>7.6841999999999994E-2</v>
      </c>
      <c r="F35">
        <v>35</v>
      </c>
      <c r="H35">
        <v>35</v>
      </c>
      <c r="I35">
        <v>0.1056486</v>
      </c>
      <c r="J35">
        <v>-1.9549003</v>
      </c>
      <c r="K35">
        <v>5.6848361000000001</v>
      </c>
      <c r="L35" t="s">
        <v>1</v>
      </c>
      <c r="M35">
        <v>3.6575804999999999</v>
      </c>
    </row>
    <row r="36" spans="1:13" x14ac:dyDescent="0.25">
      <c r="A36">
        <v>-8.2559999999999995E-3</v>
      </c>
      <c r="B36">
        <v>4.6369999999999996E-3</v>
      </c>
      <c r="C36">
        <v>-9.9900000000000006E-3</v>
      </c>
      <c r="D36" t="s">
        <v>0</v>
      </c>
      <c r="E36">
        <v>1.3764999999999999E-2</v>
      </c>
      <c r="F36">
        <v>36</v>
      </c>
      <c r="H36">
        <v>36</v>
      </c>
      <c r="I36">
        <v>3.5196046000000001</v>
      </c>
      <c r="J36">
        <v>7.0637647000000001</v>
      </c>
      <c r="K36">
        <v>5.7802119000000003</v>
      </c>
      <c r="L36" t="s">
        <v>1</v>
      </c>
      <c r="M36">
        <v>6.7862843000000002</v>
      </c>
    </row>
    <row r="37" spans="1:13" x14ac:dyDescent="0.25">
      <c r="A37">
        <v>-2.7640000000000001E-2</v>
      </c>
      <c r="B37">
        <v>1.3349E-2</v>
      </c>
      <c r="C37">
        <v>3.4749000000000002E-2</v>
      </c>
      <c r="D37" t="s">
        <v>0</v>
      </c>
      <c r="E37">
        <v>4.6364000000000002E-2</v>
      </c>
      <c r="F37">
        <v>37</v>
      </c>
      <c r="H37">
        <v>37</v>
      </c>
      <c r="I37">
        <v>-1.9194214000000001</v>
      </c>
      <c r="J37">
        <v>3.2088326999999999</v>
      </c>
      <c r="K37">
        <v>8.0546822999999996</v>
      </c>
      <c r="L37" t="s">
        <v>1</v>
      </c>
      <c r="M37">
        <v>6.0716463000000003</v>
      </c>
    </row>
    <row r="38" spans="1:13" x14ac:dyDescent="0.25">
      <c r="A38">
        <v>6.9589999999999999E-3</v>
      </c>
      <c r="B38">
        <v>5.8618000000000003E-2</v>
      </c>
      <c r="C38">
        <v>1.6643999999999999E-2</v>
      </c>
      <c r="D38" t="s">
        <v>0</v>
      </c>
      <c r="E38">
        <v>6.1330999999999997E-2</v>
      </c>
      <c r="F38">
        <v>38</v>
      </c>
      <c r="H38">
        <v>38</v>
      </c>
      <c r="I38">
        <v>1.7253232000000001</v>
      </c>
      <c r="J38">
        <v>4.4344932000000004</v>
      </c>
      <c r="K38">
        <v>3.4778311999999998</v>
      </c>
      <c r="L38" t="s">
        <v>1</v>
      </c>
      <c r="M38">
        <v>3.6807246999999998</v>
      </c>
    </row>
    <row r="39" spans="1:13" x14ac:dyDescent="0.25">
      <c r="A39">
        <v>0.120368</v>
      </c>
      <c r="B39">
        <v>5.3628000000000002E-2</v>
      </c>
      <c r="C39">
        <v>0.20535300000000001</v>
      </c>
      <c r="D39" t="s">
        <v>0</v>
      </c>
      <c r="E39">
        <v>0.24399699999999999</v>
      </c>
      <c r="F39">
        <v>39</v>
      </c>
      <c r="H39">
        <v>39</v>
      </c>
      <c r="I39">
        <v>-5.7051767</v>
      </c>
      <c r="J39">
        <v>1.8521445999999999</v>
      </c>
      <c r="K39">
        <v>7.8605843000000002</v>
      </c>
      <c r="L39" t="s">
        <v>1</v>
      </c>
      <c r="M39">
        <v>8.4277403999999994</v>
      </c>
    </row>
    <row r="40" spans="1:13" x14ac:dyDescent="0.25">
      <c r="A40">
        <v>-1.308E-2</v>
      </c>
      <c r="B40">
        <v>-1.226E-2</v>
      </c>
      <c r="C40">
        <v>1.8554000000000001E-2</v>
      </c>
      <c r="D40" t="s">
        <v>0</v>
      </c>
      <c r="E40">
        <v>2.58E-2</v>
      </c>
      <c r="F40">
        <v>40</v>
      </c>
      <c r="H40">
        <v>40</v>
      </c>
      <c r="I40">
        <v>7.3136339000000001</v>
      </c>
      <c r="J40">
        <v>4.5142386999999999</v>
      </c>
      <c r="K40">
        <v>1.1601045999999999</v>
      </c>
      <c r="L40" t="s">
        <v>1</v>
      </c>
      <c r="M40">
        <v>7.0746387000000004</v>
      </c>
    </row>
    <row r="41" spans="1:13" x14ac:dyDescent="0.25">
      <c r="A41">
        <v>-0.105227</v>
      </c>
      <c r="B41">
        <v>4.0178999999999999E-2</v>
      </c>
      <c r="C41">
        <v>-2.6818000000000002E-2</v>
      </c>
      <c r="D41" t="s">
        <v>0</v>
      </c>
      <c r="E41">
        <v>0.115785</v>
      </c>
      <c r="F41">
        <v>41</v>
      </c>
      <c r="H41">
        <v>41</v>
      </c>
      <c r="I41">
        <v>2.6204819000000001</v>
      </c>
      <c r="J41">
        <v>7.6852343999999997</v>
      </c>
      <c r="K41">
        <v>2.3477253999999999</v>
      </c>
      <c r="L41" t="s">
        <v>1</v>
      </c>
      <c r="M41">
        <v>6.3252341000000003</v>
      </c>
    </row>
    <row r="42" spans="1:13" x14ac:dyDescent="0.25">
      <c r="A42">
        <v>1.9514E-2</v>
      </c>
      <c r="B42">
        <v>2.7539000000000001E-2</v>
      </c>
      <c r="C42">
        <v>-1.1358E-2</v>
      </c>
      <c r="D42" t="s">
        <v>0</v>
      </c>
      <c r="E42">
        <v>3.5611999999999998E-2</v>
      </c>
      <c r="F42">
        <v>42</v>
      </c>
      <c r="H42">
        <v>42</v>
      </c>
      <c r="I42">
        <v>-4.8213501000000001</v>
      </c>
      <c r="J42">
        <v>5.1105359999999997</v>
      </c>
      <c r="K42">
        <v>6.9037281000000004</v>
      </c>
      <c r="L42" t="s">
        <v>1</v>
      </c>
      <c r="M42">
        <v>7.1338170999999999</v>
      </c>
    </row>
    <row r="43" spans="1:13" x14ac:dyDescent="0.25">
      <c r="A43">
        <v>4.3559999999999996E-3</v>
      </c>
      <c r="B43">
        <v>3.2453000000000003E-2</v>
      </c>
      <c r="C43">
        <v>1.0038999999999999E-2</v>
      </c>
      <c r="D43" t="s">
        <v>0</v>
      </c>
      <c r="E43">
        <v>3.4248000000000001E-2</v>
      </c>
      <c r="F43">
        <v>43</v>
      </c>
      <c r="H43">
        <v>43</v>
      </c>
      <c r="I43">
        <v>0.77778800000000003</v>
      </c>
      <c r="J43">
        <v>5.1128394999999998</v>
      </c>
      <c r="K43">
        <v>6.9197872</v>
      </c>
      <c r="L43" t="s">
        <v>1</v>
      </c>
      <c r="M43">
        <v>7.5512547000000003</v>
      </c>
    </row>
    <row r="44" spans="1:13" x14ac:dyDescent="0.25">
      <c r="A44">
        <v>-3.9636999999999999E-2</v>
      </c>
      <c r="B44">
        <v>1.3851E-2</v>
      </c>
      <c r="C44">
        <v>4.5753000000000002E-2</v>
      </c>
      <c r="D44" t="s">
        <v>0</v>
      </c>
      <c r="E44">
        <v>6.2099000000000001E-2</v>
      </c>
      <c r="F44">
        <v>44</v>
      </c>
      <c r="H44">
        <v>44</v>
      </c>
      <c r="I44">
        <v>-2.7061049000000001</v>
      </c>
      <c r="J44">
        <v>-2.2319800000000001E-2</v>
      </c>
      <c r="K44">
        <v>6.8639728</v>
      </c>
      <c r="L44" t="s">
        <v>1</v>
      </c>
      <c r="M44">
        <v>5.3542915999999998</v>
      </c>
    </row>
    <row r="45" spans="1:13" x14ac:dyDescent="0.25">
      <c r="A45">
        <v>1.3136999999999999E-2</v>
      </c>
      <c r="B45">
        <v>2.8319999999999999E-3</v>
      </c>
      <c r="C45">
        <v>6.7943000000000003E-2</v>
      </c>
      <c r="D45" t="s">
        <v>0</v>
      </c>
      <c r="E45">
        <v>6.9259000000000001E-2</v>
      </c>
      <c r="F45">
        <v>45</v>
      </c>
      <c r="H45">
        <v>45</v>
      </c>
      <c r="I45">
        <v>-1.0257676</v>
      </c>
      <c r="J45">
        <v>2.5688203000000001</v>
      </c>
      <c r="K45">
        <v>2.2328641</v>
      </c>
      <c r="L45" t="s">
        <v>1</v>
      </c>
      <c r="M45">
        <v>3.4747276999999999</v>
      </c>
    </row>
    <row r="46" spans="1:13" x14ac:dyDescent="0.25">
      <c r="A46">
        <v>3.4306999999999997E-2</v>
      </c>
      <c r="B46">
        <v>3.1142E-2</v>
      </c>
      <c r="C46">
        <v>2.1225000000000001E-2</v>
      </c>
      <c r="D46" t="s">
        <v>0</v>
      </c>
      <c r="E46">
        <v>5.0964000000000002E-2</v>
      </c>
      <c r="F46">
        <v>46</v>
      </c>
      <c r="H46">
        <v>46</v>
      </c>
      <c r="I46">
        <v>2.8039303000000002</v>
      </c>
      <c r="J46">
        <v>-3.2393699999999997E-2</v>
      </c>
      <c r="K46">
        <v>6.9259577999999999</v>
      </c>
      <c r="L46" t="s">
        <v>1</v>
      </c>
      <c r="M46">
        <v>3.5410276999999999</v>
      </c>
    </row>
    <row r="47" spans="1:13" x14ac:dyDescent="0.25">
      <c r="A47">
        <v>5.8208999999999997E-2</v>
      </c>
      <c r="B47">
        <v>-1.057E-3</v>
      </c>
      <c r="C47">
        <v>1.9892E-2</v>
      </c>
      <c r="D47" t="s">
        <v>0</v>
      </c>
      <c r="E47">
        <v>6.1523000000000001E-2</v>
      </c>
      <c r="F47">
        <v>47</v>
      </c>
      <c r="H47">
        <v>47</v>
      </c>
      <c r="I47">
        <v>4.5131399999999999</v>
      </c>
      <c r="J47">
        <v>2.5799264000000002</v>
      </c>
      <c r="K47">
        <v>2.3183717000000001</v>
      </c>
      <c r="L47" t="s">
        <v>1</v>
      </c>
      <c r="M47">
        <v>3.7437765999999999</v>
      </c>
    </row>
    <row r="48" spans="1:13" x14ac:dyDescent="0.25">
      <c r="A48">
        <v>-5.9299999999999999E-4</v>
      </c>
      <c r="B48">
        <v>-8.2262000000000002E-2</v>
      </c>
      <c r="C48">
        <v>2.6724999999999999E-2</v>
      </c>
      <c r="D48" t="s">
        <v>0</v>
      </c>
      <c r="E48">
        <v>8.6496000000000003E-2</v>
      </c>
      <c r="F48">
        <v>48</v>
      </c>
      <c r="H48">
        <v>48</v>
      </c>
      <c r="I48">
        <v>-3.0681316000000001</v>
      </c>
      <c r="J48">
        <v>7.8004572999999997</v>
      </c>
      <c r="K48">
        <v>2.2567252999999998</v>
      </c>
      <c r="L48" t="s">
        <v>1</v>
      </c>
      <c r="M48">
        <v>3.5900780000000001</v>
      </c>
    </row>
    <row r="49" spans="1:13" x14ac:dyDescent="0.25">
      <c r="A49">
        <v>-1.3131E-2</v>
      </c>
      <c r="B49">
        <v>-6.8830000000000002E-3</v>
      </c>
      <c r="C49">
        <v>2.2429000000000001E-2</v>
      </c>
      <c r="D49" t="s">
        <v>0</v>
      </c>
      <c r="E49">
        <v>2.6886E-2</v>
      </c>
      <c r="F49">
        <v>49</v>
      </c>
      <c r="H49">
        <v>49</v>
      </c>
      <c r="I49">
        <v>4.2999627</v>
      </c>
      <c r="J49">
        <v>8.8536902000000008</v>
      </c>
      <c r="K49">
        <v>2.1168282999999999</v>
      </c>
      <c r="L49" t="s">
        <v>1</v>
      </c>
      <c r="M49">
        <v>7.3748063999999998</v>
      </c>
    </row>
    <row r="50" spans="1:13" x14ac:dyDescent="0.25">
      <c r="A50">
        <v>1.976E-2</v>
      </c>
      <c r="B50">
        <v>4.6073000000000003E-2</v>
      </c>
      <c r="C50">
        <v>8.9519999999999999E-3</v>
      </c>
      <c r="D50" t="s">
        <v>0</v>
      </c>
      <c r="E50">
        <v>5.0924999999999998E-2</v>
      </c>
      <c r="F50">
        <v>50</v>
      </c>
      <c r="H50">
        <v>50</v>
      </c>
      <c r="I50">
        <v>0.22122249999999999</v>
      </c>
      <c r="J50">
        <v>-3.5101198999999998</v>
      </c>
      <c r="K50">
        <v>7.7554943999999999</v>
      </c>
      <c r="L50" t="s">
        <v>1</v>
      </c>
      <c r="M50">
        <v>6.0328546000000003</v>
      </c>
    </row>
    <row r="51" spans="1:13" x14ac:dyDescent="0.25">
      <c r="A51">
        <v>4.8205999999999999E-2</v>
      </c>
      <c r="B51">
        <v>7.5550000000000001E-3</v>
      </c>
      <c r="C51">
        <v>-9.3570000000000007E-3</v>
      </c>
      <c r="D51" t="s">
        <v>0</v>
      </c>
      <c r="E51">
        <v>4.9683999999999999E-2</v>
      </c>
      <c r="F51">
        <v>51</v>
      </c>
      <c r="H51">
        <v>51</v>
      </c>
      <c r="I51">
        <v>5.2409758000000002</v>
      </c>
      <c r="J51">
        <v>-3.1078598</v>
      </c>
      <c r="K51">
        <v>6.7823678000000003</v>
      </c>
      <c r="L51" t="s">
        <v>1</v>
      </c>
      <c r="M51">
        <v>6.1688023999999997</v>
      </c>
    </row>
    <row r="52" spans="1:13" x14ac:dyDescent="0.25">
      <c r="A52">
        <v>-3.3813000000000003E-2</v>
      </c>
      <c r="B52">
        <v>3.1199999999999999E-4</v>
      </c>
      <c r="C52">
        <v>4.0422E-2</v>
      </c>
      <c r="D52" t="s">
        <v>0</v>
      </c>
      <c r="E52">
        <v>5.2699999999999997E-2</v>
      </c>
      <c r="F52">
        <v>52</v>
      </c>
      <c r="H52">
        <v>52</v>
      </c>
      <c r="I52">
        <v>-1.7924102</v>
      </c>
      <c r="J52">
        <v>1.6833529</v>
      </c>
      <c r="K52">
        <v>6.0420103999999997</v>
      </c>
      <c r="L52" t="s">
        <v>1</v>
      </c>
      <c r="M52">
        <v>4.1763751999999998</v>
      </c>
    </row>
    <row r="53" spans="1:13" x14ac:dyDescent="0.25">
      <c r="A53">
        <v>-2.1579999999999998E-2</v>
      </c>
      <c r="B53">
        <v>3.039E-3</v>
      </c>
      <c r="C53">
        <v>-1.7278000000000002E-2</v>
      </c>
      <c r="D53" t="s">
        <v>0</v>
      </c>
      <c r="E53">
        <v>2.7810999999999999E-2</v>
      </c>
      <c r="F53">
        <v>53</v>
      </c>
      <c r="H53">
        <v>53</v>
      </c>
      <c r="I53">
        <v>0.7652582</v>
      </c>
      <c r="J53">
        <v>6.6009792000000003</v>
      </c>
      <c r="K53">
        <v>2.5198353999999998</v>
      </c>
      <c r="L53" t="s">
        <v>1</v>
      </c>
      <c r="M53">
        <v>5.6817522</v>
      </c>
    </row>
    <row r="54" spans="1:13" x14ac:dyDescent="0.25">
      <c r="A54">
        <v>1.6916E-2</v>
      </c>
      <c r="B54">
        <v>2.6193000000000001E-2</v>
      </c>
      <c r="C54">
        <v>3.2390000000000002E-2</v>
      </c>
      <c r="D54" t="s">
        <v>0</v>
      </c>
      <c r="E54">
        <v>4.4958999999999999E-2</v>
      </c>
      <c r="F54">
        <v>54</v>
      </c>
      <c r="H54">
        <v>54</v>
      </c>
      <c r="I54">
        <v>5.4185771000000003</v>
      </c>
      <c r="J54">
        <v>3.4353509999999998</v>
      </c>
      <c r="K54">
        <v>6.0975286000000004</v>
      </c>
      <c r="L54" t="s">
        <v>1</v>
      </c>
      <c r="M54">
        <v>8.1036432000000005</v>
      </c>
    </row>
    <row r="55" spans="1:13" x14ac:dyDescent="0.25">
      <c r="A55">
        <v>-6.2589999999999998E-3</v>
      </c>
      <c r="B55">
        <v>3.5740000000000001E-2</v>
      </c>
      <c r="C55">
        <v>4.1195000000000002E-2</v>
      </c>
      <c r="D55" t="s">
        <v>0</v>
      </c>
      <c r="E55">
        <v>5.4894999999999999E-2</v>
      </c>
      <c r="F55">
        <v>55</v>
      </c>
      <c r="H55">
        <v>55</v>
      </c>
      <c r="I55">
        <v>0.39355210000000002</v>
      </c>
      <c r="J55">
        <v>3.0620618999999998</v>
      </c>
      <c r="K55">
        <v>7.0801594000000003</v>
      </c>
      <c r="L55" t="s">
        <v>1</v>
      </c>
      <c r="M55">
        <v>4.2374622999999998</v>
      </c>
    </row>
    <row r="56" spans="1:13" x14ac:dyDescent="0.25">
      <c r="A56">
        <v>6.0460000000000002E-3</v>
      </c>
      <c r="B56">
        <v>-2.0986999999999999E-2</v>
      </c>
      <c r="C56">
        <v>1.7035000000000002E-2</v>
      </c>
      <c r="D56" t="s">
        <v>0</v>
      </c>
      <c r="E56">
        <v>2.7699000000000001E-2</v>
      </c>
      <c r="F56">
        <v>56</v>
      </c>
      <c r="H56">
        <v>56</v>
      </c>
      <c r="I56">
        <v>-3.6713072000000002</v>
      </c>
      <c r="J56">
        <v>-1.6796150999999999</v>
      </c>
      <c r="K56">
        <v>7.7199840999999996</v>
      </c>
      <c r="L56" t="s">
        <v>1</v>
      </c>
      <c r="M56">
        <v>7.0215664000000002</v>
      </c>
    </row>
    <row r="57" spans="1:13" x14ac:dyDescent="0.25">
      <c r="A57">
        <v>-1.2685E-2</v>
      </c>
      <c r="B57">
        <v>-1.9302E-2</v>
      </c>
      <c r="C57">
        <v>1.6521000000000001E-2</v>
      </c>
      <c r="D57" t="s">
        <v>0</v>
      </c>
      <c r="E57">
        <v>2.8396999999999999E-2</v>
      </c>
      <c r="F57">
        <v>57</v>
      </c>
      <c r="H57">
        <v>57</v>
      </c>
      <c r="I57">
        <v>0.23842360000000001</v>
      </c>
      <c r="J57">
        <v>4.0686023999999996</v>
      </c>
      <c r="K57">
        <v>1.4592791000000001</v>
      </c>
      <c r="L57" t="s">
        <v>1</v>
      </c>
      <c r="M57">
        <v>4.2077897000000002</v>
      </c>
    </row>
    <row r="58" spans="1:13" x14ac:dyDescent="0.25">
      <c r="A58">
        <v>3.9567999999999999E-2</v>
      </c>
      <c r="B58">
        <v>1.7283E-2</v>
      </c>
      <c r="C58">
        <v>4.7559999999999998E-2</v>
      </c>
      <c r="D58" t="s">
        <v>0</v>
      </c>
      <c r="E58">
        <v>6.4235E-2</v>
      </c>
      <c r="F58">
        <v>58</v>
      </c>
      <c r="H58">
        <v>58</v>
      </c>
      <c r="I58">
        <v>3.1960940999999998</v>
      </c>
      <c r="J58">
        <v>2.0286859000000002</v>
      </c>
      <c r="K58">
        <v>7.0936313999999996</v>
      </c>
      <c r="L58" t="s">
        <v>1</v>
      </c>
      <c r="M58">
        <v>3.9675617999999999</v>
      </c>
    </row>
    <row r="59" spans="1:13" x14ac:dyDescent="0.25">
      <c r="A59">
        <v>1.5063E-2</v>
      </c>
      <c r="B59">
        <v>1.0253E-2</v>
      </c>
      <c r="C59">
        <v>8.3689999999999997E-3</v>
      </c>
      <c r="D59" t="s">
        <v>0</v>
      </c>
      <c r="E59">
        <v>2.0052E-2</v>
      </c>
      <c r="F59">
        <v>59</v>
      </c>
      <c r="H59">
        <v>59</v>
      </c>
      <c r="I59">
        <v>5.8057672</v>
      </c>
      <c r="J59">
        <v>4.0450967000000002</v>
      </c>
      <c r="K59">
        <v>3.1695460999999998</v>
      </c>
      <c r="L59" t="s">
        <v>1</v>
      </c>
      <c r="M59">
        <v>5.4003332000000004</v>
      </c>
    </row>
    <row r="60" spans="1:13" x14ac:dyDescent="0.25">
      <c r="A60">
        <v>4.4179000000000003E-2</v>
      </c>
      <c r="B60">
        <v>-0.120403</v>
      </c>
      <c r="C60">
        <v>-7.2204000000000004E-2</v>
      </c>
      <c r="D60" t="s">
        <v>0</v>
      </c>
      <c r="E60">
        <v>0.14718100000000001</v>
      </c>
      <c r="F60">
        <v>60</v>
      </c>
      <c r="H60">
        <v>60</v>
      </c>
      <c r="I60">
        <v>2.7734342999999999</v>
      </c>
      <c r="J60">
        <v>-1.3333645999999999</v>
      </c>
      <c r="K60">
        <v>2.5942523</v>
      </c>
      <c r="L60" t="s">
        <v>1</v>
      </c>
      <c r="M60">
        <v>2.6742214999999998</v>
      </c>
    </row>
    <row r="61" spans="1:13" x14ac:dyDescent="0.25">
      <c r="A61">
        <v>2.5736999999999999E-2</v>
      </c>
      <c r="B61">
        <v>-2.1347999999999999E-2</v>
      </c>
      <c r="C61">
        <v>2.4516E-2</v>
      </c>
      <c r="D61" t="s">
        <v>0</v>
      </c>
      <c r="E61">
        <v>4.1463E-2</v>
      </c>
      <c r="F61">
        <v>61</v>
      </c>
      <c r="H61">
        <v>61</v>
      </c>
      <c r="I61">
        <v>-2.2767381000000002</v>
      </c>
      <c r="J61">
        <v>1.1153508000000001</v>
      </c>
      <c r="K61">
        <v>3.1012974</v>
      </c>
      <c r="L61" t="s">
        <v>1</v>
      </c>
      <c r="M61">
        <v>3.8907533000000001</v>
      </c>
    </row>
    <row r="62" spans="1:13" x14ac:dyDescent="0.25">
      <c r="A62">
        <v>4.1757000000000002E-2</v>
      </c>
      <c r="B62">
        <v>3.4035999999999997E-2</v>
      </c>
      <c r="C62">
        <v>7.2719999999999998E-3</v>
      </c>
      <c r="D62" t="s">
        <v>0</v>
      </c>
      <c r="E62">
        <v>5.4358999999999998E-2</v>
      </c>
      <c r="F62">
        <v>62</v>
      </c>
      <c r="H62">
        <v>62</v>
      </c>
      <c r="I62">
        <v>2.3990564000000001</v>
      </c>
      <c r="J62">
        <v>-2.0825076999999999</v>
      </c>
      <c r="K62">
        <v>6.7459024000000003</v>
      </c>
      <c r="L62" t="s">
        <v>1</v>
      </c>
      <c r="M62">
        <v>4.2469409000000002</v>
      </c>
    </row>
    <row r="63" spans="1:13" x14ac:dyDescent="0.25">
      <c r="A63">
        <v>-8.6910000000000008E-3</v>
      </c>
      <c r="B63">
        <v>-6.8935999999999997E-2</v>
      </c>
      <c r="C63">
        <v>0.121753</v>
      </c>
      <c r="D63" t="s">
        <v>0</v>
      </c>
      <c r="E63">
        <v>0.140184</v>
      </c>
      <c r="F63">
        <v>63</v>
      </c>
      <c r="H63">
        <v>63</v>
      </c>
      <c r="I63">
        <v>3.3305584000000001</v>
      </c>
      <c r="J63">
        <v>1.1713239</v>
      </c>
      <c r="K63">
        <v>1.3768581</v>
      </c>
      <c r="L63" t="s">
        <v>1</v>
      </c>
      <c r="M63">
        <v>2.9645614999999998</v>
      </c>
    </row>
    <row r="64" spans="1:13" x14ac:dyDescent="0.25">
      <c r="A64">
        <v>-3.3661999999999997E-2</v>
      </c>
      <c r="B64">
        <v>-1.4814000000000001E-2</v>
      </c>
      <c r="C64">
        <v>1.128E-2</v>
      </c>
      <c r="D64" t="s">
        <v>0</v>
      </c>
      <c r="E64">
        <v>3.8469000000000003E-2</v>
      </c>
      <c r="F64">
        <v>64</v>
      </c>
      <c r="H64">
        <v>64</v>
      </c>
      <c r="I64">
        <v>6.3587471000000004</v>
      </c>
      <c r="J64">
        <v>6.6263208000000002</v>
      </c>
      <c r="K64">
        <v>2.1431977</v>
      </c>
      <c r="L64" t="s">
        <v>1</v>
      </c>
      <c r="M64">
        <v>8.7931939999999997</v>
      </c>
    </row>
    <row r="65" spans="1:13" x14ac:dyDescent="0.25">
      <c r="A65">
        <v>-2.0500000000000002E-3</v>
      </c>
      <c r="B65">
        <v>-3.8610999999999999E-2</v>
      </c>
      <c r="C65">
        <v>3.7898000000000001E-2</v>
      </c>
      <c r="D65" t="s">
        <v>0</v>
      </c>
      <c r="E65">
        <v>5.4141000000000002E-2</v>
      </c>
      <c r="F65">
        <v>65</v>
      </c>
      <c r="H65">
        <v>65</v>
      </c>
      <c r="I65">
        <v>-2.3098933000000001</v>
      </c>
      <c r="J65">
        <v>4.0043674999999999</v>
      </c>
      <c r="K65">
        <v>3.1085661999999998</v>
      </c>
      <c r="L65" t="s">
        <v>1</v>
      </c>
      <c r="M65">
        <v>5.0746732000000003</v>
      </c>
    </row>
    <row r="66" spans="1:13" x14ac:dyDescent="0.25">
      <c r="A66">
        <v>-0.21265200000000001</v>
      </c>
      <c r="B66">
        <v>0.113548</v>
      </c>
      <c r="C66">
        <v>-0.186193</v>
      </c>
      <c r="D66" t="s">
        <v>0</v>
      </c>
      <c r="E66">
        <v>0.30460199999999998</v>
      </c>
      <c r="F66">
        <v>66</v>
      </c>
      <c r="H66">
        <v>66</v>
      </c>
      <c r="I66">
        <v>3.9880724000000001</v>
      </c>
      <c r="J66">
        <v>-0.23547009999999999</v>
      </c>
      <c r="K66">
        <v>5.2689636999999996</v>
      </c>
      <c r="L66" t="s">
        <v>1</v>
      </c>
      <c r="M66">
        <v>3.0612104000000002</v>
      </c>
    </row>
    <row r="67" spans="1:13" x14ac:dyDescent="0.25">
      <c r="A67">
        <v>-4.4412E-2</v>
      </c>
      <c r="B67">
        <v>-2.4233999999999999E-2</v>
      </c>
      <c r="C67">
        <v>6.6158999999999996E-2</v>
      </c>
      <c r="D67" t="s">
        <v>0</v>
      </c>
      <c r="E67">
        <v>8.3287E-2</v>
      </c>
      <c r="F67">
        <v>67</v>
      </c>
      <c r="H67">
        <v>67</v>
      </c>
      <c r="I67">
        <v>-0.906107</v>
      </c>
      <c r="J67">
        <v>-0.67176360000000002</v>
      </c>
      <c r="K67">
        <v>7.7114253000000001</v>
      </c>
      <c r="L67" t="s">
        <v>1</v>
      </c>
      <c r="M67">
        <v>4.9084171000000003</v>
      </c>
    </row>
    <row r="68" spans="1:13" x14ac:dyDescent="0.25">
      <c r="A68">
        <v>2.7532000000000001E-2</v>
      </c>
      <c r="B68">
        <v>3.4669999999999999E-2</v>
      </c>
      <c r="C68">
        <v>3.9254999999999998E-2</v>
      </c>
      <c r="D68" t="s">
        <v>0</v>
      </c>
      <c r="E68">
        <v>5.9168999999999999E-2</v>
      </c>
      <c r="F68">
        <v>68</v>
      </c>
      <c r="H68">
        <v>68</v>
      </c>
      <c r="I68">
        <v>1.7167711999999999</v>
      </c>
      <c r="J68">
        <v>4.9873266999999997</v>
      </c>
      <c r="K68">
        <v>8.7678943</v>
      </c>
      <c r="L68" t="s">
        <v>1</v>
      </c>
      <c r="M68">
        <v>8.8235118999999997</v>
      </c>
    </row>
    <row r="69" spans="1:13" x14ac:dyDescent="0.25">
      <c r="A69">
        <v>0.11416900000000001</v>
      </c>
      <c r="B69">
        <v>-3.8457999999999999E-2</v>
      </c>
      <c r="C69">
        <v>0.192519</v>
      </c>
      <c r="D69" t="s">
        <v>0</v>
      </c>
      <c r="E69">
        <v>0.227106</v>
      </c>
      <c r="F69">
        <v>69</v>
      </c>
      <c r="H69">
        <v>69</v>
      </c>
      <c r="I69">
        <v>0.1725121</v>
      </c>
      <c r="J69">
        <v>1.2160048000000001</v>
      </c>
      <c r="K69">
        <v>1.2626301</v>
      </c>
      <c r="L69" t="s">
        <v>1</v>
      </c>
      <c r="M69">
        <v>2.8459406</v>
      </c>
    </row>
    <row r="70" spans="1:13" x14ac:dyDescent="0.25">
      <c r="A70">
        <v>2.1770999999999999E-2</v>
      </c>
      <c r="B70">
        <v>8.7250000000000001E-3</v>
      </c>
      <c r="C70">
        <v>1.3298000000000001E-2</v>
      </c>
      <c r="D70" t="s">
        <v>0</v>
      </c>
      <c r="E70">
        <v>2.6962E-2</v>
      </c>
      <c r="F70">
        <v>70</v>
      </c>
      <c r="H70">
        <v>70</v>
      </c>
      <c r="I70">
        <v>1.8792835000000001</v>
      </c>
      <c r="J70">
        <v>0.11069379999999999</v>
      </c>
      <c r="K70">
        <v>8.7982969000000004</v>
      </c>
      <c r="L70" t="s">
        <v>1</v>
      </c>
      <c r="M70">
        <v>7.1955853000000003</v>
      </c>
    </row>
    <row r="71" spans="1:13" x14ac:dyDescent="0.25">
      <c r="A71">
        <v>-5.3029E-2</v>
      </c>
      <c r="B71">
        <v>-1.2474000000000001E-2</v>
      </c>
      <c r="C71">
        <v>3.5692000000000002E-2</v>
      </c>
      <c r="D71" t="s">
        <v>0</v>
      </c>
      <c r="E71">
        <v>6.5128000000000005E-2</v>
      </c>
      <c r="F71">
        <v>71</v>
      </c>
      <c r="H71">
        <v>71</v>
      </c>
      <c r="I71">
        <v>6.6800230000000003</v>
      </c>
      <c r="J71">
        <v>0.70596789999999998</v>
      </c>
      <c r="K71">
        <v>6.0810879</v>
      </c>
      <c r="L71" t="s">
        <v>1</v>
      </c>
      <c r="M71">
        <v>6.4593549000000001</v>
      </c>
    </row>
    <row r="72" spans="1:13" x14ac:dyDescent="0.25">
      <c r="A72">
        <v>1.9103999999999999E-2</v>
      </c>
      <c r="B72">
        <v>5.3883E-2</v>
      </c>
      <c r="C72">
        <v>-1.3690000000000001E-2</v>
      </c>
      <c r="D72" t="s">
        <v>0</v>
      </c>
      <c r="E72">
        <v>5.8785999999999998E-2</v>
      </c>
      <c r="F72">
        <v>72</v>
      </c>
      <c r="H72">
        <v>72</v>
      </c>
      <c r="I72">
        <v>-0.1991192</v>
      </c>
      <c r="J72">
        <v>5.2147040000000002</v>
      </c>
      <c r="K72">
        <v>5.0661939</v>
      </c>
      <c r="L72" t="s">
        <v>1</v>
      </c>
      <c r="M72">
        <v>6.4547695999999997</v>
      </c>
    </row>
    <row r="73" spans="1:13" x14ac:dyDescent="0.25">
      <c r="A73">
        <v>-6.3917000000000002E-2</v>
      </c>
      <c r="B73">
        <v>6.0725000000000001E-2</v>
      </c>
      <c r="C73">
        <v>-2.8475E-2</v>
      </c>
      <c r="D73" t="s">
        <v>0</v>
      </c>
      <c r="E73">
        <v>9.2648999999999995E-2</v>
      </c>
      <c r="F73">
        <v>73</v>
      </c>
      <c r="H73">
        <v>73</v>
      </c>
      <c r="I73">
        <v>6.2386680999999999</v>
      </c>
      <c r="J73">
        <v>-1.7999536</v>
      </c>
      <c r="K73">
        <v>4.2512667000000004</v>
      </c>
      <c r="L73" t="s">
        <v>1</v>
      </c>
      <c r="M73">
        <v>5.371893</v>
      </c>
    </row>
    <row r="74" spans="1:13" x14ac:dyDescent="0.25">
      <c r="A74">
        <v>-1.3439999999999999E-3</v>
      </c>
      <c r="B74">
        <v>1.9796000000000001E-2</v>
      </c>
      <c r="C74">
        <v>-1.5180000000000001E-2</v>
      </c>
      <c r="D74" t="s">
        <v>0</v>
      </c>
      <c r="E74">
        <v>2.4983000000000002E-2</v>
      </c>
      <c r="F74">
        <v>74</v>
      </c>
      <c r="H74">
        <v>74</v>
      </c>
      <c r="I74">
        <v>-3.0166876999999999</v>
      </c>
      <c r="J74">
        <v>4.4319502999999996</v>
      </c>
      <c r="K74">
        <v>6.0646528000000002</v>
      </c>
      <c r="L74" t="s">
        <v>1</v>
      </c>
      <c r="M74">
        <v>6.3112184999999998</v>
      </c>
    </row>
    <row r="75" spans="1:13" x14ac:dyDescent="0.25">
      <c r="A75">
        <v>4.6982999999999997E-2</v>
      </c>
      <c r="B75">
        <v>1.8939000000000001E-2</v>
      </c>
      <c r="C75">
        <v>3.2903000000000002E-2</v>
      </c>
      <c r="D75" t="s">
        <v>0</v>
      </c>
      <c r="E75">
        <v>6.0405E-2</v>
      </c>
      <c r="F75">
        <v>75</v>
      </c>
      <c r="H75">
        <v>75</v>
      </c>
      <c r="I75">
        <v>-3.5933747999999999</v>
      </c>
      <c r="J75">
        <v>8.5303277000000008</v>
      </c>
      <c r="K75">
        <v>0.37598510000000002</v>
      </c>
      <c r="L75" t="s">
        <v>1</v>
      </c>
      <c r="M75">
        <v>4.2840648999999997</v>
      </c>
    </row>
    <row r="76" spans="1:13" x14ac:dyDescent="0.25">
      <c r="A76">
        <v>2.5709999999999999E-3</v>
      </c>
      <c r="B76">
        <v>-4.7315999999999997E-2</v>
      </c>
      <c r="C76">
        <v>-1.6705000000000001E-2</v>
      </c>
      <c r="D76" t="s">
        <v>0</v>
      </c>
      <c r="E76">
        <v>5.0243999999999997E-2</v>
      </c>
      <c r="F76">
        <v>76</v>
      </c>
      <c r="H76">
        <v>76</v>
      </c>
      <c r="I76">
        <v>3.2580458999999999</v>
      </c>
      <c r="J76">
        <v>4.0214897000000001</v>
      </c>
      <c r="K76">
        <v>1.4898701000000001</v>
      </c>
      <c r="L76" t="s">
        <v>1</v>
      </c>
      <c r="M76">
        <v>4.2962591999999997</v>
      </c>
    </row>
    <row r="77" spans="1:13" x14ac:dyDescent="0.25">
      <c r="A77">
        <v>-2.882E-3</v>
      </c>
      <c r="B77">
        <v>-1.2642E-2</v>
      </c>
      <c r="C77">
        <v>3.411E-3</v>
      </c>
      <c r="D77" t="s">
        <v>0</v>
      </c>
      <c r="E77">
        <v>1.3408E-2</v>
      </c>
      <c r="F77">
        <v>77</v>
      </c>
      <c r="H77">
        <v>77</v>
      </c>
      <c r="I77">
        <v>2.9708277999999999</v>
      </c>
      <c r="J77">
        <v>6.9096085</v>
      </c>
      <c r="K77">
        <v>0.450324</v>
      </c>
      <c r="L77" t="s">
        <v>1</v>
      </c>
      <c r="M77">
        <v>7.0999147000000002</v>
      </c>
    </row>
    <row r="78" spans="1:13" x14ac:dyDescent="0.25">
      <c r="A78">
        <v>3.5906E-2</v>
      </c>
      <c r="B78">
        <v>1.0012E-2</v>
      </c>
      <c r="C78">
        <v>6.3407000000000005E-2</v>
      </c>
      <c r="D78" t="s">
        <v>0</v>
      </c>
      <c r="E78">
        <v>7.3552000000000006E-2</v>
      </c>
      <c r="F78">
        <v>78</v>
      </c>
      <c r="H78">
        <v>78</v>
      </c>
      <c r="I78">
        <v>-6.6215456000000001</v>
      </c>
      <c r="J78">
        <v>5.8143913999999999</v>
      </c>
      <c r="K78">
        <v>7.6718599999999997</v>
      </c>
      <c r="L78" t="s">
        <v>1</v>
      </c>
      <c r="M78">
        <v>7.7417293000000003</v>
      </c>
    </row>
    <row r="79" spans="1:13" x14ac:dyDescent="0.25">
      <c r="A79">
        <v>7.012E-3</v>
      </c>
      <c r="B79">
        <v>-6.8890000000000002E-3</v>
      </c>
      <c r="C79">
        <v>5.3925000000000001E-2</v>
      </c>
      <c r="D79" t="s">
        <v>0</v>
      </c>
      <c r="E79">
        <v>5.4814000000000002E-2</v>
      </c>
      <c r="F79">
        <v>79</v>
      </c>
      <c r="H79">
        <v>79</v>
      </c>
      <c r="I79">
        <v>-2.5980691999999999</v>
      </c>
      <c r="J79">
        <v>6.8940128999999999</v>
      </c>
      <c r="K79">
        <v>4.104088</v>
      </c>
      <c r="L79" t="s">
        <v>1</v>
      </c>
      <c r="M79">
        <v>4.1864606000000002</v>
      </c>
    </row>
    <row r="80" spans="1:13" x14ac:dyDescent="0.25">
      <c r="A80">
        <v>6.0124999999999998E-2</v>
      </c>
      <c r="B80">
        <v>3.7759999999999998E-3</v>
      </c>
      <c r="C80">
        <v>7.1209999999999997E-3</v>
      </c>
      <c r="D80" t="s">
        <v>0</v>
      </c>
      <c r="E80">
        <v>6.0663000000000002E-2</v>
      </c>
      <c r="F80">
        <v>80</v>
      </c>
      <c r="H80">
        <v>80</v>
      </c>
      <c r="I80">
        <v>5.8219552999999999</v>
      </c>
      <c r="J80">
        <v>1.1797887</v>
      </c>
      <c r="K80">
        <v>3.1962404000000002</v>
      </c>
      <c r="L80" t="s">
        <v>1</v>
      </c>
      <c r="M80">
        <v>4.3230570999999998</v>
      </c>
    </row>
    <row r="81" spans="1:13" x14ac:dyDescent="0.25">
      <c r="A81">
        <v>3.6833999999999999E-2</v>
      </c>
      <c r="B81">
        <v>1.5688000000000001E-2</v>
      </c>
      <c r="C81">
        <v>1.7677999999999999E-2</v>
      </c>
      <c r="D81" t="s">
        <v>0</v>
      </c>
      <c r="E81">
        <v>4.3764999999999998E-2</v>
      </c>
      <c r="F81">
        <v>81</v>
      </c>
      <c r="H81">
        <v>81</v>
      </c>
      <c r="I81">
        <v>8.7804455000000008</v>
      </c>
      <c r="J81">
        <v>2.6549089000000001</v>
      </c>
      <c r="K81">
        <v>0.70846019999999998</v>
      </c>
      <c r="L81" t="s">
        <v>1</v>
      </c>
      <c r="M81">
        <v>5.3380951999999997</v>
      </c>
    </row>
    <row r="82" spans="1:13" x14ac:dyDescent="0.25">
      <c r="A82">
        <v>-6.2536999999999995E-2</v>
      </c>
      <c r="B82">
        <v>-2.7036999999999999E-2</v>
      </c>
      <c r="C82">
        <v>0.120543</v>
      </c>
      <c r="D82" t="s">
        <v>0</v>
      </c>
      <c r="E82">
        <v>0.138465</v>
      </c>
      <c r="F82">
        <v>82</v>
      </c>
      <c r="H82">
        <v>82</v>
      </c>
      <c r="I82">
        <v>1.1569324000000001</v>
      </c>
      <c r="J82">
        <v>0.38513940000000002</v>
      </c>
      <c r="K82">
        <v>5.6687767999999998</v>
      </c>
      <c r="L82" t="s">
        <v>1</v>
      </c>
      <c r="M82">
        <v>2.0317447</v>
      </c>
    </row>
    <row r="83" spans="1:13" x14ac:dyDescent="0.25">
      <c r="A83">
        <v>-8.9650000000000007E-3</v>
      </c>
      <c r="B83">
        <v>4.2900000000000001E-2</v>
      </c>
      <c r="C83">
        <v>2.0948999999999999E-2</v>
      </c>
      <c r="D83" t="s">
        <v>0</v>
      </c>
      <c r="E83">
        <v>4.8576000000000001E-2</v>
      </c>
      <c r="F83">
        <v>83</v>
      </c>
      <c r="H83">
        <v>83</v>
      </c>
      <c r="I83">
        <v>-2.1793236</v>
      </c>
      <c r="J83">
        <v>-1.2419248000000001</v>
      </c>
      <c r="K83">
        <v>5.2527945999999996</v>
      </c>
      <c r="L83" t="s">
        <v>1</v>
      </c>
      <c r="M83">
        <v>4.5066655000000004</v>
      </c>
    </row>
    <row r="84" spans="1:13" x14ac:dyDescent="0.25">
      <c r="A84">
        <v>3.5904999999999999E-2</v>
      </c>
      <c r="B84">
        <v>5.7135999999999999E-2</v>
      </c>
      <c r="C84">
        <v>-1.8107000000000002E-2</v>
      </c>
      <c r="D84" t="s">
        <v>0</v>
      </c>
      <c r="E84">
        <v>6.9868E-2</v>
      </c>
      <c r="F84">
        <v>84</v>
      </c>
      <c r="H84">
        <v>84</v>
      </c>
      <c r="I84">
        <v>-0.98230490000000004</v>
      </c>
      <c r="J84">
        <v>5.4459021999999999</v>
      </c>
      <c r="K84">
        <v>8.0820044000000006</v>
      </c>
      <c r="L84" t="s">
        <v>1</v>
      </c>
      <c r="M84">
        <v>7.3074982999999998</v>
      </c>
    </row>
    <row r="85" spans="1:13" x14ac:dyDescent="0.25">
      <c r="A85">
        <v>9.2219999999999993E-3</v>
      </c>
      <c r="B85">
        <v>9.5639000000000002E-2</v>
      </c>
      <c r="C85">
        <v>6.5639000000000003E-2</v>
      </c>
      <c r="D85" t="s">
        <v>0</v>
      </c>
      <c r="E85">
        <v>0.11636299999999999</v>
      </c>
      <c r="F85">
        <v>85</v>
      </c>
      <c r="H85">
        <v>85</v>
      </c>
      <c r="I85">
        <v>0.31619589999999997</v>
      </c>
      <c r="J85">
        <v>2.3915017000000001</v>
      </c>
      <c r="K85">
        <v>3.8847497</v>
      </c>
      <c r="L85" t="s">
        <v>1</v>
      </c>
      <c r="M85">
        <v>2.0483707</v>
      </c>
    </row>
    <row r="86" spans="1:13" x14ac:dyDescent="0.25">
      <c r="A86">
        <v>4.3092999999999999E-2</v>
      </c>
      <c r="B86">
        <v>4.3600000000000003E-4</v>
      </c>
      <c r="C86">
        <v>8.7189999999999993E-3</v>
      </c>
      <c r="D86" t="s">
        <v>0</v>
      </c>
      <c r="E86">
        <v>4.3968E-2</v>
      </c>
      <c r="F86">
        <v>86</v>
      </c>
      <c r="H86">
        <v>86</v>
      </c>
      <c r="I86">
        <v>4.5389869999999997</v>
      </c>
      <c r="J86">
        <v>-0.36104190000000003</v>
      </c>
      <c r="K86">
        <v>8.0963259000000001</v>
      </c>
      <c r="L86" t="s">
        <v>1</v>
      </c>
      <c r="M86">
        <v>5.4246121</v>
      </c>
    </row>
    <row r="87" spans="1:13" x14ac:dyDescent="0.25">
      <c r="A87">
        <v>-1.8863000000000001E-2</v>
      </c>
      <c r="B87">
        <v>2.0257000000000001E-2</v>
      </c>
      <c r="C87">
        <v>3.0630000000000001E-2</v>
      </c>
      <c r="D87" t="s">
        <v>0</v>
      </c>
      <c r="E87">
        <v>4.1284000000000001E-2</v>
      </c>
      <c r="F87">
        <v>87</v>
      </c>
      <c r="H87">
        <v>87</v>
      </c>
      <c r="I87">
        <v>-3.2843322000000001</v>
      </c>
      <c r="J87">
        <v>1.1618298</v>
      </c>
      <c r="K87">
        <v>8.5150784000000002</v>
      </c>
      <c r="L87" t="s">
        <v>1</v>
      </c>
      <c r="M87">
        <v>7.2275612000000002</v>
      </c>
    </row>
    <row r="88" spans="1:13" x14ac:dyDescent="0.25">
      <c r="A88">
        <v>9.3620000000000005E-3</v>
      </c>
      <c r="B88">
        <v>-1.9243E-2</v>
      </c>
      <c r="C88">
        <v>2.6751E-2</v>
      </c>
      <c r="D88" t="s">
        <v>0</v>
      </c>
      <c r="E88">
        <v>3.4257000000000003E-2</v>
      </c>
      <c r="F88">
        <v>88</v>
      </c>
      <c r="H88">
        <v>88</v>
      </c>
      <c r="I88">
        <v>2.5013258</v>
      </c>
      <c r="J88">
        <v>4.8067891999999999</v>
      </c>
      <c r="K88">
        <v>5.7690049999999999</v>
      </c>
      <c r="L88" t="s">
        <v>1</v>
      </c>
      <c r="M88">
        <v>8.3126566999999998</v>
      </c>
    </row>
    <row r="89" spans="1:13" x14ac:dyDescent="0.25">
      <c r="A89">
        <v>-6.8703E-2</v>
      </c>
      <c r="B89">
        <v>2.2157E-2</v>
      </c>
      <c r="C89">
        <v>1.4038999999999999E-2</v>
      </c>
      <c r="D89" t="s">
        <v>0</v>
      </c>
      <c r="E89">
        <v>7.3539999999999994E-2</v>
      </c>
      <c r="F89">
        <v>89</v>
      </c>
      <c r="H89">
        <v>89</v>
      </c>
      <c r="I89">
        <v>3.5691076000000002</v>
      </c>
      <c r="J89">
        <v>6.2355540999999999</v>
      </c>
      <c r="K89">
        <v>3.4604075999999999</v>
      </c>
      <c r="L89" t="s">
        <v>1</v>
      </c>
      <c r="M89">
        <v>7.8040289999999999</v>
      </c>
    </row>
    <row r="90" spans="1:13" x14ac:dyDescent="0.25">
      <c r="A90">
        <v>8.9826000000000003E-2</v>
      </c>
      <c r="B90">
        <v>7.1026000000000006E-2</v>
      </c>
      <c r="C90">
        <v>-2.1853000000000001E-2</v>
      </c>
      <c r="D90" t="s">
        <v>0</v>
      </c>
      <c r="E90">
        <v>0.11658</v>
      </c>
      <c r="F90">
        <v>90</v>
      </c>
      <c r="H90">
        <v>90</v>
      </c>
      <c r="I90">
        <v>-4.3123056999999996</v>
      </c>
      <c r="J90">
        <v>3.8741907000000002</v>
      </c>
      <c r="K90">
        <v>8.5594821999999997</v>
      </c>
      <c r="L90" t="s">
        <v>1</v>
      </c>
      <c r="M90">
        <v>5.0833288999999997</v>
      </c>
    </row>
    <row r="91" spans="1:13" x14ac:dyDescent="0.25">
      <c r="A91">
        <v>-4.4166999999999998E-2</v>
      </c>
      <c r="B91">
        <v>-5.5056000000000001E-2</v>
      </c>
      <c r="C91">
        <v>6.4626000000000003E-2</v>
      </c>
      <c r="D91" t="s">
        <v>0</v>
      </c>
      <c r="E91">
        <v>9.5699000000000006E-2</v>
      </c>
      <c r="F91">
        <v>91</v>
      </c>
      <c r="H91">
        <v>91</v>
      </c>
      <c r="I91">
        <v>-2.0547070999999999</v>
      </c>
      <c r="J91">
        <v>6.3071580000000003</v>
      </c>
      <c r="K91">
        <v>1.0804319</v>
      </c>
      <c r="L91" t="s">
        <v>1</v>
      </c>
      <c r="M91">
        <v>7.1153776000000004</v>
      </c>
    </row>
    <row r="92" spans="1:13" x14ac:dyDescent="0.25">
      <c r="A92">
        <v>0.10896400000000001</v>
      </c>
      <c r="B92">
        <v>0.135517</v>
      </c>
      <c r="C92">
        <v>2.7938000000000001E-2</v>
      </c>
      <c r="D92" t="s">
        <v>0</v>
      </c>
      <c r="E92">
        <v>0.176121</v>
      </c>
      <c r="F92">
        <v>92</v>
      </c>
      <c r="H92">
        <v>92</v>
      </c>
      <c r="I92">
        <v>3.1462379999999999</v>
      </c>
      <c r="J92">
        <v>2.5255614</v>
      </c>
      <c r="K92">
        <v>3.9419852999999998</v>
      </c>
      <c r="L92" t="s">
        <v>1</v>
      </c>
      <c r="M92">
        <v>2.3873712</v>
      </c>
    </row>
    <row r="93" spans="1:13" x14ac:dyDescent="0.25">
      <c r="A93">
        <v>5.8576000000000003E-2</v>
      </c>
      <c r="B93">
        <v>2.0240000000000001E-2</v>
      </c>
      <c r="C93">
        <v>-9.7324999999999995E-2</v>
      </c>
      <c r="D93" t="s">
        <v>0</v>
      </c>
      <c r="E93">
        <v>0.115382</v>
      </c>
      <c r="F93">
        <v>93</v>
      </c>
      <c r="H93">
        <v>93</v>
      </c>
      <c r="I93">
        <v>1.4715294999999999</v>
      </c>
      <c r="J93">
        <v>9.1728745000000007</v>
      </c>
      <c r="K93">
        <v>1.2646929</v>
      </c>
      <c r="L93" t="s">
        <v>1</v>
      </c>
      <c r="M93">
        <v>5.0644336000000001</v>
      </c>
    </row>
    <row r="94" spans="1:13" x14ac:dyDescent="0.25">
      <c r="A94">
        <v>-3.3003999999999999E-2</v>
      </c>
      <c r="B94">
        <v>4.9070000000000003E-2</v>
      </c>
      <c r="C94">
        <v>4.849E-3</v>
      </c>
      <c r="D94" t="s">
        <v>0</v>
      </c>
      <c r="E94">
        <v>5.9334999999999999E-2</v>
      </c>
      <c r="F94">
        <v>94</v>
      </c>
      <c r="H94">
        <v>94</v>
      </c>
      <c r="I94">
        <v>-5.3481873999999996</v>
      </c>
      <c r="J94">
        <v>6.2818633000000004</v>
      </c>
      <c r="K94">
        <v>5.2422620999999996</v>
      </c>
      <c r="L94" t="s">
        <v>1</v>
      </c>
      <c r="M94">
        <v>5.7468516000000003</v>
      </c>
    </row>
    <row r="95" spans="1:13" x14ac:dyDescent="0.25">
      <c r="A95">
        <v>2.4497000000000001E-2</v>
      </c>
      <c r="B95">
        <v>-7.5063000000000005E-2</v>
      </c>
      <c r="C95">
        <v>3.1918000000000002E-2</v>
      </c>
      <c r="D95" t="s">
        <v>0</v>
      </c>
      <c r="E95">
        <v>8.5166000000000006E-2</v>
      </c>
      <c r="F95">
        <v>95</v>
      </c>
      <c r="H95">
        <v>95</v>
      </c>
      <c r="I95">
        <v>4.9115300000000001E-2</v>
      </c>
      <c r="J95">
        <v>-1.0337350999999999</v>
      </c>
      <c r="K95">
        <v>3.4246382999999998</v>
      </c>
      <c r="L95" t="s">
        <v>1</v>
      </c>
      <c r="M95">
        <v>2.3604341</v>
      </c>
    </row>
    <row r="96" spans="1:13" x14ac:dyDescent="0.25">
      <c r="A96">
        <v>-6.9499999999999998E-4</v>
      </c>
      <c r="B96">
        <v>-3.6595999999999997E-2</v>
      </c>
      <c r="C96">
        <v>1.2501999999999999E-2</v>
      </c>
      <c r="D96" t="s">
        <v>0</v>
      </c>
      <c r="E96">
        <v>3.8678999999999998E-2</v>
      </c>
      <c r="F96">
        <v>96</v>
      </c>
      <c r="H96">
        <v>96</v>
      </c>
      <c r="I96">
        <v>5.8881899999999998</v>
      </c>
      <c r="J96">
        <v>2.5332561999999998</v>
      </c>
      <c r="K96">
        <v>0.69410130000000003</v>
      </c>
      <c r="L96" t="s">
        <v>1</v>
      </c>
      <c r="M96">
        <v>5.5726421000000004</v>
      </c>
    </row>
    <row r="97" spans="1:13" x14ac:dyDescent="0.25">
      <c r="A97">
        <v>0.29232200000000003</v>
      </c>
      <c r="B97">
        <v>-0.10965999999999999</v>
      </c>
      <c r="C97">
        <v>-0.21412300000000001</v>
      </c>
      <c r="D97" t="s">
        <v>0</v>
      </c>
      <c r="E97">
        <v>0.37858399999999998</v>
      </c>
      <c r="F97">
        <v>97</v>
      </c>
      <c r="H97">
        <v>97</v>
      </c>
      <c r="I97">
        <v>1.5498221000000001</v>
      </c>
      <c r="J97">
        <v>0.76541939999999997</v>
      </c>
      <c r="K97">
        <v>3.7119908000000001</v>
      </c>
      <c r="L97" t="s">
        <v>1</v>
      </c>
      <c r="M97">
        <v>0</v>
      </c>
    </row>
    <row r="98" spans="1:13" x14ac:dyDescent="0.25">
      <c r="A98" t="s">
        <v>25</v>
      </c>
      <c r="B98" t="s">
        <v>8</v>
      </c>
      <c r="C98" t="s">
        <v>24</v>
      </c>
      <c r="D98" t="s">
        <v>9</v>
      </c>
      <c r="E98" t="s">
        <v>8</v>
      </c>
      <c r="F98" t="s">
        <v>10</v>
      </c>
    </row>
    <row r="99" spans="1:13" x14ac:dyDescent="0.25">
      <c r="A99" t="s">
        <v>29</v>
      </c>
      <c r="B99" t="s">
        <v>43</v>
      </c>
      <c r="C99" t="s">
        <v>58</v>
      </c>
      <c r="D99" t="s">
        <v>14</v>
      </c>
      <c r="E99" t="s">
        <v>59</v>
      </c>
      <c r="F99">
        <v>78</v>
      </c>
    </row>
    <row r="100" spans="1:13" x14ac:dyDescent="0.25">
      <c r="B100" t="s">
        <v>41</v>
      </c>
      <c r="C100" t="s">
        <v>42</v>
      </c>
      <c r="D100">
        <v>0</v>
      </c>
      <c r="E100" t="s">
        <v>18</v>
      </c>
      <c r="F100">
        <v>0</v>
      </c>
    </row>
    <row r="101" spans="1:13" x14ac:dyDescent="0.25">
      <c r="A101" t="s">
        <v>25</v>
      </c>
      <c r="B101" t="s">
        <v>8</v>
      </c>
      <c r="C101" t="s">
        <v>24</v>
      </c>
      <c r="D101" t="s">
        <v>9</v>
      </c>
      <c r="E101" t="s">
        <v>8</v>
      </c>
      <c r="F101" t="s">
        <v>10</v>
      </c>
    </row>
  </sheetData>
  <sortState xmlns:xlrd2="http://schemas.microsoft.com/office/spreadsheetml/2017/richdata2" ref="H1:M101">
    <sortCondition ref="H1:H101"/>
  </sortState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C8F0A-C308-4308-877B-615DD9245DB3}">
  <dimension ref="A1:M102"/>
  <sheetViews>
    <sheetView workbookViewId="0">
      <selection activeCell="E7" sqref="E7"/>
    </sheetView>
  </sheetViews>
  <sheetFormatPr defaultRowHeight="15" x14ac:dyDescent="0.25"/>
  <sheetData>
    <row r="1" spans="1:13" x14ac:dyDescent="0.25">
      <c r="A1">
        <v>1.6819000000000001E-2</v>
      </c>
      <c r="B1">
        <v>2.3099999999999999E-2</v>
      </c>
      <c r="C1">
        <v>-2.0528000000000001E-2</v>
      </c>
      <c r="D1" t="s">
        <v>0</v>
      </c>
      <c r="E1">
        <v>3.5184E-2</v>
      </c>
      <c r="F1">
        <v>1</v>
      </c>
      <c r="H1">
        <v>1</v>
      </c>
      <c r="I1">
        <v>-1.6819500000000001E-2</v>
      </c>
      <c r="J1">
        <v>-2.3100300000000001E-2</v>
      </c>
      <c r="K1">
        <v>2.0528000000000001E-2</v>
      </c>
      <c r="L1" t="s">
        <v>1</v>
      </c>
      <c r="M1">
        <v>7.5102944999999997</v>
      </c>
    </row>
    <row r="2" spans="1:13" x14ac:dyDescent="0.25">
      <c r="A2">
        <v>-3.9558000000000003E-2</v>
      </c>
      <c r="B2">
        <v>-7.7079999999999996E-3</v>
      </c>
      <c r="C2">
        <v>4.0555000000000001E-2</v>
      </c>
      <c r="D2" t="s">
        <v>0</v>
      </c>
      <c r="E2">
        <v>5.7174999999999997E-2</v>
      </c>
      <c r="F2">
        <v>2</v>
      </c>
      <c r="H2">
        <v>2</v>
      </c>
      <c r="I2">
        <v>3.5826068000000002</v>
      </c>
      <c r="J2">
        <v>5.2331678999999998</v>
      </c>
      <c r="K2">
        <v>-2.0954199999999999E-2</v>
      </c>
      <c r="L2" t="s">
        <v>1</v>
      </c>
      <c r="M2">
        <v>3.5628563</v>
      </c>
    </row>
    <row r="3" spans="1:13" x14ac:dyDescent="0.25">
      <c r="A3">
        <v>1.17E-4</v>
      </c>
      <c r="B3">
        <v>8.6979999999999991E-3</v>
      </c>
      <c r="C3">
        <v>-1.1413E-2</v>
      </c>
      <c r="D3" t="s">
        <v>0</v>
      </c>
      <c r="E3">
        <v>1.435E-2</v>
      </c>
      <c r="F3">
        <v>3</v>
      </c>
      <c r="H3">
        <v>3</v>
      </c>
      <c r="I3">
        <v>5.5905766000000003</v>
      </c>
      <c r="J3">
        <v>2.8160399999999999E-2</v>
      </c>
      <c r="K3">
        <v>4.6251568000000001</v>
      </c>
      <c r="L3" t="s">
        <v>1</v>
      </c>
      <c r="M3">
        <v>3.6307179999999999</v>
      </c>
    </row>
    <row r="4" spans="1:13" x14ac:dyDescent="0.25">
      <c r="A4">
        <v>-0.141045</v>
      </c>
      <c r="B4">
        <v>0.117605</v>
      </c>
      <c r="C4">
        <v>3.1129E-2</v>
      </c>
      <c r="D4" t="s">
        <v>0</v>
      </c>
      <c r="E4">
        <v>0.18626200000000001</v>
      </c>
      <c r="F4">
        <v>4</v>
      </c>
      <c r="H4">
        <v>4</v>
      </c>
      <c r="I4">
        <v>-1.9117818</v>
      </c>
      <c r="J4">
        <v>5.1095581000000001</v>
      </c>
      <c r="K4">
        <v>4.6085478000000002</v>
      </c>
      <c r="L4" t="s">
        <v>1</v>
      </c>
      <c r="M4">
        <v>7.2544648</v>
      </c>
    </row>
    <row r="5" spans="1:13" x14ac:dyDescent="0.25">
      <c r="A5">
        <v>0.115925</v>
      </c>
      <c r="B5">
        <v>0.231382</v>
      </c>
      <c r="C5">
        <v>-7.8658000000000006E-2</v>
      </c>
      <c r="D5" t="s">
        <v>0</v>
      </c>
      <c r="E5">
        <v>0.27048699999999998</v>
      </c>
      <c r="F5">
        <v>5</v>
      </c>
      <c r="H5">
        <v>5</v>
      </c>
      <c r="I5">
        <v>1.6522956</v>
      </c>
      <c r="J5">
        <v>2.4059341000000001</v>
      </c>
      <c r="K5">
        <v>5.9757384</v>
      </c>
      <c r="L5" t="s">
        <v>1</v>
      </c>
      <c r="M5">
        <v>2.7588409999999999</v>
      </c>
    </row>
    <row r="6" spans="1:13" x14ac:dyDescent="0.25">
      <c r="A6">
        <v>3.7102000000000003E-2</v>
      </c>
      <c r="B6">
        <v>0.11766699999999999</v>
      </c>
      <c r="C6">
        <v>5.4357000000000003E-2</v>
      </c>
      <c r="D6" t="s">
        <v>0</v>
      </c>
      <c r="E6">
        <v>0.134821</v>
      </c>
      <c r="F6">
        <v>6</v>
      </c>
      <c r="H6">
        <v>6</v>
      </c>
      <c r="I6">
        <v>-1.0357577</v>
      </c>
      <c r="J6">
        <v>4.3761431999999996</v>
      </c>
      <c r="K6">
        <v>-3.5158099999999998E-2</v>
      </c>
      <c r="L6" t="s">
        <v>1</v>
      </c>
      <c r="M6">
        <v>4.5422221</v>
      </c>
    </row>
    <row r="7" spans="1:13" x14ac:dyDescent="0.25">
      <c r="A7">
        <v>-0.40778199999999998</v>
      </c>
      <c r="B7">
        <v>-0.72660899999999995</v>
      </c>
      <c r="C7">
        <v>-0.52219300000000002</v>
      </c>
      <c r="D7" t="s">
        <v>0</v>
      </c>
      <c r="E7">
        <v>0.98332799999999998</v>
      </c>
      <c r="F7">
        <v>7</v>
      </c>
      <c r="H7">
        <v>7</v>
      </c>
      <c r="I7">
        <v>0.12835740000000001</v>
      </c>
      <c r="J7">
        <v>8.5525265000000008</v>
      </c>
      <c r="K7">
        <v>1.8251312</v>
      </c>
      <c r="L7" t="s">
        <v>1</v>
      </c>
      <c r="M7">
        <v>8.4590420999999996</v>
      </c>
    </row>
    <row r="8" spans="1:13" x14ac:dyDescent="0.25">
      <c r="A8">
        <v>1.0163999999999999E-2</v>
      </c>
      <c r="B8">
        <v>4.1182000000000003E-2</v>
      </c>
      <c r="C8">
        <v>-1.0130999999999999E-2</v>
      </c>
      <c r="D8" t="s">
        <v>0</v>
      </c>
      <c r="E8">
        <v>4.3610999999999997E-2</v>
      </c>
      <c r="F8">
        <v>8</v>
      </c>
      <c r="H8">
        <v>8</v>
      </c>
      <c r="I8">
        <v>4.5818735000000004</v>
      </c>
      <c r="J8">
        <v>4.4894870999999998</v>
      </c>
      <c r="K8">
        <v>4.6430733000000002</v>
      </c>
      <c r="L8" t="s">
        <v>1</v>
      </c>
      <c r="M8">
        <v>5.2996449999999999</v>
      </c>
    </row>
    <row r="9" spans="1:13" x14ac:dyDescent="0.25">
      <c r="A9">
        <v>-0.101578</v>
      </c>
      <c r="B9">
        <v>-0.27202799999999999</v>
      </c>
      <c r="C9">
        <v>9.4711000000000004E-2</v>
      </c>
      <c r="D9" t="s">
        <v>0</v>
      </c>
      <c r="E9">
        <v>0.30542999999999998</v>
      </c>
      <c r="F9">
        <v>9</v>
      </c>
      <c r="H9">
        <v>9</v>
      </c>
      <c r="I9">
        <v>3.9188694000000002</v>
      </c>
      <c r="J9">
        <v>-2.2898673</v>
      </c>
      <c r="K9">
        <v>7.8557717</v>
      </c>
      <c r="L9" t="s">
        <v>1</v>
      </c>
      <c r="M9">
        <v>2.7842530000000001</v>
      </c>
    </row>
    <row r="10" spans="1:13" x14ac:dyDescent="0.25">
      <c r="A10">
        <v>-8.9999999999999993E-3</v>
      </c>
      <c r="B10">
        <v>-0.166521</v>
      </c>
      <c r="C10">
        <v>-1.1047E-2</v>
      </c>
      <c r="D10" t="s">
        <v>0</v>
      </c>
      <c r="E10">
        <v>0.167129</v>
      </c>
      <c r="F10">
        <v>10</v>
      </c>
      <c r="H10">
        <v>10</v>
      </c>
      <c r="I10">
        <v>-1.0451713</v>
      </c>
      <c r="J10">
        <v>0.89987360000000005</v>
      </c>
      <c r="K10">
        <v>4.6315245999999997</v>
      </c>
      <c r="L10" t="s">
        <v>1</v>
      </c>
      <c r="M10">
        <v>4.5086674000000002</v>
      </c>
    </row>
    <row r="11" spans="1:13" x14ac:dyDescent="0.25">
      <c r="A11">
        <v>-7.5118000000000004E-2</v>
      </c>
      <c r="B11">
        <v>-0.109072</v>
      </c>
      <c r="C11">
        <v>-2.2922000000000001E-2</v>
      </c>
      <c r="D11" t="s">
        <v>0</v>
      </c>
      <c r="E11">
        <v>0.134405</v>
      </c>
      <c r="F11">
        <v>11</v>
      </c>
      <c r="H11">
        <v>11</v>
      </c>
      <c r="I11">
        <v>5.3878130999999998</v>
      </c>
      <c r="J11">
        <v>7.9612369999999997</v>
      </c>
      <c r="K11">
        <v>3.3988619</v>
      </c>
      <c r="L11" t="s">
        <v>1</v>
      </c>
      <c r="M11">
        <v>8.0082401000000001</v>
      </c>
    </row>
    <row r="12" spans="1:13" x14ac:dyDescent="0.25">
      <c r="A12">
        <v>-5.1684000000000001E-2</v>
      </c>
      <c r="B12">
        <v>-0.14752899999999999</v>
      </c>
      <c r="C12">
        <v>-7.8005000000000005E-2</v>
      </c>
      <c r="D12" t="s">
        <v>0</v>
      </c>
      <c r="E12">
        <v>0.174702</v>
      </c>
      <c r="F12">
        <v>12</v>
      </c>
      <c r="H12">
        <v>12</v>
      </c>
      <c r="I12">
        <v>4.5933875000000004</v>
      </c>
      <c r="J12">
        <v>0.87917880000000004</v>
      </c>
      <c r="K12">
        <v>7.8406100000000006E-2</v>
      </c>
      <c r="L12" t="s">
        <v>1</v>
      </c>
      <c r="M12">
        <v>5.2622226000000003</v>
      </c>
    </row>
    <row r="13" spans="1:13" x14ac:dyDescent="0.25">
      <c r="A13">
        <v>-0.13968800000000001</v>
      </c>
      <c r="B13">
        <v>6.3398999999999997E-2</v>
      </c>
      <c r="C13">
        <v>4.4343E-2</v>
      </c>
      <c r="D13" t="s">
        <v>0</v>
      </c>
      <c r="E13">
        <v>0.15968299999999999</v>
      </c>
      <c r="F13">
        <v>13</v>
      </c>
      <c r="H13">
        <v>13</v>
      </c>
      <c r="I13">
        <v>1.3351246999999999</v>
      </c>
      <c r="J13">
        <v>5.7037525000000002</v>
      </c>
      <c r="K13">
        <v>0.73555990000000004</v>
      </c>
      <c r="L13" t="s">
        <v>1</v>
      </c>
      <c r="M13">
        <v>5.8526799</v>
      </c>
    </row>
    <row r="14" spans="1:13" x14ac:dyDescent="0.25">
      <c r="A14">
        <v>9.0580999999999995E-2</v>
      </c>
      <c r="B14">
        <v>4.1105999999999997E-2</v>
      </c>
      <c r="C14">
        <v>3.5714000000000003E-2</v>
      </c>
      <c r="D14" t="s">
        <v>0</v>
      </c>
      <c r="E14">
        <v>0.10568900000000001</v>
      </c>
      <c r="F14">
        <v>14</v>
      </c>
      <c r="H14">
        <v>14</v>
      </c>
      <c r="I14">
        <v>3.5849774999999999</v>
      </c>
      <c r="J14">
        <v>4.0655922000000002</v>
      </c>
      <c r="K14">
        <v>6.9692192000000004</v>
      </c>
      <c r="L14" t="s">
        <v>1</v>
      </c>
      <c r="M14">
        <v>4.0970117000000004</v>
      </c>
    </row>
    <row r="15" spans="1:13" x14ac:dyDescent="0.25">
      <c r="A15">
        <v>-2.4693E-2</v>
      </c>
      <c r="B15">
        <v>-1.159E-2</v>
      </c>
      <c r="C15">
        <v>-1.5528E-2</v>
      </c>
      <c r="D15" t="s">
        <v>0</v>
      </c>
      <c r="E15">
        <v>3.1387999999999999E-2</v>
      </c>
      <c r="F15">
        <v>15</v>
      </c>
      <c r="H15">
        <v>15</v>
      </c>
      <c r="I15">
        <v>-0.66128549999999997</v>
      </c>
      <c r="J15">
        <v>3.2581549999999999</v>
      </c>
      <c r="K15">
        <v>5.4029045</v>
      </c>
      <c r="L15" t="s">
        <v>1</v>
      </c>
      <c r="M15">
        <v>4.9201069000000004</v>
      </c>
    </row>
    <row r="16" spans="1:13" x14ac:dyDescent="0.25">
      <c r="A16">
        <v>-1.5202E-2</v>
      </c>
      <c r="B16">
        <v>3.3921E-2</v>
      </c>
      <c r="C16">
        <v>4.5777999999999999E-2</v>
      </c>
      <c r="D16" t="s">
        <v>0</v>
      </c>
      <c r="E16">
        <v>5.8969000000000001E-2</v>
      </c>
      <c r="F16">
        <v>16</v>
      </c>
      <c r="H16">
        <v>16</v>
      </c>
      <c r="I16">
        <v>5.7410614000000004</v>
      </c>
      <c r="J16">
        <v>-1.1356558000000001</v>
      </c>
      <c r="K16">
        <v>6.8067820000000001</v>
      </c>
      <c r="L16" t="s">
        <v>1</v>
      </c>
      <c r="M16">
        <v>3.2112847000000002</v>
      </c>
    </row>
    <row r="17" spans="1:13" x14ac:dyDescent="0.25">
      <c r="A17">
        <v>-1.6840000000000001E-2</v>
      </c>
      <c r="B17">
        <v>-2.1472999999999999E-2</v>
      </c>
      <c r="C17">
        <v>-5.8970000000000003E-3</v>
      </c>
      <c r="D17" t="s">
        <v>0</v>
      </c>
      <c r="E17">
        <v>2.7918999999999999E-2</v>
      </c>
      <c r="F17">
        <v>17</v>
      </c>
      <c r="H17">
        <v>17</v>
      </c>
      <c r="I17">
        <v>7.9551447</v>
      </c>
      <c r="J17">
        <v>-0.48336010000000001</v>
      </c>
      <c r="K17">
        <v>3.8593383999999999</v>
      </c>
      <c r="L17" t="s">
        <v>1</v>
      </c>
      <c r="M17">
        <v>6.0429652000000003</v>
      </c>
    </row>
    <row r="18" spans="1:13" x14ac:dyDescent="0.25">
      <c r="A18">
        <v>-3.9244000000000001E-2</v>
      </c>
      <c r="B18">
        <v>-0.135466</v>
      </c>
      <c r="C18">
        <v>-0.31230000000000002</v>
      </c>
      <c r="D18" t="s">
        <v>0</v>
      </c>
      <c r="E18">
        <v>0.34266999999999997</v>
      </c>
      <c r="F18">
        <v>18</v>
      </c>
      <c r="H18">
        <v>18</v>
      </c>
      <c r="I18">
        <v>1.949198</v>
      </c>
      <c r="J18">
        <v>-3.8958116</v>
      </c>
      <c r="K18">
        <v>7.1549303999999996</v>
      </c>
      <c r="L18" t="s">
        <v>1</v>
      </c>
      <c r="M18">
        <v>4.0395019000000003</v>
      </c>
    </row>
    <row r="19" spans="1:13" x14ac:dyDescent="0.25">
      <c r="A19">
        <v>1.0322E-2</v>
      </c>
      <c r="B19">
        <v>5.7064999999999998E-2</v>
      </c>
      <c r="C19">
        <v>1.6872999999999999E-2</v>
      </c>
      <c r="D19" t="s">
        <v>0</v>
      </c>
      <c r="E19">
        <v>6.0395999999999998E-2</v>
      </c>
      <c r="F19">
        <v>19</v>
      </c>
      <c r="H19">
        <v>19</v>
      </c>
      <c r="I19">
        <v>6.2611682999999996</v>
      </c>
      <c r="J19">
        <v>-3.2282090000000001</v>
      </c>
      <c r="K19">
        <v>8.4433136999999991</v>
      </c>
      <c r="L19" t="s">
        <v>1</v>
      </c>
      <c r="M19">
        <v>5.0416983999999996</v>
      </c>
    </row>
    <row r="20" spans="1:13" x14ac:dyDescent="0.25">
      <c r="A20">
        <v>2.1693E-2</v>
      </c>
      <c r="B20">
        <v>-2.3189000000000001E-2</v>
      </c>
      <c r="C20">
        <v>-2.7927E-2</v>
      </c>
      <c r="D20" t="s">
        <v>0</v>
      </c>
      <c r="E20">
        <v>4.2286999999999998E-2</v>
      </c>
      <c r="F20">
        <v>20</v>
      </c>
      <c r="H20">
        <v>20</v>
      </c>
      <c r="I20">
        <v>-0.16204080000000001</v>
      </c>
      <c r="J20">
        <v>1.2003451000000001</v>
      </c>
      <c r="K20">
        <v>7.0229306999999999</v>
      </c>
      <c r="L20" t="s">
        <v>1</v>
      </c>
      <c r="M20">
        <v>3.1410238000000001</v>
      </c>
    </row>
    <row r="21" spans="1:13" x14ac:dyDescent="0.25">
      <c r="A21">
        <v>3.0070000000000001E-3</v>
      </c>
      <c r="B21">
        <v>5.1089999999999998E-3</v>
      </c>
      <c r="C21">
        <v>-2.1547E-2</v>
      </c>
      <c r="D21" t="s">
        <v>0</v>
      </c>
      <c r="E21">
        <v>2.2348E-2</v>
      </c>
      <c r="F21">
        <v>21</v>
      </c>
      <c r="H21">
        <v>21</v>
      </c>
      <c r="I21">
        <v>-1.1206134999999999</v>
      </c>
      <c r="J21">
        <v>-0.29301189999999999</v>
      </c>
      <c r="K21">
        <v>2.2646142</v>
      </c>
      <c r="L21" t="s">
        <v>1</v>
      </c>
      <c r="M21">
        <v>8.0795835</v>
      </c>
    </row>
    <row r="22" spans="1:13" x14ac:dyDescent="0.25">
      <c r="A22">
        <v>-0.114776</v>
      </c>
      <c r="B22">
        <v>-0.16495499999999999</v>
      </c>
      <c r="C22">
        <v>4.0472000000000001E-2</v>
      </c>
      <c r="D22" t="s">
        <v>0</v>
      </c>
      <c r="E22">
        <v>0.20499200000000001</v>
      </c>
      <c r="F22">
        <v>22</v>
      </c>
      <c r="H22">
        <v>22</v>
      </c>
      <c r="I22">
        <v>1.4772924000000001</v>
      </c>
      <c r="J22">
        <v>-1.7834011999999999</v>
      </c>
      <c r="K22">
        <v>8.4276247000000009</v>
      </c>
      <c r="L22" t="s">
        <v>1</v>
      </c>
      <c r="M22">
        <v>2.7123520000000001</v>
      </c>
    </row>
    <row r="23" spans="1:13" x14ac:dyDescent="0.25">
      <c r="A23">
        <v>-0.133212</v>
      </c>
      <c r="B23">
        <v>-0.299846</v>
      </c>
      <c r="C23">
        <v>-0.180891</v>
      </c>
      <c r="D23" t="s">
        <v>0</v>
      </c>
      <c r="E23">
        <v>0.374666</v>
      </c>
      <c r="F23">
        <v>23</v>
      </c>
      <c r="H23">
        <v>23</v>
      </c>
      <c r="I23">
        <v>4.6088237999999997</v>
      </c>
      <c r="J23">
        <v>3.00723E-2</v>
      </c>
      <c r="K23">
        <v>2.5503974999999999</v>
      </c>
      <c r="L23" t="s">
        <v>1</v>
      </c>
      <c r="M23">
        <v>4.7246708999999996</v>
      </c>
    </row>
    <row r="24" spans="1:13" x14ac:dyDescent="0.25">
      <c r="A24">
        <v>0.28100999999999998</v>
      </c>
      <c r="B24">
        <v>7.0962999999999998E-2</v>
      </c>
      <c r="C24">
        <v>0.21737799999999999</v>
      </c>
      <c r="D24" t="s">
        <v>0</v>
      </c>
      <c r="E24">
        <v>0.362292</v>
      </c>
      <c r="F24">
        <v>24</v>
      </c>
      <c r="H24">
        <v>24</v>
      </c>
      <c r="I24">
        <v>-4.6805994000000002</v>
      </c>
      <c r="J24">
        <v>5.6915725000000004</v>
      </c>
      <c r="K24">
        <v>3.6691779000000002</v>
      </c>
      <c r="L24" t="s">
        <v>1</v>
      </c>
      <c r="M24">
        <v>7.5293660999999998</v>
      </c>
    </row>
    <row r="25" spans="1:13" x14ac:dyDescent="0.25">
      <c r="A25">
        <v>9.1219999999999996E-2</v>
      </c>
      <c r="B25">
        <v>1.3502999999999999E-2</v>
      </c>
      <c r="C25">
        <v>-2.7026999999999999E-2</v>
      </c>
      <c r="D25" t="s">
        <v>0</v>
      </c>
      <c r="E25">
        <v>9.6092999999999998E-2</v>
      </c>
      <c r="F25">
        <v>25</v>
      </c>
      <c r="H25">
        <v>25</v>
      </c>
      <c r="I25">
        <v>-1.0264397000000001</v>
      </c>
      <c r="J25">
        <v>5.501563</v>
      </c>
      <c r="K25">
        <v>2.4236377</v>
      </c>
      <c r="L25" t="s">
        <v>1</v>
      </c>
      <c r="M25">
        <v>8.0022534000000007</v>
      </c>
    </row>
    <row r="26" spans="1:13" x14ac:dyDescent="0.25">
      <c r="A26">
        <v>0.188587</v>
      </c>
      <c r="B26">
        <v>0.14755399999999999</v>
      </c>
      <c r="C26">
        <v>5.0893000000000001E-2</v>
      </c>
      <c r="D26" t="s">
        <v>0</v>
      </c>
      <c r="E26">
        <v>0.24479999999999999</v>
      </c>
      <c r="F26">
        <v>26</v>
      </c>
      <c r="H26">
        <v>26</v>
      </c>
      <c r="I26">
        <v>4.0344091000000004</v>
      </c>
      <c r="J26">
        <v>1.8762231</v>
      </c>
      <c r="K26">
        <v>5.3285742999999997</v>
      </c>
      <c r="L26" t="s">
        <v>1</v>
      </c>
      <c r="M26">
        <v>2.7224916000000001</v>
      </c>
    </row>
    <row r="27" spans="1:13" x14ac:dyDescent="0.25">
      <c r="A27">
        <v>3.0516000000000001E-2</v>
      </c>
      <c r="B27">
        <v>-1.3759E-2</v>
      </c>
      <c r="C27">
        <v>8.2365999999999995E-2</v>
      </c>
      <c r="D27" t="s">
        <v>0</v>
      </c>
      <c r="E27">
        <v>8.8908000000000001E-2</v>
      </c>
      <c r="F27">
        <v>27</v>
      </c>
      <c r="H27">
        <v>27</v>
      </c>
      <c r="I27">
        <v>4.6276137000000004</v>
      </c>
      <c r="J27">
        <v>5.5458511000000001</v>
      </c>
      <c r="K27">
        <v>2.1814722</v>
      </c>
      <c r="L27" t="s">
        <v>1</v>
      </c>
      <c r="M27">
        <v>4.8109447999999997</v>
      </c>
    </row>
    <row r="28" spans="1:13" x14ac:dyDescent="0.25">
      <c r="A28">
        <v>3.6963000000000003E-2</v>
      </c>
      <c r="B28">
        <v>5.9743999999999998E-2</v>
      </c>
      <c r="C28">
        <v>-2.3833E-2</v>
      </c>
      <c r="D28" t="s">
        <v>0</v>
      </c>
      <c r="E28">
        <v>7.4186000000000002E-2</v>
      </c>
      <c r="F28">
        <v>28</v>
      </c>
      <c r="H28">
        <v>28</v>
      </c>
      <c r="I28">
        <v>-1.7906708</v>
      </c>
      <c r="J28">
        <v>9.8206474999999998</v>
      </c>
      <c r="K28">
        <v>0.82248790000000005</v>
      </c>
      <c r="L28" t="s">
        <v>1</v>
      </c>
      <c r="M28">
        <v>7.7201459999999997</v>
      </c>
    </row>
    <row r="29" spans="1:13" x14ac:dyDescent="0.25">
      <c r="A29">
        <v>-0.55998899999999996</v>
      </c>
      <c r="B29">
        <v>2.9123E-2</v>
      </c>
      <c r="C29">
        <v>-0.686805</v>
      </c>
      <c r="D29" t="s">
        <v>0</v>
      </c>
      <c r="E29">
        <v>0.88664299999999996</v>
      </c>
      <c r="F29">
        <v>29</v>
      </c>
      <c r="H29">
        <v>29</v>
      </c>
      <c r="I29">
        <v>-0.5252154</v>
      </c>
      <c r="J29">
        <v>6.9977628000000003</v>
      </c>
      <c r="K29">
        <v>0.83474999999999999</v>
      </c>
      <c r="L29" t="s">
        <v>1</v>
      </c>
      <c r="M29">
        <v>7.7269145999999997</v>
      </c>
    </row>
    <row r="30" spans="1:13" x14ac:dyDescent="0.25">
      <c r="A30">
        <v>-0.22533500000000001</v>
      </c>
      <c r="B30">
        <v>0.50481500000000001</v>
      </c>
      <c r="C30">
        <v>0.55832800000000005</v>
      </c>
      <c r="D30" t="s">
        <v>0</v>
      </c>
      <c r="E30">
        <v>0.78571299999999999</v>
      </c>
      <c r="F30">
        <v>30</v>
      </c>
      <c r="H30">
        <v>30</v>
      </c>
      <c r="I30">
        <v>-3.4908215999999999</v>
      </c>
      <c r="J30">
        <v>6.1950392000000001</v>
      </c>
      <c r="K30">
        <v>5.4117822000000002</v>
      </c>
      <c r="L30" t="s">
        <v>1</v>
      </c>
      <c r="M30">
        <v>5.0233901000000003</v>
      </c>
    </row>
    <row r="31" spans="1:13" x14ac:dyDescent="0.25">
      <c r="A31">
        <v>-3.3552999999999999E-2</v>
      </c>
      <c r="B31">
        <v>5.9811000000000003E-2</v>
      </c>
      <c r="C31">
        <v>6.4191999999999999E-2</v>
      </c>
      <c r="D31" t="s">
        <v>0</v>
      </c>
      <c r="E31">
        <v>9.3935000000000005E-2</v>
      </c>
      <c r="F31">
        <v>31</v>
      </c>
      <c r="H31">
        <v>31</v>
      </c>
      <c r="I31">
        <v>5.3481253999999998</v>
      </c>
      <c r="J31">
        <v>7.7783787999999996</v>
      </c>
      <c r="K31">
        <v>-3.4791000000000002E-2</v>
      </c>
      <c r="L31" t="s">
        <v>1</v>
      </c>
      <c r="M31">
        <v>3.5451576999999999</v>
      </c>
    </row>
    <row r="32" spans="1:13" x14ac:dyDescent="0.25">
      <c r="A32">
        <v>2.0607E-2</v>
      </c>
      <c r="B32">
        <v>1.0879E-2</v>
      </c>
      <c r="C32">
        <v>-6.8399999999999997E-3</v>
      </c>
      <c r="D32" t="s">
        <v>0</v>
      </c>
      <c r="E32">
        <v>2.4285999999999999E-2</v>
      </c>
      <c r="F32">
        <v>32</v>
      </c>
      <c r="H32">
        <v>32</v>
      </c>
      <c r="I32">
        <v>1.7509167999999999</v>
      </c>
      <c r="J32">
        <v>2.6018504999999998</v>
      </c>
      <c r="K32">
        <v>1.6640200000000001E-2</v>
      </c>
      <c r="L32" t="s">
        <v>1</v>
      </c>
      <c r="M32">
        <v>5.7590209999999997</v>
      </c>
    </row>
    <row r="33" spans="1:13" x14ac:dyDescent="0.25">
      <c r="A33">
        <v>7.8189999999999996E-2</v>
      </c>
      <c r="B33">
        <v>-8.3947999999999995E-2</v>
      </c>
      <c r="C33">
        <v>-0.115869</v>
      </c>
      <c r="D33" t="s">
        <v>0</v>
      </c>
      <c r="E33">
        <v>0.163054</v>
      </c>
      <c r="F33">
        <v>33</v>
      </c>
      <c r="H33">
        <v>33</v>
      </c>
      <c r="I33">
        <v>3.7409786</v>
      </c>
      <c r="J33">
        <v>-2.4919229999999999</v>
      </c>
      <c r="K33">
        <v>4.7198118999999998</v>
      </c>
      <c r="L33" t="s">
        <v>1</v>
      </c>
      <c r="M33">
        <v>3.4908380000000001</v>
      </c>
    </row>
    <row r="34" spans="1:13" x14ac:dyDescent="0.25">
      <c r="A34">
        <v>3.2370999999999997E-2</v>
      </c>
      <c r="B34">
        <v>-6.6550000000000003E-3</v>
      </c>
      <c r="C34">
        <v>1.908E-2</v>
      </c>
      <c r="D34" t="s">
        <v>0</v>
      </c>
      <c r="E34">
        <v>3.8159999999999999E-2</v>
      </c>
      <c r="F34">
        <v>34</v>
      </c>
      <c r="H34">
        <v>34</v>
      </c>
      <c r="I34">
        <v>-3.8567212999999998</v>
      </c>
      <c r="J34">
        <v>2.6210879</v>
      </c>
      <c r="K34">
        <v>4.6107963999999999</v>
      </c>
      <c r="L34" t="s">
        <v>1</v>
      </c>
      <c r="M34">
        <v>5.7380335999999996</v>
      </c>
    </row>
    <row r="35" spans="1:13" x14ac:dyDescent="0.25">
      <c r="A35">
        <v>-2.8251999999999999E-2</v>
      </c>
      <c r="B35">
        <v>-1.3422999999999999E-2</v>
      </c>
      <c r="C35">
        <v>2.0154999999999999E-2</v>
      </c>
      <c r="D35" t="s">
        <v>0</v>
      </c>
      <c r="E35">
        <v>3.721E-2</v>
      </c>
      <c r="F35">
        <v>35</v>
      </c>
      <c r="H35">
        <v>35</v>
      </c>
      <c r="I35">
        <v>7.4439878000000004</v>
      </c>
      <c r="J35">
        <v>0.70560780000000001</v>
      </c>
      <c r="K35">
        <v>1.1107419999999999</v>
      </c>
      <c r="L35" t="s">
        <v>1</v>
      </c>
      <c r="M35">
        <v>5.7963557999999997</v>
      </c>
    </row>
    <row r="36" spans="1:13" x14ac:dyDescent="0.25">
      <c r="A36">
        <v>-1.0749999999999999E-2</v>
      </c>
      <c r="B36">
        <v>-0.25353700000000001</v>
      </c>
      <c r="C36">
        <v>-0.10591100000000001</v>
      </c>
      <c r="D36" t="s">
        <v>0</v>
      </c>
      <c r="E36">
        <v>0.27498</v>
      </c>
      <c r="F36">
        <v>36</v>
      </c>
      <c r="H36">
        <v>36</v>
      </c>
      <c r="I36">
        <v>5.9086800000000002E-2</v>
      </c>
      <c r="J36">
        <v>-1.6653047000000001</v>
      </c>
      <c r="K36">
        <v>5.8470836999999998</v>
      </c>
      <c r="L36" t="s">
        <v>1</v>
      </c>
      <c r="M36">
        <v>3.3688817000000002</v>
      </c>
    </row>
    <row r="37" spans="1:13" x14ac:dyDescent="0.25">
      <c r="A37">
        <v>-2.8660000000000001E-2</v>
      </c>
      <c r="B37">
        <v>1.7582E-2</v>
      </c>
      <c r="C37">
        <v>1.3766E-2</v>
      </c>
      <c r="D37" t="s">
        <v>0</v>
      </c>
      <c r="E37">
        <v>3.6332000000000003E-2</v>
      </c>
      <c r="F37">
        <v>37</v>
      </c>
      <c r="H37">
        <v>37</v>
      </c>
      <c r="I37">
        <v>3.5169199</v>
      </c>
      <c r="J37">
        <v>7.1747395000000003</v>
      </c>
      <c r="K37">
        <v>5.7631680999999997</v>
      </c>
      <c r="L37" t="s">
        <v>1</v>
      </c>
      <c r="M37">
        <v>5.9871485</v>
      </c>
    </row>
    <row r="38" spans="1:13" x14ac:dyDescent="0.25">
      <c r="A38">
        <v>1.3320000000000001E-3</v>
      </c>
      <c r="B38">
        <v>8.2439999999999996E-3</v>
      </c>
      <c r="C38">
        <v>-5.0489999999999997E-3</v>
      </c>
      <c r="D38" t="s">
        <v>0</v>
      </c>
      <c r="E38">
        <v>9.7590000000000003E-3</v>
      </c>
      <c r="F38">
        <v>38</v>
      </c>
      <c r="H38">
        <v>38</v>
      </c>
      <c r="I38">
        <v>-2.0045506</v>
      </c>
      <c r="J38">
        <v>3.2906187</v>
      </c>
      <c r="K38">
        <v>8.1212125000000004</v>
      </c>
      <c r="L38" t="s">
        <v>1</v>
      </c>
      <c r="M38">
        <v>5.8882659999999998</v>
      </c>
    </row>
    <row r="39" spans="1:13" x14ac:dyDescent="0.25">
      <c r="A39">
        <v>3.4668999999999998E-2</v>
      </c>
      <c r="B39">
        <v>6.5449999999999996E-3</v>
      </c>
      <c r="C39">
        <v>-2.7331999999999999E-2</v>
      </c>
      <c r="D39" t="s">
        <v>0</v>
      </c>
      <c r="E39">
        <v>4.4630000000000003E-2</v>
      </c>
      <c r="F39">
        <v>39</v>
      </c>
      <c r="H39">
        <v>39</v>
      </c>
      <c r="I39">
        <v>1.6833373</v>
      </c>
      <c r="J39">
        <v>4.5635884000000004</v>
      </c>
      <c r="K39">
        <v>3.5297792000000001</v>
      </c>
      <c r="L39" t="s">
        <v>1</v>
      </c>
      <c r="M39">
        <v>5.7311141000000001</v>
      </c>
    </row>
    <row r="40" spans="1:13" x14ac:dyDescent="0.25">
      <c r="A40">
        <v>0.185665</v>
      </c>
      <c r="B40">
        <v>0.165631</v>
      </c>
      <c r="C40">
        <v>0.165382</v>
      </c>
      <c r="D40" t="s">
        <v>0</v>
      </c>
      <c r="E40">
        <v>0.29875800000000002</v>
      </c>
      <c r="F40">
        <v>40</v>
      </c>
      <c r="H40">
        <v>40</v>
      </c>
      <c r="I40">
        <v>-5.8350578000000004</v>
      </c>
      <c r="J40">
        <v>1.7934759</v>
      </c>
      <c r="K40">
        <v>7.9473412000000003</v>
      </c>
      <c r="L40" t="s">
        <v>1</v>
      </c>
      <c r="M40">
        <v>3.3104461000000001</v>
      </c>
    </row>
    <row r="41" spans="1:13" x14ac:dyDescent="0.25">
      <c r="A41">
        <v>4.5435999999999997E-2</v>
      </c>
      <c r="B41">
        <v>-1.2949999999999999E-3</v>
      </c>
      <c r="C41">
        <v>9.5425999999999997E-2</v>
      </c>
      <c r="D41" t="s">
        <v>0</v>
      </c>
      <c r="E41">
        <v>0.105698</v>
      </c>
      <c r="F41">
        <v>41</v>
      </c>
      <c r="H41">
        <v>41</v>
      </c>
      <c r="I41">
        <v>7.2671745000000003</v>
      </c>
      <c r="J41">
        <v>4.5791829000000002</v>
      </c>
      <c r="K41">
        <v>1.0516319000000001</v>
      </c>
      <c r="L41" t="s">
        <v>1</v>
      </c>
      <c r="M41">
        <v>3.5637384999999999</v>
      </c>
    </row>
    <row r="42" spans="1:13" x14ac:dyDescent="0.25">
      <c r="A42">
        <v>9.2739999999999993E-3</v>
      </c>
      <c r="B42">
        <v>9.7409999999999997E-3</v>
      </c>
      <c r="C42">
        <v>-9.4640000000000002E-3</v>
      </c>
      <c r="D42" t="s">
        <v>0</v>
      </c>
      <c r="E42">
        <v>1.6445999999999999E-2</v>
      </c>
      <c r="F42">
        <v>42</v>
      </c>
      <c r="H42">
        <v>42</v>
      </c>
      <c r="I42">
        <v>1.8118576</v>
      </c>
      <c r="J42">
        <v>0.67468870000000003</v>
      </c>
      <c r="K42">
        <v>3.4957506999999999</v>
      </c>
      <c r="L42" t="s">
        <v>1</v>
      </c>
      <c r="M42">
        <v>3.5859608999999999</v>
      </c>
    </row>
    <row r="43" spans="1:13" x14ac:dyDescent="0.25">
      <c r="A43">
        <v>-8.6651000000000006E-2</v>
      </c>
      <c r="B43">
        <v>7.6239999999999997E-3</v>
      </c>
      <c r="C43">
        <v>-1.3746E-2</v>
      </c>
      <c r="D43" t="s">
        <v>0</v>
      </c>
      <c r="E43">
        <v>8.8065000000000004E-2</v>
      </c>
      <c r="F43">
        <v>43</v>
      </c>
      <c r="H43">
        <v>43</v>
      </c>
      <c r="I43">
        <v>2.6032858999999999</v>
      </c>
      <c r="J43">
        <v>7.8314174000000003</v>
      </c>
      <c r="K43">
        <v>2.3531849999999999</v>
      </c>
      <c r="L43" t="s">
        <v>1</v>
      </c>
      <c r="M43">
        <v>9.0099520999999996</v>
      </c>
    </row>
    <row r="44" spans="1:13" x14ac:dyDescent="0.25">
      <c r="A44">
        <v>8.3627000000000007E-2</v>
      </c>
      <c r="B44">
        <v>0.13686699999999999</v>
      </c>
      <c r="C44">
        <v>-0.15065999999999999</v>
      </c>
      <c r="D44" t="s">
        <v>0</v>
      </c>
      <c r="E44">
        <v>0.220055</v>
      </c>
      <c r="F44">
        <v>44</v>
      </c>
      <c r="H44">
        <v>44</v>
      </c>
      <c r="I44">
        <v>-4.9343905000000001</v>
      </c>
      <c r="J44">
        <v>5.0911476999999996</v>
      </c>
      <c r="K44">
        <v>7.1003750999999999</v>
      </c>
      <c r="L44" t="s">
        <v>1</v>
      </c>
      <c r="M44">
        <v>6.1622982000000004</v>
      </c>
    </row>
    <row r="45" spans="1:13" x14ac:dyDescent="0.25">
      <c r="A45">
        <v>7.5719999999999997E-3</v>
      </c>
      <c r="B45">
        <v>7.2509999999999996E-3</v>
      </c>
      <c r="C45">
        <v>2.8389999999999999E-3</v>
      </c>
      <c r="D45" t="s">
        <v>0</v>
      </c>
      <c r="E45">
        <v>1.0861000000000001E-2</v>
      </c>
      <c r="F45">
        <v>45</v>
      </c>
      <c r="H45">
        <v>45</v>
      </c>
      <c r="I45">
        <v>0.7349485</v>
      </c>
      <c r="J45">
        <v>5.2383416</v>
      </c>
      <c r="K45">
        <v>6.9437097000000003</v>
      </c>
      <c r="L45" t="s">
        <v>1</v>
      </c>
      <c r="M45">
        <v>5.5664540000000002</v>
      </c>
    </row>
    <row r="46" spans="1:13" x14ac:dyDescent="0.25">
      <c r="A46">
        <v>3.4428E-2</v>
      </c>
      <c r="B46">
        <v>-6.2300000000000003E-3</v>
      </c>
      <c r="C46">
        <v>2.2537000000000001E-2</v>
      </c>
      <c r="D46" t="s">
        <v>0</v>
      </c>
      <c r="E46">
        <v>4.1618000000000002E-2</v>
      </c>
      <c r="F46">
        <v>46</v>
      </c>
      <c r="H46">
        <v>46</v>
      </c>
      <c r="I46">
        <v>-2.834956</v>
      </c>
      <c r="J46">
        <v>2.6362300000000002E-2</v>
      </c>
      <c r="K46">
        <v>6.9044109000000002</v>
      </c>
      <c r="L46" t="s">
        <v>1</v>
      </c>
      <c r="M46">
        <v>5.5922520000000002</v>
      </c>
    </row>
    <row r="47" spans="1:13" x14ac:dyDescent="0.25">
      <c r="A47">
        <v>9.2259999999999998E-3</v>
      </c>
      <c r="B47">
        <v>-6.5950000000000002E-3</v>
      </c>
      <c r="C47">
        <v>1.4396000000000001E-2</v>
      </c>
      <c r="D47" t="s">
        <v>0</v>
      </c>
      <c r="E47">
        <v>1.8327E-2</v>
      </c>
      <c r="F47">
        <v>47</v>
      </c>
      <c r="H47">
        <v>47</v>
      </c>
      <c r="I47">
        <v>-1.0356395</v>
      </c>
      <c r="J47">
        <v>2.6201764000000001</v>
      </c>
      <c r="K47">
        <v>2.3054424999999998</v>
      </c>
      <c r="L47" t="s">
        <v>1</v>
      </c>
      <c r="M47">
        <v>6.4871048</v>
      </c>
    </row>
    <row r="48" spans="1:13" x14ac:dyDescent="0.25">
      <c r="A48">
        <v>4.4033000000000003E-2</v>
      </c>
      <c r="B48">
        <v>-6.7488000000000006E-2</v>
      </c>
      <c r="C48">
        <v>3.4160999999999997E-2</v>
      </c>
      <c r="D48" t="s">
        <v>0</v>
      </c>
      <c r="E48">
        <v>8.7525000000000006E-2</v>
      </c>
      <c r="F48">
        <v>48</v>
      </c>
      <c r="H48">
        <v>48</v>
      </c>
      <c r="I48">
        <v>4.5228375999999999</v>
      </c>
      <c r="J48">
        <v>2.6986477</v>
      </c>
      <c r="K48">
        <v>2.2825114000000002</v>
      </c>
      <c r="L48" t="s">
        <v>1</v>
      </c>
      <c r="M48">
        <v>5.5491571999999998</v>
      </c>
    </row>
    <row r="49" spans="1:13" x14ac:dyDescent="0.25">
      <c r="A49">
        <v>3.7441000000000002E-2</v>
      </c>
      <c r="B49">
        <v>2.1340999999999999E-2</v>
      </c>
      <c r="C49">
        <v>1.1724999999999999E-2</v>
      </c>
      <c r="D49" t="s">
        <v>0</v>
      </c>
      <c r="E49">
        <v>4.4662E-2</v>
      </c>
      <c r="F49">
        <v>49</v>
      </c>
      <c r="H49">
        <v>49</v>
      </c>
      <c r="I49">
        <v>-3.1140894000000001</v>
      </c>
      <c r="J49">
        <v>7.8001221000000003</v>
      </c>
      <c r="K49">
        <v>2.3308805000000001</v>
      </c>
      <c r="L49" t="s">
        <v>1</v>
      </c>
      <c r="M49">
        <v>10.4740264</v>
      </c>
    </row>
    <row r="50" spans="1:13" x14ac:dyDescent="0.25">
      <c r="A50">
        <v>-6.0740000000000004E-3</v>
      </c>
      <c r="B50">
        <v>-1.1577E-2</v>
      </c>
      <c r="C50">
        <v>-2.1392000000000001E-2</v>
      </c>
      <c r="D50" t="s">
        <v>0</v>
      </c>
      <c r="E50">
        <v>2.5071E-2</v>
      </c>
      <c r="F50">
        <v>50</v>
      </c>
      <c r="H50">
        <v>50</v>
      </c>
      <c r="I50">
        <v>4.3006525</v>
      </c>
      <c r="J50">
        <v>8.9885207000000005</v>
      </c>
      <c r="K50">
        <v>2.1718373999999998</v>
      </c>
      <c r="L50" t="s">
        <v>1</v>
      </c>
      <c r="M50">
        <v>8.2808995000000003</v>
      </c>
    </row>
    <row r="51" spans="1:13" x14ac:dyDescent="0.25">
      <c r="A51">
        <v>3.3876999999999997E-2</v>
      </c>
      <c r="B51">
        <v>8.2368999999999998E-2</v>
      </c>
      <c r="C51">
        <v>1.4872E-2</v>
      </c>
      <c r="D51" t="s">
        <v>0</v>
      </c>
      <c r="E51">
        <v>9.0297000000000002E-2</v>
      </c>
      <c r="F51">
        <v>51</v>
      </c>
      <c r="H51">
        <v>51</v>
      </c>
      <c r="I51">
        <v>0.14502780000000001</v>
      </c>
      <c r="J51">
        <v>-3.5519897999999999</v>
      </c>
      <c r="K51">
        <v>7.7278333999999997</v>
      </c>
      <c r="L51" t="s">
        <v>1</v>
      </c>
      <c r="M51">
        <v>4.5300395</v>
      </c>
    </row>
    <row r="52" spans="1:13" x14ac:dyDescent="0.25">
      <c r="A52">
        <v>7.3509999999999999E-3</v>
      </c>
      <c r="B52">
        <v>8.7209999999999996E-3</v>
      </c>
      <c r="C52">
        <v>-3.6930000000000001E-3</v>
      </c>
      <c r="D52" t="s">
        <v>0</v>
      </c>
      <c r="E52">
        <v>1.1988E-2</v>
      </c>
      <c r="F52">
        <v>52</v>
      </c>
      <c r="H52">
        <v>52</v>
      </c>
      <c r="I52">
        <v>5.2362367000000001</v>
      </c>
      <c r="J52">
        <v>-3.1057076000000001</v>
      </c>
      <c r="K52">
        <v>6.7203875000000002</v>
      </c>
      <c r="L52" t="s">
        <v>1</v>
      </c>
      <c r="M52">
        <v>4.0181481999999997</v>
      </c>
    </row>
    <row r="53" spans="1:13" x14ac:dyDescent="0.25">
      <c r="A53">
        <v>5.6051999999999998E-2</v>
      </c>
      <c r="B53">
        <v>-3.3506000000000001E-2</v>
      </c>
      <c r="C53">
        <v>-1.2302E-2</v>
      </c>
      <c r="D53" t="s">
        <v>0</v>
      </c>
      <c r="E53">
        <v>6.6450999999999996E-2</v>
      </c>
      <c r="F53">
        <v>53</v>
      </c>
      <c r="H53">
        <v>53</v>
      </c>
      <c r="I53">
        <v>-1.9264490999999999</v>
      </c>
      <c r="J53">
        <v>1.7648178000000001</v>
      </c>
      <c r="K53">
        <v>6.1138592000000003</v>
      </c>
      <c r="L53" t="s">
        <v>1</v>
      </c>
      <c r="M53">
        <v>5.0498649000000002</v>
      </c>
    </row>
    <row r="54" spans="1:13" x14ac:dyDescent="0.25">
      <c r="A54">
        <v>5.2107000000000001E-2</v>
      </c>
      <c r="B54">
        <v>-0.124829</v>
      </c>
      <c r="C54">
        <v>0.20275299999999999</v>
      </c>
      <c r="D54" t="s">
        <v>0</v>
      </c>
      <c r="E54">
        <v>0.24373400000000001</v>
      </c>
      <c r="F54">
        <v>54</v>
      </c>
      <c r="H54">
        <v>54</v>
      </c>
      <c r="I54">
        <v>0.68658520000000001</v>
      </c>
      <c r="J54">
        <v>6.8259676999999996</v>
      </c>
      <c r="K54">
        <v>2.3256795000000001</v>
      </c>
      <c r="L54" t="s">
        <v>1</v>
      </c>
      <c r="M54">
        <v>8.4304155999999999</v>
      </c>
    </row>
    <row r="55" spans="1:13" x14ac:dyDescent="0.25">
      <c r="A55">
        <v>2.4376999999999999E-2</v>
      </c>
      <c r="B55">
        <v>3.3385999999999999E-2</v>
      </c>
      <c r="C55">
        <v>-7.9000000000000001E-4</v>
      </c>
      <c r="D55" t="s">
        <v>0</v>
      </c>
      <c r="E55">
        <v>4.1346000000000001E-2</v>
      </c>
      <c r="F55">
        <v>55</v>
      </c>
      <c r="H55">
        <v>55</v>
      </c>
      <c r="I55">
        <v>5.3822299999999998</v>
      </c>
      <c r="J55">
        <v>3.5116556999999999</v>
      </c>
      <c r="K55">
        <v>6.1056476000000002</v>
      </c>
      <c r="L55" t="s">
        <v>1</v>
      </c>
      <c r="M55">
        <v>4.4122212000000003</v>
      </c>
    </row>
    <row r="56" spans="1:13" x14ac:dyDescent="0.25">
      <c r="A56">
        <v>3.2266000000000003E-2</v>
      </c>
      <c r="B56">
        <v>-4.3930000000000002E-3</v>
      </c>
      <c r="C56">
        <v>1.3749000000000001E-2</v>
      </c>
      <c r="D56" t="s">
        <v>0</v>
      </c>
      <c r="E56">
        <v>3.5347999999999997E-2</v>
      </c>
      <c r="F56">
        <v>56</v>
      </c>
      <c r="H56">
        <v>56</v>
      </c>
      <c r="I56">
        <v>0.30965779999999998</v>
      </c>
      <c r="J56">
        <v>3.1768005000000001</v>
      </c>
      <c r="K56">
        <v>7.1171198999999996</v>
      </c>
      <c r="L56" t="s">
        <v>1</v>
      </c>
      <c r="M56">
        <v>3.9756241000000001</v>
      </c>
    </row>
    <row r="57" spans="1:13" x14ac:dyDescent="0.25">
      <c r="A57">
        <v>-2.6700999999999999E-2</v>
      </c>
      <c r="B57">
        <v>3.9050000000000001E-2</v>
      </c>
      <c r="C57">
        <v>3.3294999999999998E-2</v>
      </c>
      <c r="D57" t="s">
        <v>0</v>
      </c>
      <c r="E57">
        <v>5.7847999999999997E-2</v>
      </c>
      <c r="F57">
        <v>57</v>
      </c>
      <c r="H57">
        <v>57</v>
      </c>
      <c r="I57">
        <v>-3.7039583999999999</v>
      </c>
      <c r="J57">
        <v>-1.7300975000000001</v>
      </c>
      <c r="K57">
        <v>7.7190440999999996</v>
      </c>
      <c r="L57" t="s">
        <v>1</v>
      </c>
      <c r="M57">
        <v>5.1018654999999997</v>
      </c>
    </row>
    <row r="58" spans="1:13" x14ac:dyDescent="0.25">
      <c r="A58">
        <v>2.2669000000000002E-2</v>
      </c>
      <c r="B58">
        <v>2.0630000000000002E-3</v>
      </c>
      <c r="C58">
        <v>1.2973999999999999E-2</v>
      </c>
      <c r="D58" t="s">
        <v>0</v>
      </c>
      <c r="E58">
        <v>2.6200999999999999E-2</v>
      </c>
      <c r="F58">
        <v>58</v>
      </c>
      <c r="H58">
        <v>58</v>
      </c>
      <c r="I58">
        <v>0.200043</v>
      </c>
      <c r="J58">
        <v>4.1060860999999997</v>
      </c>
      <c r="K58">
        <v>1.4803911000000001</v>
      </c>
      <c r="L58" t="s">
        <v>1</v>
      </c>
      <c r="M58">
        <v>7.2802968999999997</v>
      </c>
    </row>
    <row r="59" spans="1:13" x14ac:dyDescent="0.25">
      <c r="A59">
        <v>4.8933999999999998E-2</v>
      </c>
      <c r="B59">
        <v>-3.7851999999999997E-2</v>
      </c>
      <c r="C59">
        <v>-1.585E-2</v>
      </c>
      <c r="D59" t="s">
        <v>0</v>
      </c>
      <c r="E59">
        <v>6.3863000000000003E-2</v>
      </c>
      <c r="F59">
        <v>59</v>
      </c>
      <c r="H59">
        <v>59</v>
      </c>
      <c r="I59">
        <v>3.1442019000000001</v>
      </c>
      <c r="J59">
        <v>2.1503556000000001</v>
      </c>
      <c r="K59">
        <v>7.1406757000000001</v>
      </c>
      <c r="L59" t="s">
        <v>1</v>
      </c>
      <c r="M59">
        <v>2.1458800999999998</v>
      </c>
    </row>
    <row r="60" spans="1:13" x14ac:dyDescent="0.25">
      <c r="A60">
        <v>5.3212000000000002E-2</v>
      </c>
      <c r="B60">
        <v>1.3159999999999999E-3</v>
      </c>
      <c r="C60">
        <v>5.7388000000000002E-2</v>
      </c>
      <c r="D60" t="s">
        <v>0</v>
      </c>
      <c r="E60">
        <v>7.8272999999999995E-2</v>
      </c>
      <c r="F60">
        <v>60</v>
      </c>
      <c r="H60">
        <v>60</v>
      </c>
      <c r="I60">
        <v>5.7618505999999998</v>
      </c>
      <c r="J60">
        <v>4.1313594</v>
      </c>
      <c r="K60">
        <v>3.0967262</v>
      </c>
      <c r="L60" t="s">
        <v>1</v>
      </c>
      <c r="M60">
        <v>6.3320875000000001</v>
      </c>
    </row>
    <row r="61" spans="1:13" x14ac:dyDescent="0.25">
      <c r="A61">
        <v>0.106721</v>
      </c>
      <c r="B61">
        <v>-2.3359999999999999E-2</v>
      </c>
      <c r="C61">
        <v>-1.3527000000000001E-2</v>
      </c>
      <c r="D61" t="s">
        <v>0</v>
      </c>
      <c r="E61">
        <v>0.110082</v>
      </c>
      <c r="F61">
        <v>61</v>
      </c>
      <c r="H61">
        <v>61</v>
      </c>
      <c r="I61">
        <v>-1.4056428000000001</v>
      </c>
      <c r="J61">
        <v>8.9843346000000004</v>
      </c>
      <c r="K61">
        <v>2.5525034999999998</v>
      </c>
      <c r="L61" t="s">
        <v>1</v>
      </c>
      <c r="M61">
        <v>4.6356720999999999</v>
      </c>
    </row>
    <row r="62" spans="1:13" x14ac:dyDescent="0.25">
      <c r="A62">
        <v>-5.5500000000000002E-3</v>
      </c>
      <c r="B62">
        <v>-4.2929999999999999E-3</v>
      </c>
      <c r="C62">
        <v>1.2394000000000001E-2</v>
      </c>
      <c r="D62" t="s">
        <v>0</v>
      </c>
      <c r="E62">
        <v>1.4241999999999999E-2</v>
      </c>
      <c r="F62">
        <v>62</v>
      </c>
      <c r="H62">
        <v>62</v>
      </c>
      <c r="I62">
        <v>-2.2699889</v>
      </c>
      <c r="J62">
        <v>1.1233066</v>
      </c>
      <c r="K62">
        <v>3.1339185999999999</v>
      </c>
      <c r="L62" t="s">
        <v>1</v>
      </c>
      <c r="M62">
        <v>7.3040140999999998</v>
      </c>
    </row>
    <row r="63" spans="1:13" x14ac:dyDescent="0.25">
      <c r="A63">
        <v>3.1576E-2</v>
      </c>
      <c r="B63">
        <v>7.0274000000000003E-2</v>
      </c>
      <c r="C63">
        <v>6.5545000000000006E-2</v>
      </c>
      <c r="D63" t="s">
        <v>0</v>
      </c>
      <c r="E63">
        <v>0.101151</v>
      </c>
      <c r="F63">
        <v>63</v>
      </c>
      <c r="H63">
        <v>63</v>
      </c>
      <c r="I63">
        <v>2.3608001999999999</v>
      </c>
      <c r="J63">
        <v>-2.1073574000000002</v>
      </c>
      <c r="K63">
        <v>6.6571927999999998</v>
      </c>
      <c r="L63" t="s">
        <v>1</v>
      </c>
      <c r="M63">
        <v>2.2102282999999998</v>
      </c>
    </row>
    <row r="64" spans="1:13" x14ac:dyDescent="0.25">
      <c r="A64">
        <v>3.6699999999999998E-4</v>
      </c>
      <c r="B64">
        <v>-2.0194E-2</v>
      </c>
      <c r="C64">
        <v>3.8430000000000001E-3</v>
      </c>
      <c r="D64" t="s">
        <v>0</v>
      </c>
      <c r="E64">
        <v>2.0559000000000001E-2</v>
      </c>
      <c r="F64">
        <v>64</v>
      </c>
      <c r="H64">
        <v>64</v>
      </c>
      <c r="I64">
        <v>3.3183120000000002</v>
      </c>
      <c r="J64">
        <v>1.1498366</v>
      </c>
      <c r="K64">
        <v>1.4753868999999999</v>
      </c>
      <c r="L64" t="s">
        <v>1</v>
      </c>
      <c r="M64">
        <v>6.3279525000000003</v>
      </c>
    </row>
    <row r="65" spans="1:13" x14ac:dyDescent="0.25">
      <c r="A65">
        <v>3.6345000000000002E-2</v>
      </c>
      <c r="B65">
        <v>-1.3986999999999999E-2</v>
      </c>
      <c r="C65">
        <v>1.4090999999999999E-2</v>
      </c>
      <c r="D65" t="s">
        <v>0</v>
      </c>
      <c r="E65">
        <v>4.1415E-2</v>
      </c>
      <c r="F65">
        <v>65</v>
      </c>
      <c r="H65">
        <v>65</v>
      </c>
      <c r="I65">
        <v>6.2958477999999998</v>
      </c>
      <c r="J65">
        <v>6.7310948000000002</v>
      </c>
      <c r="K65">
        <v>2.1258102999999999</v>
      </c>
      <c r="L65" t="s">
        <v>1</v>
      </c>
      <c r="M65">
        <v>4.6855973999999998</v>
      </c>
    </row>
    <row r="66" spans="1:13" x14ac:dyDescent="0.25">
      <c r="A66">
        <v>-3.0639999999999999E-3</v>
      </c>
      <c r="B66">
        <v>3.3328999999999998E-2</v>
      </c>
      <c r="C66">
        <v>-2.869E-3</v>
      </c>
      <c r="D66" t="s">
        <v>0</v>
      </c>
      <c r="E66">
        <v>3.3591999999999997E-2</v>
      </c>
      <c r="F66">
        <v>66</v>
      </c>
      <c r="H66">
        <v>66</v>
      </c>
      <c r="I66">
        <v>-2.3285075000000002</v>
      </c>
      <c r="J66">
        <v>3.9937752999999998</v>
      </c>
      <c r="K66">
        <v>3.1843018000000001</v>
      </c>
      <c r="L66" t="s">
        <v>1</v>
      </c>
      <c r="M66">
        <v>8.1754821</v>
      </c>
    </row>
    <row r="67" spans="1:13" x14ac:dyDescent="0.25">
      <c r="A67">
        <v>3.4196999999999998E-2</v>
      </c>
      <c r="B67">
        <v>-1.7458999999999999E-2</v>
      </c>
      <c r="C67">
        <v>0.14687500000000001</v>
      </c>
      <c r="D67" t="s">
        <v>0</v>
      </c>
      <c r="E67">
        <v>0.151811</v>
      </c>
      <c r="F67">
        <v>67</v>
      </c>
      <c r="H67">
        <v>67</v>
      </c>
      <c r="I67">
        <v>3.7106393</v>
      </c>
      <c r="J67">
        <v>-7.4419399999999997E-2</v>
      </c>
      <c r="K67">
        <v>4.9058183</v>
      </c>
      <c r="L67" t="s">
        <v>1</v>
      </c>
      <c r="M67">
        <v>2.2113200000000002</v>
      </c>
    </row>
    <row r="68" spans="1:13" x14ac:dyDescent="0.25">
      <c r="A68">
        <v>-7.8309999999999994E-3</v>
      </c>
      <c r="B68">
        <v>-4.5064E-2</v>
      </c>
      <c r="C68">
        <v>9.3259999999999992E-3</v>
      </c>
      <c r="D68" t="s">
        <v>0</v>
      </c>
      <c r="E68">
        <v>4.6679999999999999E-2</v>
      </c>
      <c r="F68">
        <v>68</v>
      </c>
      <c r="H68">
        <v>68</v>
      </c>
      <c r="I68">
        <v>-1.0019244</v>
      </c>
      <c r="J68">
        <v>-0.62356239999999996</v>
      </c>
      <c r="K68">
        <v>7.7687128000000003</v>
      </c>
      <c r="L68" t="s">
        <v>1</v>
      </c>
      <c r="M68">
        <v>3.9196390999999999</v>
      </c>
    </row>
    <row r="69" spans="1:13" x14ac:dyDescent="0.25">
      <c r="A69">
        <v>-9.9819999999999996E-3</v>
      </c>
      <c r="B69">
        <v>-1.4507000000000001E-2</v>
      </c>
      <c r="C69">
        <v>3.6632999999999999E-2</v>
      </c>
      <c r="D69" t="s">
        <v>0</v>
      </c>
      <c r="E69">
        <v>4.0646000000000002E-2</v>
      </c>
      <c r="F69">
        <v>69</v>
      </c>
      <c r="H69">
        <v>69</v>
      </c>
      <c r="I69">
        <v>1.7024836999999999</v>
      </c>
      <c r="J69">
        <v>5.1461287999999996</v>
      </c>
      <c r="K69">
        <v>8.7788935000000006</v>
      </c>
      <c r="L69" t="s">
        <v>1</v>
      </c>
      <c r="M69">
        <v>6.4004123000000002</v>
      </c>
    </row>
    <row r="70" spans="1:13" x14ac:dyDescent="0.25">
      <c r="A70">
        <v>4.6589999999999999E-3</v>
      </c>
      <c r="B70">
        <v>-9.7499999999999996E-4</v>
      </c>
      <c r="C70">
        <v>9.5779999999999997E-3</v>
      </c>
      <c r="D70" t="s">
        <v>0</v>
      </c>
      <c r="E70">
        <v>1.0695E-2</v>
      </c>
      <c r="F70">
        <v>70</v>
      </c>
      <c r="H70">
        <v>70</v>
      </c>
      <c r="I70">
        <v>0.2740861</v>
      </c>
      <c r="J70">
        <v>1.2010342000000001</v>
      </c>
      <c r="K70">
        <v>1.4486665000000001</v>
      </c>
      <c r="L70" t="s">
        <v>1</v>
      </c>
      <c r="M70">
        <v>8.1787703999999994</v>
      </c>
    </row>
    <row r="71" spans="1:13" x14ac:dyDescent="0.25">
      <c r="A71">
        <v>-2.4388E-2</v>
      </c>
      <c r="B71">
        <v>2.0981E-2</v>
      </c>
      <c r="C71">
        <v>-8.6683999999999997E-2</v>
      </c>
      <c r="D71" t="s">
        <v>0</v>
      </c>
      <c r="E71">
        <v>9.2462000000000003E-2</v>
      </c>
      <c r="F71">
        <v>71</v>
      </c>
      <c r="H71">
        <v>71</v>
      </c>
      <c r="I71">
        <v>1.8650633999999999</v>
      </c>
      <c r="J71">
        <v>0.14631859999999999</v>
      </c>
      <c r="K71">
        <v>8.8815550999999999</v>
      </c>
      <c r="L71" t="s">
        <v>1</v>
      </c>
      <c r="M71">
        <v>2.1778434999999998</v>
      </c>
    </row>
    <row r="72" spans="1:13" x14ac:dyDescent="0.25">
      <c r="A72">
        <v>8.9300000000000004E-3</v>
      </c>
      <c r="B72">
        <v>2.7144999999999999E-2</v>
      </c>
      <c r="C72">
        <v>3.1108E-2</v>
      </c>
      <c r="D72" t="s">
        <v>0</v>
      </c>
      <c r="E72">
        <v>4.2242000000000002E-2</v>
      </c>
      <c r="F72">
        <v>72</v>
      </c>
      <c r="H72">
        <v>72</v>
      </c>
      <c r="I72">
        <v>6.5863369</v>
      </c>
      <c r="J72">
        <v>0.71690120000000002</v>
      </c>
      <c r="K72">
        <v>6.0384165000000003</v>
      </c>
      <c r="L72" t="s">
        <v>1</v>
      </c>
      <c r="M72">
        <v>3.9780617</v>
      </c>
    </row>
    <row r="73" spans="1:13" x14ac:dyDescent="0.25">
      <c r="A73">
        <v>-5.5989999999999998E-2</v>
      </c>
      <c r="B73">
        <v>2.1791000000000001E-2</v>
      </c>
      <c r="C73">
        <v>3.2342999999999997E-2</v>
      </c>
      <c r="D73" t="s">
        <v>0</v>
      </c>
      <c r="E73">
        <v>6.8233000000000002E-2</v>
      </c>
      <c r="F73">
        <v>73</v>
      </c>
      <c r="H73">
        <v>73</v>
      </c>
      <c r="I73">
        <v>-0.15147140000000001</v>
      </c>
      <c r="J73">
        <v>5.3377718999999999</v>
      </c>
      <c r="K73">
        <v>5.0452279000000004</v>
      </c>
      <c r="L73" t="s">
        <v>1</v>
      </c>
      <c r="M73">
        <v>6.3112373000000002</v>
      </c>
    </row>
    <row r="74" spans="1:13" x14ac:dyDescent="0.25">
      <c r="A74">
        <v>-1.2743000000000001E-2</v>
      </c>
      <c r="B74">
        <v>2.7942999999999999E-2</v>
      </c>
      <c r="C74">
        <v>-1.0118E-2</v>
      </c>
      <c r="D74" t="s">
        <v>0</v>
      </c>
      <c r="E74">
        <v>3.2335000000000003E-2</v>
      </c>
      <c r="F74">
        <v>74</v>
      </c>
      <c r="H74">
        <v>74</v>
      </c>
      <c r="I74">
        <v>6.1643431</v>
      </c>
      <c r="J74">
        <v>-1.7574535</v>
      </c>
      <c r="K74">
        <v>4.1778034999999996</v>
      </c>
      <c r="L74" t="s">
        <v>1</v>
      </c>
      <c r="M74">
        <v>4.7193139999999998</v>
      </c>
    </row>
    <row r="75" spans="1:13" x14ac:dyDescent="0.25">
      <c r="A75">
        <v>2.8402E-2</v>
      </c>
      <c r="B75">
        <v>-3.3043999999999997E-2</v>
      </c>
      <c r="C75">
        <v>-4.0052999999999998E-2</v>
      </c>
      <c r="D75" t="s">
        <v>0</v>
      </c>
      <c r="E75">
        <v>5.9184E-2</v>
      </c>
      <c r="F75">
        <v>75</v>
      </c>
      <c r="H75">
        <v>75</v>
      </c>
      <c r="I75">
        <v>-3.0874335999999998</v>
      </c>
      <c r="J75">
        <v>4.5651583999999996</v>
      </c>
      <c r="K75">
        <v>6.1308651999999997</v>
      </c>
      <c r="L75" t="s">
        <v>1</v>
      </c>
      <c r="M75">
        <v>7.4250080000000001</v>
      </c>
    </row>
    <row r="76" spans="1:13" x14ac:dyDescent="0.25">
      <c r="A76">
        <v>5.3816999999999997E-2</v>
      </c>
      <c r="B76">
        <v>5.3399999999999997E-4</v>
      </c>
      <c r="C76">
        <v>-1.9219E-2</v>
      </c>
      <c r="D76" t="s">
        <v>0</v>
      </c>
      <c r="E76">
        <v>5.7147999999999997E-2</v>
      </c>
      <c r="F76">
        <v>76</v>
      </c>
      <c r="H76">
        <v>76</v>
      </c>
      <c r="I76">
        <v>-3.5938729999999999</v>
      </c>
      <c r="J76">
        <v>8.6525224000000005</v>
      </c>
      <c r="K76">
        <v>0.4955386</v>
      </c>
      <c r="L76" t="s">
        <v>1</v>
      </c>
      <c r="M76">
        <v>4.6268108000000003</v>
      </c>
    </row>
    <row r="77" spans="1:13" x14ac:dyDescent="0.25">
      <c r="A77">
        <v>5.8899E-2</v>
      </c>
      <c r="B77">
        <v>-3.0984000000000001E-2</v>
      </c>
      <c r="C77">
        <v>4.1517999999999999E-2</v>
      </c>
      <c r="D77" t="s">
        <v>0</v>
      </c>
      <c r="E77">
        <v>7.8439999999999996E-2</v>
      </c>
      <c r="F77">
        <v>77</v>
      </c>
      <c r="H77">
        <v>77</v>
      </c>
      <c r="I77">
        <v>3.2037724000000001</v>
      </c>
      <c r="J77">
        <v>4.0685245999999999</v>
      </c>
      <c r="K77">
        <v>1.4267555999999999</v>
      </c>
      <c r="L77" t="s">
        <v>1</v>
      </c>
      <c r="M77">
        <v>5.0016451999999996</v>
      </c>
    </row>
    <row r="78" spans="1:13" x14ac:dyDescent="0.25">
      <c r="A78">
        <v>-2.7490000000000001E-3</v>
      </c>
      <c r="B78">
        <v>-1.4504E-2</v>
      </c>
      <c r="C78">
        <v>8.5190000000000005E-3</v>
      </c>
      <c r="D78" t="s">
        <v>0</v>
      </c>
      <c r="E78">
        <v>1.7044E-2</v>
      </c>
      <c r="F78">
        <v>78</v>
      </c>
      <c r="H78">
        <v>78</v>
      </c>
      <c r="I78">
        <v>2.9848905000000001</v>
      </c>
      <c r="J78">
        <v>7.0063335000000002</v>
      </c>
      <c r="K78">
        <v>0.45713959999999998</v>
      </c>
      <c r="L78" t="s">
        <v>1</v>
      </c>
      <c r="M78">
        <v>4.6745447000000002</v>
      </c>
    </row>
    <row r="79" spans="1:13" x14ac:dyDescent="0.25">
      <c r="A79">
        <v>1.7777999999999999E-2</v>
      </c>
      <c r="B79">
        <v>2.8709999999999999E-2</v>
      </c>
      <c r="C79">
        <v>-3.2301999999999997E-2</v>
      </c>
      <c r="D79" t="s">
        <v>0</v>
      </c>
      <c r="E79">
        <v>4.6731000000000002E-2</v>
      </c>
      <c r="F79">
        <v>79</v>
      </c>
      <c r="H79">
        <v>79</v>
      </c>
      <c r="I79">
        <v>-6.6602743000000002</v>
      </c>
      <c r="J79">
        <v>5.8952039000000003</v>
      </c>
      <c r="K79">
        <v>7.8409196999999997</v>
      </c>
      <c r="L79" t="s">
        <v>1</v>
      </c>
      <c r="M79">
        <v>7.4712696000000003</v>
      </c>
    </row>
    <row r="80" spans="1:13" x14ac:dyDescent="0.25">
      <c r="A80">
        <v>-9.6504000000000006E-2</v>
      </c>
      <c r="B80">
        <v>0.132161</v>
      </c>
      <c r="C80">
        <v>9.7655000000000006E-2</v>
      </c>
      <c r="D80" t="s">
        <v>0</v>
      </c>
      <c r="E80">
        <v>0.19056699999999999</v>
      </c>
      <c r="F80">
        <v>80</v>
      </c>
      <c r="H80">
        <v>80</v>
      </c>
      <c r="I80">
        <v>-2.5167369000000002</v>
      </c>
      <c r="J80">
        <v>6.8577098999999997</v>
      </c>
      <c r="K80">
        <v>4.1112368999999997</v>
      </c>
      <c r="L80" t="s">
        <v>1</v>
      </c>
      <c r="M80">
        <v>4.7376695</v>
      </c>
    </row>
    <row r="81" spans="1:13" x14ac:dyDescent="0.25">
      <c r="A81">
        <v>1.4825E-2</v>
      </c>
      <c r="B81">
        <v>-7.1321999999999997E-2</v>
      </c>
      <c r="C81">
        <v>-1.0591E-2</v>
      </c>
      <c r="D81" t="s">
        <v>0</v>
      </c>
      <c r="E81">
        <v>7.3611999999999997E-2</v>
      </c>
      <c r="F81">
        <v>81</v>
      </c>
      <c r="H81">
        <v>81</v>
      </c>
      <c r="I81">
        <v>5.8562450000000004</v>
      </c>
      <c r="J81">
        <v>1.2960993999999999</v>
      </c>
      <c r="K81">
        <v>3.1756611000000001</v>
      </c>
      <c r="L81" t="s">
        <v>1</v>
      </c>
      <c r="M81">
        <v>4.9990969999999999</v>
      </c>
    </row>
    <row r="82" spans="1:13" x14ac:dyDescent="0.25">
      <c r="A82">
        <v>-1.6063999999999998E-2</v>
      </c>
      <c r="B82">
        <v>-2.431E-3</v>
      </c>
      <c r="C82">
        <v>3.3876000000000003E-2</v>
      </c>
      <c r="D82" t="s">
        <v>0</v>
      </c>
      <c r="E82">
        <v>3.7571E-2</v>
      </c>
      <c r="F82">
        <v>82</v>
      </c>
      <c r="H82">
        <v>82</v>
      </c>
      <c r="I82">
        <v>8.8479837000000003</v>
      </c>
      <c r="J82">
        <v>2.7262936999999998</v>
      </c>
      <c r="K82">
        <v>0.64084940000000001</v>
      </c>
      <c r="L82" t="s">
        <v>1</v>
      </c>
      <c r="M82">
        <v>4.6386915000000002</v>
      </c>
    </row>
    <row r="83" spans="1:13" x14ac:dyDescent="0.25">
      <c r="A83">
        <v>0.10548399999999999</v>
      </c>
      <c r="B83">
        <v>-6.9353999999999999E-2</v>
      </c>
      <c r="C83">
        <v>4.7489999999999997E-2</v>
      </c>
      <c r="D83" t="s">
        <v>0</v>
      </c>
      <c r="E83">
        <v>0.134879</v>
      </c>
      <c r="F83">
        <v>83</v>
      </c>
      <c r="H83">
        <v>83</v>
      </c>
      <c r="I83">
        <v>0.94947899999999996</v>
      </c>
      <c r="J83">
        <v>0.46217510000000001</v>
      </c>
      <c r="K83">
        <v>5.7333346000000001</v>
      </c>
      <c r="L83" t="s">
        <v>1</v>
      </c>
      <c r="M83">
        <v>2.1907310999999998</v>
      </c>
    </row>
    <row r="84" spans="1:13" x14ac:dyDescent="0.25">
      <c r="A84">
        <v>1.1717999999999999E-2</v>
      </c>
      <c r="B84">
        <v>3.7109999999999999E-3</v>
      </c>
      <c r="C84">
        <v>3.6000000000000001E-5</v>
      </c>
      <c r="D84" t="s">
        <v>0</v>
      </c>
      <c r="E84">
        <v>1.2291E-2</v>
      </c>
      <c r="F84">
        <v>84</v>
      </c>
      <c r="H84">
        <v>84</v>
      </c>
      <c r="I84">
        <v>-2.2441238999999999</v>
      </c>
      <c r="J84">
        <v>-1.1961678</v>
      </c>
      <c r="K84">
        <v>5.2816979000000002</v>
      </c>
      <c r="L84" t="s">
        <v>1</v>
      </c>
      <c r="M84">
        <v>6.5067503000000002</v>
      </c>
    </row>
    <row r="85" spans="1:13" x14ac:dyDescent="0.25">
      <c r="A85">
        <v>4.9329999999999999E-3</v>
      </c>
      <c r="B85">
        <v>0.13066</v>
      </c>
      <c r="C85">
        <v>-2.6301000000000001E-2</v>
      </c>
      <c r="D85" t="s">
        <v>0</v>
      </c>
      <c r="E85">
        <v>0.13337299999999999</v>
      </c>
      <c r="F85">
        <v>85</v>
      </c>
      <c r="H85">
        <v>85</v>
      </c>
      <c r="I85">
        <v>-1.0014913000000001</v>
      </c>
      <c r="J85">
        <v>5.4796094999999996</v>
      </c>
      <c r="K85">
        <v>8.1208034999999992</v>
      </c>
      <c r="L85" t="s">
        <v>1</v>
      </c>
      <c r="M85">
        <v>5.1376667999999999</v>
      </c>
    </row>
    <row r="86" spans="1:13" x14ac:dyDescent="0.25">
      <c r="A86">
        <v>3.1826E-2</v>
      </c>
      <c r="B86">
        <v>-1.7325E-2</v>
      </c>
      <c r="C86">
        <v>8.9929999999999993E-3</v>
      </c>
      <c r="D86" t="s">
        <v>0</v>
      </c>
      <c r="E86">
        <v>3.7335E-2</v>
      </c>
      <c r="F86">
        <v>86</v>
      </c>
      <c r="H86">
        <v>86</v>
      </c>
      <c r="I86">
        <v>0.26999649999999997</v>
      </c>
      <c r="J86">
        <v>2.5557802999999999</v>
      </c>
      <c r="K86">
        <v>3.9496258000000002</v>
      </c>
      <c r="L86" t="s">
        <v>1</v>
      </c>
      <c r="M86">
        <v>4.5991694000000001</v>
      </c>
    </row>
    <row r="87" spans="1:13" x14ac:dyDescent="0.25">
      <c r="A87">
        <v>-2.3272000000000001E-2</v>
      </c>
      <c r="B87">
        <v>9.6969E-2</v>
      </c>
      <c r="C87">
        <v>3.4868999999999997E-2</v>
      </c>
      <c r="D87" t="s">
        <v>0</v>
      </c>
      <c r="E87">
        <v>0.105643</v>
      </c>
      <c r="F87">
        <v>87</v>
      </c>
      <c r="H87">
        <v>87</v>
      </c>
      <c r="I87">
        <v>4.5538205999999999</v>
      </c>
      <c r="J87">
        <v>-0.41436879999999998</v>
      </c>
      <c r="K87">
        <v>8.0318699000000002</v>
      </c>
      <c r="L87" t="s">
        <v>1</v>
      </c>
      <c r="M87">
        <v>2.1735798000000002</v>
      </c>
    </row>
    <row r="88" spans="1:13" x14ac:dyDescent="0.25">
      <c r="A88">
        <v>5.6629999999999996E-3</v>
      </c>
      <c r="B88">
        <v>0.11262999999999999</v>
      </c>
      <c r="C88">
        <v>2.6699000000000001E-2</v>
      </c>
      <c r="D88" t="s">
        <v>0</v>
      </c>
      <c r="E88">
        <v>0.11588900000000001</v>
      </c>
      <c r="F88">
        <v>88</v>
      </c>
      <c r="H88">
        <v>88</v>
      </c>
      <c r="I88">
        <v>-3.3743132</v>
      </c>
      <c r="J88">
        <v>1.1200916999999999</v>
      </c>
      <c r="K88">
        <v>8.5454633999999992</v>
      </c>
      <c r="L88" t="s">
        <v>1</v>
      </c>
      <c r="M88">
        <v>6.4400579000000002</v>
      </c>
    </row>
    <row r="89" spans="1:13" x14ac:dyDescent="0.25">
      <c r="A89">
        <v>-8.8900000000000003E-3</v>
      </c>
      <c r="B89">
        <v>-7.6410000000000006E-2</v>
      </c>
      <c r="C89">
        <v>9.188E-3</v>
      </c>
      <c r="D89" t="s">
        <v>0</v>
      </c>
      <c r="E89">
        <v>7.7471999999999999E-2</v>
      </c>
      <c r="F89">
        <v>89</v>
      </c>
      <c r="H89">
        <v>89</v>
      </c>
      <c r="I89">
        <v>2.4904883999999998</v>
      </c>
      <c r="J89">
        <v>4.9573242000000004</v>
      </c>
      <c r="K89">
        <v>5.7894075000000003</v>
      </c>
      <c r="L89" t="s">
        <v>1</v>
      </c>
      <c r="M89">
        <v>5.0349835000000001</v>
      </c>
    </row>
    <row r="90" spans="1:13" x14ac:dyDescent="0.25">
      <c r="A90">
        <v>-7.7089999999999997E-3</v>
      </c>
      <c r="B90">
        <v>1.5845000000000001E-2</v>
      </c>
      <c r="C90">
        <v>2.1115999999999999E-2</v>
      </c>
      <c r="D90" t="s">
        <v>0</v>
      </c>
      <c r="E90">
        <v>2.7501999999999999E-2</v>
      </c>
      <c r="F90">
        <v>90</v>
      </c>
      <c r="H90">
        <v>90</v>
      </c>
      <c r="I90">
        <v>3.5001831999999999</v>
      </c>
      <c r="J90">
        <v>6.3443189999999996</v>
      </c>
      <c r="K90">
        <v>3.4570650000000001</v>
      </c>
      <c r="L90" t="s">
        <v>1</v>
      </c>
      <c r="M90">
        <v>7.2087526000000004</v>
      </c>
    </row>
    <row r="91" spans="1:13" x14ac:dyDescent="0.25">
      <c r="A91">
        <v>6.3089000000000006E-2</v>
      </c>
      <c r="B91">
        <v>0.185061</v>
      </c>
      <c r="C91">
        <v>-6.9850999999999996E-2</v>
      </c>
      <c r="D91" t="s">
        <v>0</v>
      </c>
      <c r="E91">
        <v>0.207622</v>
      </c>
      <c r="F91">
        <v>91</v>
      </c>
      <c r="H91">
        <v>91</v>
      </c>
      <c r="I91">
        <v>-4.3475714999999999</v>
      </c>
      <c r="J91">
        <v>3.8440617000000001</v>
      </c>
      <c r="K91">
        <v>8.6541305000000008</v>
      </c>
      <c r="L91" t="s">
        <v>1</v>
      </c>
      <c r="M91">
        <v>8.2439544999999992</v>
      </c>
    </row>
    <row r="92" spans="1:13" x14ac:dyDescent="0.25">
      <c r="A92">
        <v>6.4132999999999996E-2</v>
      </c>
      <c r="B92">
        <v>4.1553E-2</v>
      </c>
      <c r="C92">
        <v>6.447E-2</v>
      </c>
      <c r="D92" t="s">
        <v>0</v>
      </c>
      <c r="E92">
        <v>9.9979999999999999E-2</v>
      </c>
      <c r="F92">
        <v>92</v>
      </c>
      <c r="H92">
        <v>92</v>
      </c>
      <c r="I92">
        <v>-2.1636571</v>
      </c>
      <c r="J92">
        <v>6.2914661000000001</v>
      </c>
      <c r="K92">
        <v>1.1259668</v>
      </c>
      <c r="L92" t="s">
        <v>1</v>
      </c>
      <c r="M92">
        <v>4.5120452999999996</v>
      </c>
    </row>
    <row r="93" spans="1:13" x14ac:dyDescent="0.25">
      <c r="A93">
        <v>3.0589999999999999E-2</v>
      </c>
      <c r="B93">
        <v>-3.4959999999999998E-2</v>
      </c>
      <c r="C93">
        <v>4.8051000000000003E-2</v>
      </c>
      <c r="D93" t="s">
        <v>0</v>
      </c>
      <c r="E93">
        <v>6.6834000000000005E-2</v>
      </c>
      <c r="F93">
        <v>93</v>
      </c>
      <c r="H93">
        <v>93</v>
      </c>
      <c r="I93">
        <v>3.2062051999999999</v>
      </c>
      <c r="J93">
        <v>2.7549416</v>
      </c>
      <c r="K93">
        <v>3.9096202999999998</v>
      </c>
      <c r="L93" t="s">
        <v>1</v>
      </c>
      <c r="M93">
        <v>4.0532750999999996</v>
      </c>
    </row>
    <row r="94" spans="1:13" x14ac:dyDescent="0.25">
      <c r="A94">
        <v>-3.2334000000000002E-2</v>
      </c>
      <c r="B94">
        <v>-0.10992499999999999</v>
      </c>
      <c r="C94">
        <v>-0.10326399999999999</v>
      </c>
      <c r="D94" t="s">
        <v>0</v>
      </c>
      <c r="E94">
        <v>0.154249</v>
      </c>
      <c r="F94">
        <v>94</v>
      </c>
      <c r="H94">
        <v>94</v>
      </c>
      <c r="I94">
        <v>1.5731307000000001</v>
      </c>
      <c r="J94">
        <v>9.4278435999999992</v>
      </c>
      <c r="K94">
        <v>1.3039613000000001</v>
      </c>
      <c r="L94" t="s">
        <v>1</v>
      </c>
      <c r="M94">
        <v>7.2089641000000002</v>
      </c>
    </row>
    <row r="95" spans="1:13" x14ac:dyDescent="0.25">
      <c r="A95">
        <v>-8.745E-2</v>
      </c>
      <c r="B95">
        <v>0.12575800000000001</v>
      </c>
      <c r="C95">
        <v>-1.8572999999999999E-2</v>
      </c>
      <c r="D95" t="s">
        <v>0</v>
      </c>
      <c r="E95">
        <v>0.15429699999999999</v>
      </c>
      <c r="F95">
        <v>95</v>
      </c>
      <c r="H95">
        <v>95</v>
      </c>
      <c r="I95">
        <v>-5.3295953000000003</v>
      </c>
      <c r="J95">
        <v>6.3011483999999998</v>
      </c>
      <c r="K95">
        <v>5.3337237000000002</v>
      </c>
      <c r="L95" t="s">
        <v>1</v>
      </c>
      <c r="M95">
        <v>8.4559785000000005</v>
      </c>
    </row>
    <row r="96" spans="1:13" x14ac:dyDescent="0.25">
      <c r="A96">
        <v>1.7909999999999999E-2</v>
      </c>
      <c r="B96">
        <v>5.8332000000000002E-2</v>
      </c>
      <c r="C96">
        <v>-1.7783E-2</v>
      </c>
      <c r="D96" t="s">
        <v>0</v>
      </c>
      <c r="E96">
        <v>6.3558000000000003E-2</v>
      </c>
      <c r="F96">
        <v>96</v>
      </c>
      <c r="H96">
        <v>96</v>
      </c>
      <c r="I96">
        <v>2.8788500000000002E-2</v>
      </c>
      <c r="J96">
        <v>-1.1641887</v>
      </c>
      <c r="K96">
        <v>3.4670236000000001</v>
      </c>
      <c r="L96" t="s">
        <v>1</v>
      </c>
      <c r="M96">
        <v>4.5507922000000001</v>
      </c>
    </row>
    <row r="97" spans="1:13" x14ac:dyDescent="0.25">
      <c r="A97">
        <v>5.5912000000000003E-2</v>
      </c>
      <c r="B97">
        <v>4.8980000000000003E-2</v>
      </c>
      <c r="C97">
        <v>5.5079000000000003E-2</v>
      </c>
      <c r="D97" t="s">
        <v>0</v>
      </c>
      <c r="E97">
        <v>9.2513999999999999E-2</v>
      </c>
      <c r="F97">
        <v>97</v>
      </c>
      <c r="H97">
        <v>97</v>
      </c>
      <c r="I97">
        <v>5.8410349999999998</v>
      </c>
      <c r="J97">
        <v>2.4933569000000002</v>
      </c>
      <c r="K97">
        <v>0.62059439999999999</v>
      </c>
      <c r="L97" t="s">
        <v>1</v>
      </c>
      <c r="M97">
        <v>4.0481590000000001</v>
      </c>
    </row>
    <row r="98" spans="1:13" x14ac:dyDescent="0.25">
      <c r="A98">
        <v>3.3390000000000003E-2</v>
      </c>
      <c r="B98">
        <v>-1.5552E-2</v>
      </c>
      <c r="C98">
        <v>2.5801000000000001E-2</v>
      </c>
      <c r="D98" t="s">
        <v>0</v>
      </c>
      <c r="E98">
        <v>4.4970999999999997E-2</v>
      </c>
      <c r="F98">
        <v>98</v>
      </c>
      <c r="H98">
        <v>98</v>
      </c>
      <c r="I98">
        <v>2.7593660999999998</v>
      </c>
      <c r="J98">
        <v>5.3261799999999998E-2</v>
      </c>
      <c r="K98">
        <v>6.8979811</v>
      </c>
      <c r="L98" t="s">
        <v>1</v>
      </c>
      <c r="M98">
        <v>0</v>
      </c>
    </row>
    <row r="99" spans="1:13" x14ac:dyDescent="0.25">
      <c r="A99" t="s">
        <v>6</v>
      </c>
      <c r="B99" t="s">
        <v>7</v>
      </c>
      <c r="C99" t="s">
        <v>8</v>
      </c>
      <c r="D99" t="s">
        <v>9</v>
      </c>
      <c r="E99" t="s">
        <v>8</v>
      </c>
      <c r="F99" t="s">
        <v>10</v>
      </c>
    </row>
    <row r="100" spans="1:13" x14ac:dyDescent="0.25">
      <c r="A100" t="s">
        <v>11</v>
      </c>
      <c r="B100" t="s">
        <v>12</v>
      </c>
      <c r="C100" t="s">
        <v>60</v>
      </c>
      <c r="D100" t="s">
        <v>14</v>
      </c>
      <c r="E100" t="s">
        <v>61</v>
      </c>
      <c r="F100">
        <v>50</v>
      </c>
    </row>
    <row r="101" spans="1:13" x14ac:dyDescent="0.25">
      <c r="B101" t="s">
        <v>16</v>
      </c>
      <c r="C101" t="s">
        <v>17</v>
      </c>
      <c r="D101">
        <v>0</v>
      </c>
      <c r="E101" t="s">
        <v>18</v>
      </c>
      <c r="F101">
        <v>0</v>
      </c>
    </row>
    <row r="102" spans="1:13" x14ac:dyDescent="0.25">
      <c r="A102" t="s">
        <v>6</v>
      </c>
      <c r="B102" t="s">
        <v>7</v>
      </c>
      <c r="C102" t="s">
        <v>8</v>
      </c>
      <c r="D102" t="s">
        <v>9</v>
      </c>
      <c r="E102" t="s">
        <v>8</v>
      </c>
      <c r="F102" t="s">
        <v>10</v>
      </c>
    </row>
  </sheetData>
  <sortState xmlns:xlrd2="http://schemas.microsoft.com/office/spreadsheetml/2017/richdata2" ref="H1:M102">
    <sortCondition ref="H1:H102"/>
  </sortState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82177-5E97-4DFF-8F05-3E4509D48C6C}">
  <dimension ref="A1:M102"/>
  <sheetViews>
    <sheetView topLeftCell="A10" workbookViewId="0">
      <selection activeCell="P17" sqref="P17"/>
    </sheetView>
  </sheetViews>
  <sheetFormatPr defaultRowHeight="15" x14ac:dyDescent="0.25"/>
  <sheetData>
    <row r="1" spans="1:13" x14ac:dyDescent="0.25">
      <c r="A1">
        <v>4.1542000000000003E-2</v>
      </c>
      <c r="B1">
        <v>1.3979999999999999E-2</v>
      </c>
      <c r="C1">
        <v>4.9521000000000003E-2</v>
      </c>
      <c r="D1" t="s">
        <v>0</v>
      </c>
      <c r="E1">
        <v>6.6132999999999997E-2</v>
      </c>
      <c r="F1">
        <v>1</v>
      </c>
      <c r="H1">
        <v>1</v>
      </c>
      <c r="I1">
        <v>-4.1541700000000001E-2</v>
      </c>
      <c r="J1">
        <v>-1.3979500000000001E-2</v>
      </c>
      <c r="K1">
        <v>-4.9521500000000003E-2</v>
      </c>
      <c r="L1" t="s">
        <v>1</v>
      </c>
      <c r="M1">
        <v>7.5235783999999999</v>
      </c>
    </row>
    <row r="2" spans="1:13" x14ac:dyDescent="0.25">
      <c r="A2">
        <v>7.5331999999999996E-2</v>
      </c>
      <c r="B2">
        <v>-0.114803</v>
      </c>
      <c r="C2">
        <v>-0.13008400000000001</v>
      </c>
      <c r="D2" t="s">
        <v>0</v>
      </c>
      <c r="E2">
        <v>0.18914700000000001</v>
      </c>
      <c r="F2">
        <v>2</v>
      </c>
      <c r="H2">
        <v>2</v>
      </c>
      <c r="I2">
        <v>3.4722605999999998</v>
      </c>
      <c r="J2">
        <v>5.3244832999999998</v>
      </c>
      <c r="K2">
        <v>0.1488247</v>
      </c>
      <c r="L2" t="s">
        <v>1</v>
      </c>
      <c r="M2">
        <v>3.8645284000000002</v>
      </c>
    </row>
    <row r="3" spans="1:13" x14ac:dyDescent="0.25">
      <c r="A3">
        <v>1.7260000000000001E-2</v>
      </c>
      <c r="B3">
        <v>-6.4660000000000004E-3</v>
      </c>
      <c r="C3">
        <v>6.9690000000000004E-3</v>
      </c>
      <c r="D3" t="s">
        <v>0</v>
      </c>
      <c r="E3">
        <v>1.9705E-2</v>
      </c>
      <c r="F3">
        <v>3</v>
      </c>
      <c r="H3">
        <v>3</v>
      </c>
      <c r="I3">
        <v>5.5648374</v>
      </c>
      <c r="J3">
        <v>5.3088799999999998E-2</v>
      </c>
      <c r="K3">
        <v>4.6202489</v>
      </c>
      <c r="L3" t="s">
        <v>1</v>
      </c>
      <c r="M3">
        <v>3.5505284000000001</v>
      </c>
    </row>
    <row r="4" spans="1:13" x14ac:dyDescent="0.25">
      <c r="A4">
        <v>2.2700999999999999E-2</v>
      </c>
      <c r="B4">
        <v>7.0032999999999998E-2</v>
      </c>
      <c r="C4">
        <v>0.19178400000000001</v>
      </c>
      <c r="D4" t="s">
        <v>0</v>
      </c>
      <c r="E4">
        <v>0.205429</v>
      </c>
      <c r="F4">
        <v>4</v>
      </c>
      <c r="H4">
        <v>4</v>
      </c>
      <c r="I4">
        <v>-2.0733570000000001</v>
      </c>
      <c r="J4">
        <v>5.1375134999999998</v>
      </c>
      <c r="K4">
        <v>4.4733533000000003</v>
      </c>
      <c r="L4" t="s">
        <v>1</v>
      </c>
      <c r="M4">
        <v>7.3346603999999997</v>
      </c>
    </row>
    <row r="5" spans="1:13" x14ac:dyDescent="0.25">
      <c r="A5">
        <v>6.0671000000000003E-2</v>
      </c>
      <c r="B5">
        <v>0.11201899999999999</v>
      </c>
      <c r="C5">
        <v>-7.2455000000000006E-2</v>
      </c>
      <c r="D5" t="s">
        <v>0</v>
      </c>
      <c r="E5">
        <v>0.14655699999999999</v>
      </c>
      <c r="F5">
        <v>5</v>
      </c>
      <c r="H5">
        <v>5</v>
      </c>
      <c r="I5">
        <v>1.7028274999999999</v>
      </c>
      <c r="J5">
        <v>2.5211865000000002</v>
      </c>
      <c r="K5">
        <v>5.9944781000000003</v>
      </c>
      <c r="L5" t="s">
        <v>1</v>
      </c>
      <c r="M5">
        <v>2.7326636999999998</v>
      </c>
    </row>
    <row r="6" spans="1:13" x14ac:dyDescent="0.25">
      <c r="A6">
        <v>5.6490000000000004E-3</v>
      </c>
      <c r="B6">
        <v>2.9475999999999999E-2</v>
      </c>
      <c r="C6">
        <v>5.5298E-2</v>
      </c>
      <c r="D6" t="s">
        <v>0</v>
      </c>
      <c r="E6">
        <v>6.2917000000000001E-2</v>
      </c>
      <c r="F6">
        <v>6</v>
      </c>
      <c r="H6">
        <v>6</v>
      </c>
      <c r="I6">
        <v>-0.99813079999999998</v>
      </c>
      <c r="J6">
        <v>4.4457959000000002</v>
      </c>
      <c r="K6">
        <v>-3.2184200000000003E-2</v>
      </c>
      <c r="L6" t="s">
        <v>1</v>
      </c>
      <c r="M6">
        <v>4.6207117000000002</v>
      </c>
    </row>
    <row r="7" spans="1:13" x14ac:dyDescent="0.25">
      <c r="A7">
        <v>5.1159999999999999E-3</v>
      </c>
      <c r="B7">
        <v>-2.1884000000000001E-2</v>
      </c>
      <c r="C7">
        <v>3.5040000000000002E-2</v>
      </c>
      <c r="D7" t="s">
        <v>0</v>
      </c>
      <c r="E7">
        <v>4.1626999999999997E-2</v>
      </c>
      <c r="F7">
        <v>7</v>
      </c>
      <c r="H7">
        <v>7</v>
      </c>
      <c r="I7">
        <v>-0.27612249999999999</v>
      </c>
      <c r="J7">
        <v>7.8181459000000002</v>
      </c>
      <c r="K7">
        <v>1.2785063999999999</v>
      </c>
      <c r="L7" t="s">
        <v>1</v>
      </c>
      <c r="M7">
        <v>7.9927280999999999</v>
      </c>
    </row>
    <row r="8" spans="1:13" x14ac:dyDescent="0.25">
      <c r="A8">
        <v>-1.1403999999999999E-2</v>
      </c>
      <c r="B8">
        <v>8.2790000000000002E-2</v>
      </c>
      <c r="C8">
        <v>1.3897E-2</v>
      </c>
      <c r="D8" t="s">
        <v>0</v>
      </c>
      <c r="E8">
        <v>8.4720000000000004E-2</v>
      </c>
      <c r="F8">
        <v>8</v>
      </c>
      <c r="H8">
        <v>8</v>
      </c>
      <c r="I8">
        <v>4.6010204000000003</v>
      </c>
      <c r="J8">
        <v>4.4391049999999996</v>
      </c>
      <c r="K8">
        <v>4.6364337999999998</v>
      </c>
      <c r="L8" t="s">
        <v>1</v>
      </c>
      <c r="M8">
        <v>5.1587161000000004</v>
      </c>
    </row>
    <row r="9" spans="1:13" x14ac:dyDescent="0.25">
      <c r="A9">
        <v>-0.24952099999999999</v>
      </c>
      <c r="B9">
        <v>-0.40781200000000001</v>
      </c>
      <c r="C9">
        <v>0.17622399999999999</v>
      </c>
      <c r="D9" t="s">
        <v>0</v>
      </c>
      <c r="E9">
        <v>0.50953499999999996</v>
      </c>
      <c r="F9">
        <v>9</v>
      </c>
      <c r="H9">
        <v>9</v>
      </c>
      <c r="I9">
        <v>4.0519685000000001</v>
      </c>
      <c r="J9">
        <v>-2.1342808999999998</v>
      </c>
      <c r="K9">
        <v>7.8025852999999996</v>
      </c>
      <c r="L9" t="s">
        <v>1</v>
      </c>
      <c r="M9">
        <v>2.7966798000000002</v>
      </c>
    </row>
    <row r="10" spans="1:13" x14ac:dyDescent="0.25">
      <c r="A10">
        <v>-2.9659000000000001E-2</v>
      </c>
      <c r="B10">
        <v>-4.9945999999999997E-2</v>
      </c>
      <c r="C10">
        <v>-6.5920000000000006E-2</v>
      </c>
      <c r="D10" t="s">
        <v>0</v>
      </c>
      <c r="E10">
        <v>8.7860999999999995E-2</v>
      </c>
      <c r="F10">
        <v>10</v>
      </c>
      <c r="H10">
        <v>10</v>
      </c>
      <c r="I10">
        <v>-1.0285162000000001</v>
      </c>
      <c r="J10">
        <v>0.78221969999999996</v>
      </c>
      <c r="K10">
        <v>4.7079442</v>
      </c>
      <c r="L10" t="s">
        <v>1</v>
      </c>
      <c r="M10">
        <v>4.3719736999999999</v>
      </c>
    </row>
    <row r="11" spans="1:13" x14ac:dyDescent="0.25">
      <c r="A11">
        <v>9.2561000000000004E-2</v>
      </c>
      <c r="B11">
        <v>0.13583899999999999</v>
      </c>
      <c r="C11">
        <v>0.138707</v>
      </c>
      <c r="D11" t="s">
        <v>0</v>
      </c>
      <c r="E11">
        <v>0.21507999999999999</v>
      </c>
      <c r="F11">
        <v>11</v>
      </c>
      <c r="H11">
        <v>11</v>
      </c>
      <c r="I11">
        <v>5.2229748000000003</v>
      </c>
      <c r="J11">
        <v>7.6948046000000003</v>
      </c>
      <c r="K11">
        <v>3.2503658</v>
      </c>
      <c r="L11" t="s">
        <v>1</v>
      </c>
      <c r="M11">
        <v>7.9834695</v>
      </c>
    </row>
    <row r="12" spans="1:13" x14ac:dyDescent="0.25">
      <c r="A12">
        <v>0.30413000000000001</v>
      </c>
      <c r="B12">
        <v>0.48128700000000002</v>
      </c>
      <c r="C12">
        <v>-0.19076599999999999</v>
      </c>
      <c r="D12" t="s">
        <v>0</v>
      </c>
      <c r="E12">
        <v>0.600437</v>
      </c>
      <c r="F12">
        <v>12</v>
      </c>
      <c r="H12">
        <v>12</v>
      </c>
      <c r="I12">
        <v>4.2359438000000003</v>
      </c>
      <c r="J12">
        <v>0.25312099999999998</v>
      </c>
      <c r="K12">
        <v>0.1863938</v>
      </c>
      <c r="L12" t="s">
        <v>1</v>
      </c>
      <c r="M12">
        <v>6.0655013999999996</v>
      </c>
    </row>
    <row r="13" spans="1:13" x14ac:dyDescent="0.25">
      <c r="A13">
        <v>3.6096999999999997E-2</v>
      </c>
      <c r="B13">
        <v>1.1683000000000001E-2</v>
      </c>
      <c r="C13">
        <v>-3.4039999999999999E-3</v>
      </c>
      <c r="D13" t="s">
        <v>0</v>
      </c>
      <c r="E13">
        <v>3.8093000000000002E-2</v>
      </c>
      <c r="F13">
        <v>13</v>
      </c>
      <c r="H13">
        <v>13</v>
      </c>
      <c r="I13">
        <v>1.1649716999999999</v>
      </c>
      <c r="J13">
        <v>5.7352176000000004</v>
      </c>
      <c r="K13">
        <v>0.78873959999999999</v>
      </c>
      <c r="L13" t="s">
        <v>1</v>
      </c>
      <c r="M13">
        <v>6.1115301000000004</v>
      </c>
    </row>
    <row r="14" spans="1:13" x14ac:dyDescent="0.25">
      <c r="A14">
        <v>1.7774000000000002E-2</v>
      </c>
      <c r="B14">
        <v>5.1491000000000002E-2</v>
      </c>
      <c r="C14">
        <v>7.4843000000000007E-2</v>
      </c>
      <c r="D14" t="s">
        <v>0</v>
      </c>
      <c r="E14">
        <v>9.2567999999999998E-2</v>
      </c>
      <c r="F14">
        <v>14</v>
      </c>
      <c r="H14">
        <v>14</v>
      </c>
      <c r="I14">
        <v>3.6525137000000001</v>
      </c>
      <c r="J14">
        <v>4.0485045</v>
      </c>
      <c r="K14">
        <v>6.9584916000000003</v>
      </c>
      <c r="L14" t="s">
        <v>1</v>
      </c>
      <c r="M14">
        <v>4.0220579000000001</v>
      </c>
    </row>
    <row r="15" spans="1:13" x14ac:dyDescent="0.25">
      <c r="A15">
        <v>-1.7694000000000001E-2</v>
      </c>
      <c r="B15">
        <v>-6.8300000000000001E-4</v>
      </c>
      <c r="C15">
        <v>-3.8078000000000001E-2</v>
      </c>
      <c r="D15" t="s">
        <v>0</v>
      </c>
      <c r="E15">
        <v>4.1993999999999997E-2</v>
      </c>
      <c r="F15">
        <v>15</v>
      </c>
      <c r="H15">
        <v>15</v>
      </c>
      <c r="I15">
        <v>-0.67025729999999994</v>
      </c>
      <c r="J15">
        <v>3.2374383</v>
      </c>
      <c r="K15">
        <v>5.4513826999999999</v>
      </c>
      <c r="L15" t="s">
        <v>1</v>
      </c>
      <c r="M15">
        <v>4.8175429999999997</v>
      </c>
    </row>
    <row r="16" spans="1:13" x14ac:dyDescent="0.25">
      <c r="A16">
        <v>-3.8052000000000002E-2</v>
      </c>
      <c r="B16">
        <v>-0.165577</v>
      </c>
      <c r="C16">
        <v>7.1471999999999994E-2</v>
      </c>
      <c r="D16" t="s">
        <v>0</v>
      </c>
      <c r="E16">
        <v>0.18431500000000001</v>
      </c>
      <c r="F16">
        <v>16</v>
      </c>
      <c r="H16">
        <v>16</v>
      </c>
      <c r="I16">
        <v>5.7511393999999996</v>
      </c>
      <c r="J16">
        <v>-0.92036289999999998</v>
      </c>
      <c r="K16">
        <v>6.8033669999999997</v>
      </c>
      <c r="L16" t="s">
        <v>1</v>
      </c>
      <c r="M16">
        <v>3.1720549</v>
      </c>
    </row>
    <row r="17" spans="1:13" x14ac:dyDescent="0.25">
      <c r="A17">
        <v>-4.2444000000000003E-2</v>
      </c>
      <c r="B17">
        <v>-1.5577000000000001E-2</v>
      </c>
      <c r="C17">
        <v>2.7590000000000002E-3</v>
      </c>
      <c r="D17" t="s">
        <v>0</v>
      </c>
      <c r="E17">
        <v>4.5296000000000003E-2</v>
      </c>
      <c r="F17">
        <v>17</v>
      </c>
      <c r="H17">
        <v>17</v>
      </c>
      <c r="I17">
        <v>7.9710644000000004</v>
      </c>
      <c r="J17">
        <v>-0.47502119999999998</v>
      </c>
      <c r="K17">
        <v>3.8578635000000001</v>
      </c>
      <c r="L17" t="s">
        <v>1</v>
      </c>
      <c r="M17">
        <v>6.0131962999999997</v>
      </c>
    </row>
    <row r="18" spans="1:13" x14ac:dyDescent="0.25">
      <c r="A18">
        <v>-0.25236999999999998</v>
      </c>
      <c r="B18">
        <v>0.41256399999999999</v>
      </c>
      <c r="C18">
        <v>0.55039400000000005</v>
      </c>
      <c r="D18" t="s">
        <v>0</v>
      </c>
      <c r="E18">
        <v>0.73268900000000003</v>
      </c>
      <c r="F18">
        <v>18</v>
      </c>
      <c r="H18">
        <v>18</v>
      </c>
      <c r="I18">
        <v>-1.9371322</v>
      </c>
      <c r="J18">
        <v>5.9491554000000004</v>
      </c>
      <c r="K18">
        <v>6.3737633999999996</v>
      </c>
      <c r="L18" t="s">
        <v>1</v>
      </c>
      <c r="M18">
        <v>4.6174071000000003</v>
      </c>
    </row>
    <row r="19" spans="1:13" x14ac:dyDescent="0.25">
      <c r="A19">
        <v>8.0800000000000004E-3</v>
      </c>
      <c r="B19">
        <v>2.0084000000000001E-2</v>
      </c>
      <c r="C19">
        <v>9.6670000000000002E-3</v>
      </c>
      <c r="D19" t="s">
        <v>0</v>
      </c>
      <c r="E19">
        <v>2.3709000000000001E-2</v>
      </c>
      <c r="F19">
        <v>19</v>
      </c>
      <c r="H19">
        <v>19</v>
      </c>
      <c r="I19">
        <v>6.2458179999999999</v>
      </c>
      <c r="J19">
        <v>-3.1657267</v>
      </c>
      <c r="K19">
        <v>8.4778604000000009</v>
      </c>
      <c r="L19" t="s">
        <v>1</v>
      </c>
      <c r="M19">
        <v>5.0858211000000004</v>
      </c>
    </row>
    <row r="20" spans="1:13" x14ac:dyDescent="0.25">
      <c r="A20">
        <v>-4.224E-2</v>
      </c>
      <c r="B20">
        <v>0.10517600000000001</v>
      </c>
      <c r="C20">
        <v>-3.5728000000000003E-2</v>
      </c>
      <c r="D20" t="s">
        <v>0</v>
      </c>
      <c r="E20">
        <v>0.118839</v>
      </c>
      <c r="F20">
        <v>20</v>
      </c>
      <c r="H20">
        <v>20</v>
      </c>
      <c r="I20">
        <v>-0.10490149999999999</v>
      </c>
      <c r="J20">
        <v>1.0718766</v>
      </c>
      <c r="K20">
        <v>7.0617200000000002</v>
      </c>
      <c r="L20" t="s">
        <v>1</v>
      </c>
      <c r="M20">
        <v>3.0258234000000002</v>
      </c>
    </row>
    <row r="21" spans="1:13" x14ac:dyDescent="0.25">
      <c r="A21">
        <v>2.8722999999999999E-2</v>
      </c>
      <c r="B21">
        <v>5.5999999999999995E-4</v>
      </c>
      <c r="C21">
        <v>1.895E-3</v>
      </c>
      <c r="D21" t="s">
        <v>0</v>
      </c>
      <c r="E21">
        <v>2.8791000000000001E-2</v>
      </c>
      <c r="F21">
        <v>21</v>
      </c>
      <c r="H21">
        <v>21</v>
      </c>
      <c r="I21">
        <v>-1.1487415999999999</v>
      </c>
      <c r="J21">
        <v>-0.28724889999999997</v>
      </c>
      <c r="K21">
        <v>2.2519423999999999</v>
      </c>
      <c r="L21" t="s">
        <v>1</v>
      </c>
      <c r="M21">
        <v>8.5929512999999993</v>
      </c>
    </row>
    <row r="22" spans="1:13" x14ac:dyDescent="0.25">
      <c r="A22">
        <v>-0.99087499999999995</v>
      </c>
      <c r="B22">
        <v>-0.74037500000000001</v>
      </c>
      <c r="C22">
        <v>-0.20369399999999999</v>
      </c>
      <c r="D22" t="s">
        <v>0</v>
      </c>
      <c r="E22">
        <v>1.253587</v>
      </c>
      <c r="F22">
        <v>22</v>
      </c>
      <c r="H22">
        <v>22</v>
      </c>
      <c r="I22">
        <v>2.3400756999999999</v>
      </c>
      <c r="J22">
        <v>-1.1932191000000001</v>
      </c>
      <c r="K22">
        <v>8.7055296999999996</v>
      </c>
      <c r="L22" t="s">
        <v>1</v>
      </c>
      <c r="M22">
        <v>2.3628168999999999</v>
      </c>
    </row>
    <row r="23" spans="1:13" x14ac:dyDescent="0.25">
      <c r="A23">
        <v>-4.2859999999999999E-3</v>
      </c>
      <c r="B23">
        <v>2.957E-3</v>
      </c>
      <c r="C23">
        <v>-0.12762399999999999</v>
      </c>
      <c r="D23" t="s">
        <v>0</v>
      </c>
      <c r="E23">
        <v>0.12773000000000001</v>
      </c>
      <c r="F23">
        <v>23</v>
      </c>
      <c r="H23">
        <v>23</v>
      </c>
      <c r="I23">
        <v>4.4742211999999997</v>
      </c>
      <c r="J23">
        <v>-0.26463229999999999</v>
      </c>
      <c r="K23">
        <v>2.5020362</v>
      </c>
      <c r="L23" t="s">
        <v>1</v>
      </c>
      <c r="M23">
        <v>4.6387564000000001</v>
      </c>
    </row>
    <row r="24" spans="1:13" x14ac:dyDescent="0.25">
      <c r="A24">
        <v>3.8344999999999997E-2</v>
      </c>
      <c r="B24">
        <v>4.0391000000000003E-2</v>
      </c>
      <c r="C24">
        <v>-2.9642000000000002E-2</v>
      </c>
      <c r="D24" t="s">
        <v>0</v>
      </c>
      <c r="E24">
        <v>6.3090999999999994E-2</v>
      </c>
      <c r="F24">
        <v>24</v>
      </c>
      <c r="H24">
        <v>24</v>
      </c>
      <c r="I24">
        <v>-4.4328773999999997</v>
      </c>
      <c r="J24">
        <v>5.6970846999999996</v>
      </c>
      <c r="K24">
        <v>3.9414289999999998</v>
      </c>
      <c r="L24" t="s">
        <v>1</v>
      </c>
      <c r="M24">
        <v>7.4625320999999998</v>
      </c>
    </row>
    <row r="25" spans="1:13" x14ac:dyDescent="0.25">
      <c r="A25">
        <v>-0.120326</v>
      </c>
      <c r="B25">
        <v>-6.8989999999999998E-3</v>
      </c>
      <c r="C25">
        <v>5.3187999999999999E-2</v>
      </c>
      <c r="D25" t="s">
        <v>0</v>
      </c>
      <c r="E25">
        <v>0.13173799999999999</v>
      </c>
      <c r="F25">
        <v>25</v>
      </c>
      <c r="H25">
        <v>25</v>
      </c>
      <c r="I25">
        <v>-0.81031180000000003</v>
      </c>
      <c r="J25">
        <v>5.5011337999999999</v>
      </c>
      <c r="K25">
        <v>2.3581121999999999</v>
      </c>
      <c r="L25" t="s">
        <v>1</v>
      </c>
      <c r="M25">
        <v>7.8262891999999997</v>
      </c>
    </row>
    <row r="26" spans="1:13" x14ac:dyDescent="0.25">
      <c r="A26">
        <v>9.9309999999999996E-2</v>
      </c>
      <c r="B26">
        <v>0.117995</v>
      </c>
      <c r="C26">
        <v>-3.4744999999999998E-2</v>
      </c>
      <c r="D26" t="s">
        <v>0</v>
      </c>
      <c r="E26">
        <v>0.15809000000000001</v>
      </c>
      <c r="F26">
        <v>26</v>
      </c>
      <c r="H26">
        <v>26</v>
      </c>
      <c r="I26">
        <v>4.1174355</v>
      </c>
      <c r="J26">
        <v>1.9067113</v>
      </c>
      <c r="K26">
        <v>5.4337403000000002</v>
      </c>
      <c r="L26" t="s">
        <v>1</v>
      </c>
      <c r="M26">
        <v>2.6174664999999999</v>
      </c>
    </row>
    <row r="27" spans="1:13" x14ac:dyDescent="0.25">
      <c r="A27">
        <v>-6.2844999999999998E-2</v>
      </c>
      <c r="B27">
        <v>5.5678999999999999E-2</v>
      </c>
      <c r="C27">
        <v>7.1659E-2</v>
      </c>
      <c r="D27" t="s">
        <v>0</v>
      </c>
      <c r="E27">
        <v>0.110384</v>
      </c>
      <c r="F27">
        <v>27</v>
      </c>
      <c r="H27">
        <v>27</v>
      </c>
      <c r="I27">
        <v>4.7225992000000003</v>
      </c>
      <c r="J27">
        <v>5.4622986999999998</v>
      </c>
      <c r="K27">
        <v>2.1998874000000002</v>
      </c>
      <c r="L27" t="s">
        <v>1</v>
      </c>
      <c r="M27">
        <v>7.3066925999999999</v>
      </c>
    </row>
    <row r="28" spans="1:13" x14ac:dyDescent="0.25">
      <c r="A28">
        <v>0.17502999999999999</v>
      </c>
      <c r="B28">
        <v>7.8690999999999997E-2</v>
      </c>
      <c r="C28">
        <v>-3.019E-3</v>
      </c>
      <c r="D28" t="s">
        <v>0</v>
      </c>
      <c r="E28">
        <v>0.19192899999999999</v>
      </c>
      <c r="F28">
        <v>28</v>
      </c>
      <c r="H28">
        <v>28</v>
      </c>
      <c r="I28">
        <v>-1.9163139</v>
      </c>
      <c r="J28">
        <v>9.7619827000000008</v>
      </c>
      <c r="K28">
        <v>0.81302989999999997</v>
      </c>
      <c r="L28" t="s">
        <v>1</v>
      </c>
      <c r="M28">
        <v>7.9034176</v>
      </c>
    </row>
    <row r="29" spans="1:13" x14ac:dyDescent="0.25">
      <c r="A29">
        <v>-0.426653</v>
      </c>
      <c r="B29">
        <v>-0.16730999999999999</v>
      </c>
      <c r="C29">
        <v>-0.67949800000000005</v>
      </c>
      <c r="D29" t="s">
        <v>0</v>
      </c>
      <c r="E29">
        <v>0.8196</v>
      </c>
      <c r="F29">
        <v>29</v>
      </c>
      <c r="H29">
        <v>29</v>
      </c>
      <c r="I29">
        <v>0.51625180000000004</v>
      </c>
      <c r="J29">
        <v>-1.6649430000000001</v>
      </c>
      <c r="K29">
        <v>8.1233637000000005</v>
      </c>
      <c r="L29" t="s">
        <v>1</v>
      </c>
      <c r="M29">
        <v>3.1652581999999998</v>
      </c>
    </row>
    <row r="30" spans="1:13" x14ac:dyDescent="0.25">
      <c r="A30">
        <v>0.33696999999999999</v>
      </c>
      <c r="B30">
        <v>-1.5245E-2</v>
      </c>
      <c r="C30">
        <v>0.15529000000000001</v>
      </c>
      <c r="D30" t="s">
        <v>0</v>
      </c>
      <c r="E30">
        <v>0.37134400000000001</v>
      </c>
      <c r="F30">
        <v>30</v>
      </c>
      <c r="H30">
        <v>30</v>
      </c>
      <c r="I30">
        <v>1.8899946999999999</v>
      </c>
      <c r="J30">
        <v>-3.3620849000000002</v>
      </c>
      <c r="K30">
        <v>8.2624139000000003</v>
      </c>
      <c r="L30" t="s">
        <v>1</v>
      </c>
      <c r="M30">
        <v>3.8871753999999998</v>
      </c>
    </row>
    <row r="31" spans="1:13" x14ac:dyDescent="0.25">
      <c r="A31">
        <v>-2.181E-2</v>
      </c>
      <c r="B31">
        <v>2.1715000000000002E-2</v>
      </c>
      <c r="C31">
        <v>6.0165000000000003E-2</v>
      </c>
      <c r="D31" t="s">
        <v>0</v>
      </c>
      <c r="E31">
        <v>6.7580000000000001E-2</v>
      </c>
      <c r="F31">
        <v>31</v>
      </c>
      <c r="H31">
        <v>31</v>
      </c>
      <c r="I31">
        <v>5.3431989</v>
      </c>
      <c r="J31">
        <v>7.7928046999999996</v>
      </c>
      <c r="K31">
        <v>-3.20538E-2</v>
      </c>
      <c r="L31" t="s">
        <v>1</v>
      </c>
      <c r="M31">
        <v>3.6186191000000001</v>
      </c>
    </row>
    <row r="32" spans="1:13" x14ac:dyDescent="0.25">
      <c r="A32">
        <v>6.5389000000000003E-2</v>
      </c>
      <c r="B32">
        <v>5.9154999999999999E-2</v>
      </c>
      <c r="C32">
        <v>-4.1854000000000002E-2</v>
      </c>
      <c r="D32" t="s">
        <v>0</v>
      </c>
      <c r="E32">
        <v>9.7604999999999997E-2</v>
      </c>
      <c r="F32">
        <v>32</v>
      </c>
      <c r="H32">
        <v>32</v>
      </c>
      <c r="I32">
        <v>1.7084074</v>
      </c>
      <c r="J32">
        <v>2.5456846999999998</v>
      </c>
      <c r="K32">
        <v>5.1223900000000003E-2</v>
      </c>
      <c r="L32" t="s">
        <v>1</v>
      </c>
      <c r="M32">
        <v>5.9296743000000003</v>
      </c>
    </row>
    <row r="33" spans="1:13" x14ac:dyDescent="0.25">
      <c r="A33">
        <v>-4.6143999999999998E-2</v>
      </c>
      <c r="B33">
        <v>-4.1058999999999998E-2</v>
      </c>
      <c r="C33">
        <v>4.0543999999999997E-2</v>
      </c>
      <c r="D33" t="s">
        <v>0</v>
      </c>
      <c r="E33">
        <v>7.3885000000000006E-2</v>
      </c>
      <c r="F33">
        <v>33</v>
      </c>
      <c r="H33">
        <v>33</v>
      </c>
      <c r="I33">
        <v>3.8544450000000001</v>
      </c>
      <c r="J33">
        <v>-2.5171579999999998</v>
      </c>
      <c r="K33">
        <v>4.5773031</v>
      </c>
      <c r="L33" t="s">
        <v>1</v>
      </c>
      <c r="M33">
        <v>3.6227152</v>
      </c>
    </row>
    <row r="34" spans="1:13" x14ac:dyDescent="0.25">
      <c r="A34">
        <v>4.3274E-2</v>
      </c>
      <c r="B34">
        <v>4.3624000000000003E-2</v>
      </c>
      <c r="C34">
        <v>-1.8785E-2</v>
      </c>
      <c r="D34" t="s">
        <v>0</v>
      </c>
      <c r="E34">
        <v>6.4254000000000006E-2</v>
      </c>
      <c r="F34">
        <v>34</v>
      </c>
      <c r="H34">
        <v>34</v>
      </c>
      <c r="I34">
        <v>-3.8677264</v>
      </c>
      <c r="J34">
        <v>2.5590822000000002</v>
      </c>
      <c r="K34">
        <v>4.6745524999999999</v>
      </c>
      <c r="L34" t="s">
        <v>1</v>
      </c>
      <c r="M34">
        <v>5.6081095999999997</v>
      </c>
    </row>
    <row r="35" spans="1:13" x14ac:dyDescent="0.25">
      <c r="A35">
        <v>-1.603E-3</v>
      </c>
      <c r="B35">
        <v>-1.3509E-2</v>
      </c>
      <c r="C35">
        <v>2.6159000000000002E-2</v>
      </c>
      <c r="D35" t="s">
        <v>0</v>
      </c>
      <c r="E35">
        <v>2.9485000000000001E-2</v>
      </c>
      <c r="F35">
        <v>35</v>
      </c>
      <c r="H35">
        <v>35</v>
      </c>
      <c r="I35">
        <v>7.4126982999999997</v>
      </c>
      <c r="J35">
        <v>0.71287929999999999</v>
      </c>
      <c r="K35">
        <v>1.1015098000000001</v>
      </c>
      <c r="L35" t="s">
        <v>1</v>
      </c>
      <c r="M35">
        <v>5.9064519999999998</v>
      </c>
    </row>
    <row r="36" spans="1:13" x14ac:dyDescent="0.25">
      <c r="A36">
        <v>-2.4400000000000002E-2</v>
      </c>
      <c r="B36">
        <v>2.6683999999999999E-2</v>
      </c>
      <c r="C36">
        <v>0.18045900000000001</v>
      </c>
      <c r="D36" t="s">
        <v>0</v>
      </c>
      <c r="E36">
        <v>0.18404599999999999</v>
      </c>
      <c r="F36">
        <v>36</v>
      </c>
      <c r="H36">
        <v>36</v>
      </c>
      <c r="I36">
        <v>6.3449699999999998E-2</v>
      </c>
      <c r="J36">
        <v>-1.934288</v>
      </c>
      <c r="K36">
        <v>5.5842362999999997</v>
      </c>
      <c r="L36" t="s">
        <v>1</v>
      </c>
      <c r="M36">
        <v>3.6039173</v>
      </c>
    </row>
    <row r="37" spans="1:13" x14ac:dyDescent="0.25">
      <c r="A37">
        <v>-1.1873E-2</v>
      </c>
      <c r="B37">
        <v>-1.7624000000000001E-2</v>
      </c>
      <c r="C37">
        <v>8.5850000000000006E-3</v>
      </c>
      <c r="D37" t="s">
        <v>0</v>
      </c>
      <c r="E37">
        <v>2.2918999999999998E-2</v>
      </c>
      <c r="F37">
        <v>37</v>
      </c>
      <c r="H37">
        <v>37</v>
      </c>
      <c r="I37">
        <v>3.5003025999999999</v>
      </c>
      <c r="J37">
        <v>7.1903081000000002</v>
      </c>
      <c r="K37">
        <v>5.7935211999999998</v>
      </c>
      <c r="L37" t="s">
        <v>1</v>
      </c>
      <c r="M37">
        <v>5.9481519</v>
      </c>
    </row>
    <row r="38" spans="1:13" x14ac:dyDescent="0.25">
      <c r="A38">
        <v>-2.196E-3</v>
      </c>
      <c r="B38">
        <v>5.1617000000000003E-2</v>
      </c>
      <c r="C38">
        <v>5.8739999999999999E-3</v>
      </c>
      <c r="D38" t="s">
        <v>0</v>
      </c>
      <c r="E38">
        <v>5.1996000000000001E-2</v>
      </c>
      <c r="F38">
        <v>38</v>
      </c>
      <c r="H38">
        <v>38</v>
      </c>
      <c r="I38">
        <v>-2.0054492000000002</v>
      </c>
      <c r="J38">
        <v>3.2374141999999999</v>
      </c>
      <c r="K38">
        <v>8.1495122000000002</v>
      </c>
      <c r="L38" t="s">
        <v>1</v>
      </c>
      <c r="M38">
        <v>5.8466939</v>
      </c>
    </row>
    <row r="39" spans="1:13" x14ac:dyDescent="0.25">
      <c r="A39">
        <v>-4.9966000000000003E-2</v>
      </c>
      <c r="B39">
        <v>2.0908E-2</v>
      </c>
      <c r="C39">
        <v>1.1579000000000001E-2</v>
      </c>
      <c r="D39" t="s">
        <v>0</v>
      </c>
      <c r="E39">
        <v>5.5388E-2</v>
      </c>
      <c r="F39">
        <v>39</v>
      </c>
      <c r="H39">
        <v>39</v>
      </c>
      <c r="I39">
        <v>1.7685606</v>
      </c>
      <c r="J39">
        <v>4.5360250000000004</v>
      </c>
      <c r="K39">
        <v>3.50671</v>
      </c>
      <c r="L39" t="s">
        <v>1</v>
      </c>
      <c r="M39">
        <v>5.5848785999999997</v>
      </c>
    </row>
    <row r="40" spans="1:13" x14ac:dyDescent="0.25">
      <c r="A40">
        <v>7.0707999999999993E-2</v>
      </c>
      <c r="B40">
        <v>6.6756999999999997E-2</v>
      </c>
      <c r="C40">
        <v>2.0863E-2</v>
      </c>
      <c r="D40" t="s">
        <v>0</v>
      </c>
      <c r="E40">
        <v>9.9456000000000003E-2</v>
      </c>
      <c r="F40">
        <v>40</v>
      </c>
      <c r="H40">
        <v>40</v>
      </c>
      <c r="I40">
        <v>-5.7241586</v>
      </c>
      <c r="J40">
        <v>1.8832019</v>
      </c>
      <c r="K40">
        <v>8.1344531</v>
      </c>
      <c r="L40" t="s">
        <v>1</v>
      </c>
      <c r="M40">
        <v>3.5029463000000001</v>
      </c>
    </row>
    <row r="41" spans="1:13" x14ac:dyDescent="0.25">
      <c r="A41">
        <v>-0.155387</v>
      </c>
      <c r="B41">
        <v>-5.6293000000000003E-2</v>
      </c>
      <c r="C41">
        <v>-0.13589599999999999</v>
      </c>
      <c r="D41" t="s">
        <v>0</v>
      </c>
      <c r="E41">
        <v>0.21396699999999999</v>
      </c>
      <c r="F41">
        <v>41</v>
      </c>
      <c r="H41">
        <v>41</v>
      </c>
      <c r="I41">
        <v>7.4682690999999997</v>
      </c>
      <c r="J41">
        <v>4.6262711999999997</v>
      </c>
      <c r="K41">
        <v>1.2822355999999999</v>
      </c>
      <c r="L41" t="s">
        <v>1</v>
      </c>
      <c r="M41">
        <v>3.9719255000000002</v>
      </c>
    </row>
    <row r="42" spans="1:13" x14ac:dyDescent="0.25">
      <c r="A42">
        <v>-3.7780000000000001E-3</v>
      </c>
      <c r="B42">
        <v>3.3765999999999997E-2</v>
      </c>
      <c r="C42">
        <v>-7.1917999999999996E-2</v>
      </c>
      <c r="D42" t="s">
        <v>0</v>
      </c>
      <c r="E42">
        <v>7.954E-2</v>
      </c>
      <c r="F42">
        <v>42</v>
      </c>
      <c r="H42">
        <v>42</v>
      </c>
      <c r="I42">
        <v>1.8205855</v>
      </c>
      <c r="J42">
        <v>0.65255850000000004</v>
      </c>
      <c r="K42">
        <v>3.5715365000000001</v>
      </c>
      <c r="L42" t="s">
        <v>1</v>
      </c>
      <c r="M42">
        <v>3.3960617000000002</v>
      </c>
    </row>
    <row r="43" spans="1:13" x14ac:dyDescent="0.25">
      <c r="A43">
        <v>1.8176999999999999E-2</v>
      </c>
      <c r="B43">
        <v>-2.8590999999999998E-2</v>
      </c>
      <c r="C43">
        <v>2.3387999999999999E-2</v>
      </c>
      <c r="D43" t="s">
        <v>0</v>
      </c>
      <c r="E43">
        <v>4.1168999999999997E-2</v>
      </c>
      <c r="F43">
        <v>43</v>
      </c>
      <c r="H43">
        <v>43</v>
      </c>
      <c r="I43">
        <v>2.5040874</v>
      </c>
      <c r="J43">
        <v>7.8420443999999998</v>
      </c>
      <c r="K43">
        <v>2.3279211000000002</v>
      </c>
      <c r="L43" t="s">
        <v>1</v>
      </c>
      <c r="M43">
        <v>6.4960684999999998</v>
      </c>
    </row>
    <row r="44" spans="1:13" x14ac:dyDescent="0.25">
      <c r="A44">
        <v>2.5968999999999999E-2</v>
      </c>
      <c r="B44">
        <v>1.6119000000000001E-2</v>
      </c>
      <c r="C44">
        <v>5.6259999999999999E-3</v>
      </c>
      <c r="D44" t="s">
        <v>0</v>
      </c>
      <c r="E44">
        <v>3.1078000000000001E-2</v>
      </c>
      <c r="F44">
        <v>44</v>
      </c>
      <c r="H44">
        <v>44</v>
      </c>
      <c r="I44">
        <v>-4.8757494000000001</v>
      </c>
      <c r="J44">
        <v>5.1903601999999998</v>
      </c>
      <c r="K44">
        <v>6.9827101000000003</v>
      </c>
      <c r="L44" t="s">
        <v>1</v>
      </c>
      <c r="M44">
        <v>9.1605200999999994</v>
      </c>
    </row>
    <row r="45" spans="1:13" x14ac:dyDescent="0.25">
      <c r="A45">
        <v>2.9700000000000001E-4</v>
      </c>
      <c r="B45">
        <v>-2.9274999999999999E-2</v>
      </c>
      <c r="C45">
        <v>4.7450000000000001E-3</v>
      </c>
      <c r="D45" t="s">
        <v>0</v>
      </c>
      <c r="E45">
        <v>2.9659000000000001E-2</v>
      </c>
      <c r="F45">
        <v>45</v>
      </c>
      <c r="H45">
        <v>45</v>
      </c>
      <c r="I45">
        <v>0.74009599999999998</v>
      </c>
      <c r="J45">
        <v>5.2601331</v>
      </c>
      <c r="K45">
        <v>6.9740016999999996</v>
      </c>
      <c r="L45" t="s">
        <v>1</v>
      </c>
      <c r="M45">
        <v>5.6352905</v>
      </c>
    </row>
    <row r="46" spans="1:13" x14ac:dyDescent="0.25">
      <c r="A46">
        <v>-3.0176999999999999E-2</v>
      </c>
      <c r="B46">
        <v>1.7745E-2</v>
      </c>
      <c r="C46">
        <v>-1.9511000000000001E-2</v>
      </c>
      <c r="D46" t="s">
        <v>0</v>
      </c>
      <c r="E46">
        <v>4.0078000000000003E-2</v>
      </c>
      <c r="F46">
        <v>46</v>
      </c>
      <c r="H46">
        <v>46</v>
      </c>
      <c r="I46">
        <v>-2.7770226999999998</v>
      </c>
      <c r="J46">
        <v>3.4331000000000001E-3</v>
      </c>
      <c r="K46">
        <v>6.9795167999999999</v>
      </c>
      <c r="L46" t="s">
        <v>1</v>
      </c>
      <c r="M46">
        <v>5.5398626999999996</v>
      </c>
    </row>
    <row r="47" spans="1:13" x14ac:dyDescent="0.25">
      <c r="A47">
        <v>-1.7609E-2</v>
      </c>
      <c r="B47">
        <v>3.1059E-2</v>
      </c>
      <c r="C47">
        <v>8.3689999999999997E-3</v>
      </c>
      <c r="D47" t="s">
        <v>0</v>
      </c>
      <c r="E47">
        <v>3.6671000000000002E-2</v>
      </c>
      <c r="F47">
        <v>47</v>
      </c>
      <c r="H47">
        <v>47</v>
      </c>
      <c r="I47">
        <v>-1.007719</v>
      </c>
      <c r="J47">
        <v>2.5727137999999998</v>
      </c>
      <c r="K47">
        <v>2.3241999</v>
      </c>
      <c r="L47" t="s">
        <v>1</v>
      </c>
      <c r="M47">
        <v>6.3341852000000003</v>
      </c>
    </row>
    <row r="48" spans="1:13" x14ac:dyDescent="0.25">
      <c r="A48">
        <v>9.665E-3</v>
      </c>
      <c r="B48">
        <v>2.4083E-2</v>
      </c>
      <c r="C48">
        <v>1.4079E-2</v>
      </c>
      <c r="D48" t="s">
        <v>0</v>
      </c>
      <c r="E48">
        <v>2.9523000000000001E-2</v>
      </c>
      <c r="F48">
        <v>48</v>
      </c>
      <c r="H48">
        <v>48</v>
      </c>
      <c r="I48">
        <v>4.5551795000000004</v>
      </c>
      <c r="J48">
        <v>2.604069</v>
      </c>
      <c r="K48">
        <v>2.3089002000000001</v>
      </c>
      <c r="L48" t="s">
        <v>1</v>
      </c>
      <c r="M48">
        <v>5.4276480999999999</v>
      </c>
    </row>
    <row r="49" spans="1:13" x14ac:dyDescent="0.25">
      <c r="A49">
        <v>-2.8284E-2</v>
      </c>
      <c r="B49">
        <v>1.2163E-2</v>
      </c>
      <c r="C49">
        <v>1.2916E-2</v>
      </c>
      <c r="D49" t="s">
        <v>0</v>
      </c>
      <c r="E49">
        <v>3.3388000000000001E-2</v>
      </c>
      <c r="F49">
        <v>49</v>
      </c>
      <c r="H49">
        <v>49</v>
      </c>
      <c r="I49">
        <v>-3.0396239999999999</v>
      </c>
      <c r="J49">
        <v>7.7769119</v>
      </c>
      <c r="K49">
        <v>2.3479831999999998</v>
      </c>
      <c r="L49" t="s">
        <v>1</v>
      </c>
      <c r="M49">
        <v>10.57568</v>
      </c>
    </row>
    <row r="50" spans="1:13" x14ac:dyDescent="0.25">
      <c r="A50">
        <v>3.5878E-2</v>
      </c>
      <c r="B50">
        <v>-2.5517999999999999E-2</v>
      </c>
      <c r="C50">
        <v>1.1730000000000001E-2</v>
      </c>
      <c r="D50" t="s">
        <v>0</v>
      </c>
      <c r="E50">
        <v>4.5562999999999999E-2</v>
      </c>
      <c r="F50">
        <v>50</v>
      </c>
      <c r="H50">
        <v>50</v>
      </c>
      <c r="I50">
        <v>4.2649853999999996</v>
      </c>
      <c r="J50">
        <v>8.9745463999999995</v>
      </c>
      <c r="K50">
        <v>2.1484117</v>
      </c>
      <c r="L50" t="s">
        <v>1</v>
      </c>
      <c r="M50">
        <v>8.3441159999999996</v>
      </c>
    </row>
    <row r="51" spans="1:13" x14ac:dyDescent="0.25">
      <c r="A51">
        <v>0.11036600000000001</v>
      </c>
      <c r="B51">
        <v>6.9263000000000005E-2</v>
      </c>
      <c r="C51">
        <v>-9.9543000000000006E-2</v>
      </c>
      <c r="D51" t="s">
        <v>0</v>
      </c>
      <c r="E51">
        <v>0.16397200000000001</v>
      </c>
      <c r="F51">
        <v>51</v>
      </c>
      <c r="H51">
        <v>51</v>
      </c>
      <c r="I51">
        <v>5.4844499999999997E-2</v>
      </c>
      <c r="J51">
        <v>-3.5201878</v>
      </c>
      <c r="K51">
        <v>7.8733133999999998</v>
      </c>
      <c r="L51" t="s">
        <v>1</v>
      </c>
      <c r="M51">
        <v>4.6693091000000004</v>
      </c>
    </row>
    <row r="52" spans="1:13" x14ac:dyDescent="0.25">
      <c r="A52">
        <v>3.1158999999999999E-2</v>
      </c>
      <c r="B52">
        <v>-3.4154999999999998E-2</v>
      </c>
      <c r="C52">
        <v>3.6767000000000001E-2</v>
      </c>
      <c r="D52" t="s">
        <v>0</v>
      </c>
      <c r="E52">
        <v>5.9069999999999998E-2</v>
      </c>
      <c r="F52">
        <v>52</v>
      </c>
      <c r="H52">
        <v>52</v>
      </c>
      <c r="I52">
        <v>5.1975857999999997</v>
      </c>
      <c r="J52">
        <v>-3.0400277</v>
      </c>
      <c r="K52">
        <v>6.7009832999999999</v>
      </c>
      <c r="L52" t="s">
        <v>1</v>
      </c>
      <c r="M52">
        <v>4.0014626</v>
      </c>
    </row>
    <row r="53" spans="1:13" x14ac:dyDescent="0.25">
      <c r="A53">
        <v>9.8980000000000005E-3</v>
      </c>
      <c r="B53">
        <v>2.333E-3</v>
      </c>
      <c r="C53">
        <v>-3.4396999999999997E-2</v>
      </c>
      <c r="D53" t="s">
        <v>0</v>
      </c>
      <c r="E53">
        <v>3.5867999999999997E-2</v>
      </c>
      <c r="F53">
        <v>53</v>
      </c>
      <c r="H53">
        <v>53</v>
      </c>
      <c r="I53">
        <v>-1.8843567999999999</v>
      </c>
      <c r="J53">
        <v>1.7240260999999999</v>
      </c>
      <c r="K53">
        <v>6.1654115000000003</v>
      </c>
      <c r="L53" t="s">
        <v>1</v>
      </c>
      <c r="M53">
        <v>4.9484858000000003</v>
      </c>
    </row>
    <row r="54" spans="1:13" x14ac:dyDescent="0.25">
      <c r="A54">
        <v>-6.5360000000000001E-3</v>
      </c>
      <c r="B54">
        <v>-1.2459999999999999E-3</v>
      </c>
      <c r="C54">
        <v>-2.5673999999999999E-2</v>
      </c>
      <c r="D54" t="s">
        <v>0</v>
      </c>
      <c r="E54">
        <v>2.6522E-2</v>
      </c>
      <c r="F54">
        <v>54</v>
      </c>
      <c r="H54">
        <v>54</v>
      </c>
      <c r="I54">
        <v>0.75020189999999998</v>
      </c>
      <c r="J54">
        <v>6.6791238999999996</v>
      </c>
      <c r="K54">
        <v>2.5681511000000001</v>
      </c>
      <c r="L54" t="s">
        <v>1</v>
      </c>
      <c r="M54">
        <v>8.0479707000000005</v>
      </c>
    </row>
    <row r="55" spans="1:13" x14ac:dyDescent="0.25">
      <c r="A55">
        <v>6.3200000000000001E-3</v>
      </c>
      <c r="B55">
        <v>9.1310000000000002E-3</v>
      </c>
      <c r="C55">
        <v>-1.7246000000000001E-2</v>
      </c>
      <c r="D55" t="s">
        <v>0</v>
      </c>
      <c r="E55">
        <v>2.0511999999999999E-2</v>
      </c>
      <c r="F55">
        <v>55</v>
      </c>
      <c r="H55">
        <v>55</v>
      </c>
      <c r="I55">
        <v>5.3944152000000001</v>
      </c>
      <c r="J55">
        <v>3.5329065000000002</v>
      </c>
      <c r="K55">
        <v>6.1443073999999998</v>
      </c>
      <c r="L55" t="s">
        <v>1</v>
      </c>
      <c r="M55">
        <v>4.3527735999999999</v>
      </c>
    </row>
    <row r="56" spans="1:13" x14ac:dyDescent="0.25">
      <c r="A56">
        <v>-1.6199999999999999E-3</v>
      </c>
      <c r="B56">
        <v>-2.8877E-2</v>
      </c>
      <c r="C56">
        <v>-3.6020000000000002E-3</v>
      </c>
      <c r="D56" t="s">
        <v>0</v>
      </c>
      <c r="E56">
        <v>2.9145999999999998E-2</v>
      </c>
      <c r="F56">
        <v>56</v>
      </c>
      <c r="H56">
        <v>56</v>
      </c>
      <c r="I56">
        <v>0.33882040000000002</v>
      </c>
      <c r="J56">
        <v>3.1941717999999999</v>
      </c>
      <c r="K56">
        <v>7.1666834000000001</v>
      </c>
      <c r="L56" t="s">
        <v>1</v>
      </c>
      <c r="M56">
        <v>3.9215336999999999</v>
      </c>
    </row>
    <row r="57" spans="1:13" x14ac:dyDescent="0.25">
      <c r="A57">
        <v>-1.5164E-2</v>
      </c>
      <c r="B57">
        <v>4.6249999999999998E-3</v>
      </c>
      <c r="C57">
        <v>1.6034E-2</v>
      </c>
      <c r="D57" t="s">
        <v>0</v>
      </c>
      <c r="E57">
        <v>2.2547999999999999E-2</v>
      </c>
      <c r="F57">
        <v>57</v>
      </c>
      <c r="H57">
        <v>57</v>
      </c>
      <c r="I57">
        <v>-3.7247773999999998</v>
      </c>
      <c r="J57">
        <v>-1.6886289000000001</v>
      </c>
      <c r="K57">
        <v>7.7729628000000002</v>
      </c>
      <c r="L57" t="s">
        <v>1</v>
      </c>
      <c r="M57">
        <v>5.1108950000000002</v>
      </c>
    </row>
    <row r="58" spans="1:13" x14ac:dyDescent="0.25">
      <c r="A58">
        <v>-7.345E-3</v>
      </c>
      <c r="B58">
        <v>2.0507999999999998E-2</v>
      </c>
      <c r="C58">
        <v>7.0479999999999996E-3</v>
      </c>
      <c r="D58" t="s">
        <v>0</v>
      </c>
      <c r="E58">
        <v>2.2894999999999999E-2</v>
      </c>
      <c r="F58">
        <v>58</v>
      </c>
      <c r="H58">
        <v>58</v>
      </c>
      <c r="I58">
        <v>0.2333037</v>
      </c>
      <c r="J58">
        <v>4.0730611000000003</v>
      </c>
      <c r="K58">
        <v>1.4949475000000001</v>
      </c>
      <c r="L58" t="s">
        <v>1</v>
      </c>
      <c r="M58">
        <v>7.3633655999999998</v>
      </c>
    </row>
    <row r="59" spans="1:13" x14ac:dyDescent="0.25">
      <c r="A59">
        <v>3.7871000000000002E-2</v>
      </c>
      <c r="B59">
        <v>2.134E-3</v>
      </c>
      <c r="C59">
        <v>4.2579999999999996E-3</v>
      </c>
      <c r="D59" t="s">
        <v>0</v>
      </c>
      <c r="E59">
        <v>3.8169000000000002E-2</v>
      </c>
      <c r="F59">
        <v>59</v>
      </c>
      <c r="H59">
        <v>59</v>
      </c>
      <c r="I59">
        <v>3.1476199999999999</v>
      </c>
      <c r="J59">
        <v>2.1108416000000001</v>
      </c>
      <c r="K59">
        <v>7.1488478000000004</v>
      </c>
      <c r="L59" t="s">
        <v>1</v>
      </c>
      <c r="M59">
        <v>2.0491994999999998</v>
      </c>
    </row>
    <row r="60" spans="1:13" x14ac:dyDescent="0.25">
      <c r="A60">
        <v>-1.3047E-2</v>
      </c>
      <c r="B60">
        <v>4.8586999999999998E-2</v>
      </c>
      <c r="C60">
        <v>-1.1739999999999999E-3</v>
      </c>
      <c r="D60" t="s">
        <v>0</v>
      </c>
      <c r="E60">
        <v>5.0321999999999999E-2</v>
      </c>
      <c r="F60">
        <v>60</v>
      </c>
      <c r="H60">
        <v>60</v>
      </c>
      <c r="I60">
        <v>5.8262669999999996</v>
      </c>
      <c r="J60">
        <v>4.0773776000000002</v>
      </c>
      <c r="K60">
        <v>3.1646667000000002</v>
      </c>
      <c r="L60" t="s">
        <v>1</v>
      </c>
      <c r="M60">
        <v>6.1772819999999999</v>
      </c>
    </row>
    <row r="61" spans="1:13" x14ac:dyDescent="0.25">
      <c r="A61">
        <v>-1.9056E-2</v>
      </c>
      <c r="B61">
        <v>1.6945999999999999E-2</v>
      </c>
      <c r="C61">
        <v>8.3750000000000005E-3</v>
      </c>
      <c r="D61" t="s">
        <v>0</v>
      </c>
      <c r="E61">
        <v>2.6841E-2</v>
      </c>
      <c r="F61">
        <v>61</v>
      </c>
      <c r="H61">
        <v>61</v>
      </c>
      <c r="I61">
        <v>-1.2709272</v>
      </c>
      <c r="J61">
        <v>8.9095601999999996</v>
      </c>
      <c r="K61">
        <v>2.5483807999999999</v>
      </c>
      <c r="L61" t="s">
        <v>1</v>
      </c>
      <c r="M61">
        <v>4.5872004000000004</v>
      </c>
    </row>
    <row r="62" spans="1:13" x14ac:dyDescent="0.25">
      <c r="A62">
        <v>-1.1466E-2</v>
      </c>
      <c r="B62">
        <v>-4.0350000000000004E-3</v>
      </c>
      <c r="C62">
        <v>-1.3799000000000001E-2</v>
      </c>
      <c r="D62" t="s">
        <v>0</v>
      </c>
      <c r="E62">
        <v>1.8388999999999999E-2</v>
      </c>
      <c r="F62">
        <v>62</v>
      </c>
      <c r="H62">
        <v>62</v>
      </c>
      <c r="I62">
        <v>-2.2651484000000002</v>
      </c>
      <c r="J62">
        <v>1.1180121000000001</v>
      </c>
      <c r="K62">
        <v>3.1769413000000002</v>
      </c>
      <c r="L62" t="s">
        <v>1</v>
      </c>
      <c r="M62">
        <v>7.2250069000000003</v>
      </c>
    </row>
    <row r="63" spans="1:13" x14ac:dyDescent="0.25">
      <c r="A63">
        <v>0.20474000000000001</v>
      </c>
      <c r="B63">
        <v>-0.127189</v>
      </c>
      <c r="C63">
        <v>-0.32417699999999999</v>
      </c>
      <c r="D63" t="s">
        <v>0</v>
      </c>
      <c r="E63">
        <v>0.40396300000000002</v>
      </c>
      <c r="F63">
        <v>63</v>
      </c>
      <c r="H63">
        <v>63</v>
      </c>
      <c r="I63">
        <v>2.1757154000000001</v>
      </c>
      <c r="J63">
        <v>-1.8946741</v>
      </c>
      <c r="K63">
        <v>7.0719025999999996</v>
      </c>
      <c r="L63" t="s">
        <v>1</v>
      </c>
      <c r="M63">
        <v>2.1256792</v>
      </c>
    </row>
    <row r="64" spans="1:13" x14ac:dyDescent="0.25">
      <c r="A64">
        <v>2.1867000000000001E-2</v>
      </c>
      <c r="B64">
        <v>6.1260000000000004E-3</v>
      </c>
      <c r="C64">
        <v>-6.2268999999999998E-2</v>
      </c>
      <c r="D64" t="s">
        <v>0</v>
      </c>
      <c r="E64">
        <v>6.6281000000000007E-2</v>
      </c>
      <c r="F64">
        <v>64</v>
      </c>
      <c r="H64">
        <v>64</v>
      </c>
      <c r="I64">
        <v>3.2946021999999999</v>
      </c>
      <c r="J64">
        <v>1.1242125999999999</v>
      </c>
      <c r="K64">
        <v>1.5447348000000001</v>
      </c>
      <c r="L64" t="s">
        <v>1</v>
      </c>
      <c r="M64">
        <v>6.5280474999999996</v>
      </c>
    </row>
    <row r="65" spans="1:13" x14ac:dyDescent="0.25">
      <c r="A65">
        <v>-8.3945000000000006E-2</v>
      </c>
      <c r="B65">
        <v>2.4544E-2</v>
      </c>
      <c r="C65">
        <v>-5.8026000000000001E-2</v>
      </c>
      <c r="D65" t="s">
        <v>0</v>
      </c>
      <c r="E65">
        <v>0.10495699999999999</v>
      </c>
      <c r="F65">
        <v>65</v>
      </c>
      <c r="H65">
        <v>65</v>
      </c>
      <c r="I65">
        <v>6.4184576</v>
      </c>
      <c r="J65">
        <v>6.6758565000000001</v>
      </c>
      <c r="K65">
        <v>2.2038883999999999</v>
      </c>
      <c r="L65" t="s">
        <v>1</v>
      </c>
      <c r="M65">
        <v>8.7922030000000007</v>
      </c>
    </row>
    <row r="66" spans="1:13" x14ac:dyDescent="0.25">
      <c r="A66">
        <v>-2.8019999999999998E-3</v>
      </c>
      <c r="B66">
        <v>1.7062999999999998E-2</v>
      </c>
      <c r="C66">
        <v>6.6444000000000003E-2</v>
      </c>
      <c r="D66" t="s">
        <v>0</v>
      </c>
      <c r="E66">
        <v>6.8656999999999996E-2</v>
      </c>
      <c r="F66">
        <v>66</v>
      </c>
      <c r="H66">
        <v>66</v>
      </c>
      <c r="I66">
        <v>-2.3262081999999999</v>
      </c>
      <c r="J66">
        <v>3.9937480000000001</v>
      </c>
      <c r="K66">
        <v>3.1337719000000002</v>
      </c>
      <c r="L66" t="s">
        <v>1</v>
      </c>
      <c r="M66">
        <v>8.1239007000000001</v>
      </c>
    </row>
    <row r="67" spans="1:13" x14ac:dyDescent="0.25">
      <c r="A67">
        <v>3.6450000000000003E-2</v>
      </c>
      <c r="B67">
        <v>6.3547999999999993E-2</v>
      </c>
      <c r="C67">
        <v>9.3239000000000002E-2</v>
      </c>
      <c r="D67" t="s">
        <v>0</v>
      </c>
      <c r="E67">
        <v>0.118577</v>
      </c>
      <c r="F67">
        <v>67</v>
      </c>
      <c r="H67">
        <v>67</v>
      </c>
      <c r="I67">
        <v>3.7001401</v>
      </c>
      <c r="J67">
        <v>-0.14714379999999999</v>
      </c>
      <c r="K67">
        <v>4.9768596000000001</v>
      </c>
      <c r="L67" t="s">
        <v>1</v>
      </c>
      <c r="M67">
        <v>2.0651253999999999</v>
      </c>
    </row>
    <row r="68" spans="1:13" x14ac:dyDescent="0.25">
      <c r="A68">
        <v>5.914E-3</v>
      </c>
      <c r="B68">
        <v>5.7229999999999998E-3</v>
      </c>
      <c r="C68">
        <v>-8.6874000000000007E-2</v>
      </c>
      <c r="D68" t="s">
        <v>0</v>
      </c>
      <c r="E68">
        <v>8.7262999999999993E-2</v>
      </c>
      <c r="F68">
        <v>68</v>
      </c>
      <c r="H68">
        <v>68</v>
      </c>
      <c r="I68">
        <v>-1.0252254000000001</v>
      </c>
      <c r="J68">
        <v>-0.66788780000000003</v>
      </c>
      <c r="K68">
        <v>7.8991683000000004</v>
      </c>
      <c r="L68" t="s">
        <v>1</v>
      </c>
      <c r="M68">
        <v>4.0217713000000002</v>
      </c>
    </row>
    <row r="69" spans="1:13" x14ac:dyDescent="0.25">
      <c r="A69">
        <v>5.9853999999999997E-2</v>
      </c>
      <c r="B69">
        <v>-7.1275000000000005E-2</v>
      </c>
      <c r="C69">
        <v>8.1560000000000001E-3</v>
      </c>
      <c r="D69" t="s">
        <v>0</v>
      </c>
      <c r="E69">
        <v>9.3429999999999999E-2</v>
      </c>
      <c r="F69">
        <v>69</v>
      </c>
      <c r="H69">
        <v>69</v>
      </c>
      <c r="I69">
        <v>1.6276138</v>
      </c>
      <c r="J69">
        <v>5.1909995000000002</v>
      </c>
      <c r="K69">
        <v>8.8464580000000002</v>
      </c>
      <c r="L69" t="s">
        <v>1</v>
      </c>
      <c r="M69">
        <v>6.3962646999999997</v>
      </c>
    </row>
    <row r="70" spans="1:13" x14ac:dyDescent="0.25">
      <c r="A70">
        <v>2.0531000000000001E-2</v>
      </c>
      <c r="B70">
        <v>3.2969999999999999E-2</v>
      </c>
      <c r="C70">
        <v>2.8643999999999999E-2</v>
      </c>
      <c r="D70" t="s">
        <v>0</v>
      </c>
      <c r="E70">
        <v>4.8259999999999997E-2</v>
      </c>
      <c r="F70">
        <v>70</v>
      </c>
      <c r="H70">
        <v>70</v>
      </c>
      <c r="I70">
        <v>0.25782319999999997</v>
      </c>
      <c r="J70">
        <v>1.1637653999999999</v>
      </c>
      <c r="K70">
        <v>1.4362769</v>
      </c>
      <c r="L70" t="s">
        <v>1</v>
      </c>
      <c r="M70">
        <v>8.3089641000000007</v>
      </c>
    </row>
    <row r="71" spans="1:13" x14ac:dyDescent="0.25">
      <c r="A71">
        <v>0.12113699999999999</v>
      </c>
      <c r="B71">
        <v>-0.202851</v>
      </c>
      <c r="C71">
        <v>-0.25448900000000002</v>
      </c>
      <c r="D71" t="s">
        <v>0</v>
      </c>
      <c r="E71">
        <v>0.34725699999999998</v>
      </c>
      <c r="F71">
        <v>71</v>
      </c>
      <c r="H71">
        <v>71</v>
      </c>
      <c r="I71">
        <v>1.7082189000000001</v>
      </c>
      <c r="J71">
        <v>0.3775599</v>
      </c>
      <c r="K71">
        <v>9.0852219999999999</v>
      </c>
      <c r="L71" t="s">
        <v>1</v>
      </c>
      <c r="M71">
        <v>2.5328263</v>
      </c>
    </row>
    <row r="72" spans="1:13" x14ac:dyDescent="0.25">
      <c r="A72">
        <v>-1.2073E-2</v>
      </c>
      <c r="B72">
        <v>3.4235000000000002E-2</v>
      </c>
      <c r="C72">
        <v>1.576E-2</v>
      </c>
      <c r="D72" t="s">
        <v>0</v>
      </c>
      <c r="E72">
        <v>3.9573999999999998E-2</v>
      </c>
      <c r="F72">
        <v>72</v>
      </c>
      <c r="H72">
        <v>72</v>
      </c>
      <c r="I72">
        <v>6.5973302</v>
      </c>
      <c r="J72">
        <v>0.71904330000000005</v>
      </c>
      <c r="K72">
        <v>6.0727776999999996</v>
      </c>
      <c r="L72" t="s">
        <v>1</v>
      </c>
      <c r="M72">
        <v>3.9502283</v>
      </c>
    </row>
    <row r="73" spans="1:13" x14ac:dyDescent="0.25">
      <c r="A73">
        <v>0.124676</v>
      </c>
      <c r="B73">
        <v>-2.844E-2</v>
      </c>
      <c r="C73">
        <v>-7.0032999999999998E-2</v>
      </c>
      <c r="D73" t="s">
        <v>0</v>
      </c>
      <c r="E73">
        <v>0.14580000000000001</v>
      </c>
      <c r="F73">
        <v>73</v>
      </c>
      <c r="H73">
        <v>73</v>
      </c>
      <c r="I73">
        <v>-0.33135880000000001</v>
      </c>
      <c r="J73">
        <v>5.3704305999999997</v>
      </c>
      <c r="K73">
        <v>5.1729107000000001</v>
      </c>
      <c r="L73" t="s">
        <v>1</v>
      </c>
      <c r="M73">
        <v>6.2950963</v>
      </c>
    </row>
    <row r="74" spans="1:13" x14ac:dyDescent="0.25">
      <c r="A74">
        <v>1.5308E-2</v>
      </c>
      <c r="B74">
        <v>-1.0553E-2</v>
      </c>
      <c r="C74">
        <v>1.9512000000000002E-2</v>
      </c>
      <c r="D74" t="s">
        <v>0</v>
      </c>
      <c r="E74">
        <v>2.6952E-2</v>
      </c>
      <c r="F74">
        <v>74</v>
      </c>
      <c r="H74">
        <v>74</v>
      </c>
      <c r="I74">
        <v>6.1256982000000004</v>
      </c>
      <c r="J74">
        <v>-1.7019883</v>
      </c>
      <c r="K74">
        <v>4.1580275000000002</v>
      </c>
      <c r="L74" t="s">
        <v>1</v>
      </c>
      <c r="M74">
        <v>4.6523238999999998</v>
      </c>
    </row>
    <row r="75" spans="1:13" x14ac:dyDescent="0.25">
      <c r="A75">
        <v>6.3561999999999994E-2</v>
      </c>
      <c r="B75">
        <v>1.3505E-2</v>
      </c>
      <c r="C75">
        <v>0.117616</v>
      </c>
      <c r="D75" t="s">
        <v>0</v>
      </c>
      <c r="E75">
        <v>0.13437199999999999</v>
      </c>
      <c r="F75">
        <v>75</v>
      </c>
      <c r="H75">
        <v>75</v>
      </c>
      <c r="I75">
        <v>-3.1224623</v>
      </c>
      <c r="J75">
        <v>4.5013918999999998</v>
      </c>
      <c r="K75">
        <v>6.0056462000000002</v>
      </c>
      <c r="L75" t="s">
        <v>1</v>
      </c>
      <c r="M75">
        <v>7.3693711000000004</v>
      </c>
    </row>
    <row r="76" spans="1:13" x14ac:dyDescent="0.25">
      <c r="A76">
        <v>-1.8596999999999999E-2</v>
      </c>
      <c r="B76">
        <v>1.3332999999999999E-2</v>
      </c>
      <c r="C76">
        <v>1.9623000000000002E-2</v>
      </c>
      <c r="D76" t="s">
        <v>0</v>
      </c>
      <c r="E76">
        <v>3.0145000000000002E-2</v>
      </c>
      <c r="F76">
        <v>76</v>
      </c>
      <c r="H76">
        <v>76</v>
      </c>
      <c r="I76">
        <v>-3.509188</v>
      </c>
      <c r="J76">
        <v>8.6023302000000008</v>
      </c>
      <c r="K76">
        <v>0.46798129999999999</v>
      </c>
      <c r="L76" t="s">
        <v>1</v>
      </c>
      <c r="M76">
        <v>4.6418720000000002</v>
      </c>
    </row>
    <row r="77" spans="1:13" x14ac:dyDescent="0.25">
      <c r="A77">
        <v>3.4228000000000001E-2</v>
      </c>
      <c r="B77">
        <v>5.365E-3</v>
      </c>
      <c r="C77">
        <v>-4.5999999999999999E-2</v>
      </c>
      <c r="D77" t="s">
        <v>0</v>
      </c>
      <c r="E77">
        <v>5.7586999999999999E-2</v>
      </c>
      <c r="F77">
        <v>77</v>
      </c>
      <c r="H77">
        <v>77</v>
      </c>
      <c r="I77">
        <v>3.2299262</v>
      </c>
      <c r="J77">
        <v>4.0215851000000002</v>
      </c>
      <c r="K77">
        <v>1.5192641</v>
      </c>
      <c r="L77" t="s">
        <v>1</v>
      </c>
      <c r="M77">
        <v>5.1989770000000002</v>
      </c>
    </row>
    <row r="78" spans="1:13" x14ac:dyDescent="0.25">
      <c r="A78">
        <v>0.12865199999999999</v>
      </c>
      <c r="B78">
        <v>-7.9948000000000005E-2</v>
      </c>
      <c r="C78">
        <v>2.5683999999999998E-2</v>
      </c>
      <c r="D78" t="s">
        <v>0</v>
      </c>
      <c r="E78">
        <v>0.15363199999999999</v>
      </c>
      <c r="F78">
        <v>78</v>
      </c>
      <c r="H78">
        <v>78</v>
      </c>
      <c r="I78">
        <v>2.8600319999999999</v>
      </c>
      <c r="J78">
        <v>7.0487928999999996</v>
      </c>
      <c r="K78">
        <v>0.44273469999999998</v>
      </c>
      <c r="L78" t="s">
        <v>1</v>
      </c>
      <c r="M78">
        <v>4.8468222000000001</v>
      </c>
    </row>
    <row r="79" spans="1:13" x14ac:dyDescent="0.25">
      <c r="A79">
        <v>5.3036E-2</v>
      </c>
      <c r="B79">
        <v>4.1590000000000004E-3</v>
      </c>
      <c r="C79">
        <v>4.5526999999999998E-2</v>
      </c>
      <c r="D79" t="s">
        <v>0</v>
      </c>
      <c r="E79">
        <v>7.0019999999999999E-2</v>
      </c>
      <c r="F79">
        <v>79</v>
      </c>
      <c r="H79">
        <v>79</v>
      </c>
      <c r="I79">
        <v>-6.6936958999999998</v>
      </c>
      <c r="J79">
        <v>5.8939019999999998</v>
      </c>
      <c r="K79">
        <v>7.8078824999999998</v>
      </c>
      <c r="L79" t="s">
        <v>1</v>
      </c>
      <c r="M79">
        <v>7.4470346999999997</v>
      </c>
    </row>
    <row r="80" spans="1:13" x14ac:dyDescent="0.25">
      <c r="A80">
        <v>-3.6289000000000002E-2</v>
      </c>
      <c r="B80">
        <v>-5.6699999999999997E-3</v>
      </c>
      <c r="C80">
        <v>-3.9863000000000003E-2</v>
      </c>
      <c r="D80" t="s">
        <v>0</v>
      </c>
      <c r="E80">
        <v>5.4204000000000002E-2</v>
      </c>
      <c r="F80">
        <v>80</v>
      </c>
      <c r="H80">
        <v>80</v>
      </c>
      <c r="I80">
        <v>-2.5717425999999999</v>
      </c>
      <c r="J80">
        <v>6.9681560999999999</v>
      </c>
      <c r="K80">
        <v>4.274057</v>
      </c>
      <c r="L80" t="s">
        <v>1</v>
      </c>
      <c r="M80">
        <v>4.5462823999999999</v>
      </c>
    </row>
    <row r="81" spans="1:13" x14ac:dyDescent="0.25">
      <c r="A81">
        <v>-1.4614E-2</v>
      </c>
      <c r="B81">
        <v>1.8894000000000001E-2</v>
      </c>
      <c r="C81">
        <v>3.2057000000000002E-2</v>
      </c>
      <c r="D81" t="s">
        <v>0</v>
      </c>
      <c r="E81">
        <v>3.9978E-2</v>
      </c>
      <c r="F81">
        <v>81</v>
      </c>
      <c r="H81">
        <v>81</v>
      </c>
      <c r="I81">
        <v>5.8801499000000002</v>
      </c>
      <c r="J81">
        <v>1.210459</v>
      </c>
      <c r="K81">
        <v>3.1406366000000001</v>
      </c>
      <c r="L81" t="s">
        <v>1</v>
      </c>
      <c r="M81">
        <v>4.9250692999999997</v>
      </c>
    </row>
    <row r="82" spans="1:13" x14ac:dyDescent="0.25">
      <c r="A82">
        <v>-3.0276000000000001E-2</v>
      </c>
      <c r="B82">
        <v>3.1570000000000001E-2</v>
      </c>
      <c r="C82">
        <v>-1.1006E-2</v>
      </c>
      <c r="D82" t="s">
        <v>0</v>
      </c>
      <c r="E82">
        <v>4.5104999999999999E-2</v>
      </c>
      <c r="F82">
        <v>82</v>
      </c>
      <c r="H82">
        <v>82</v>
      </c>
      <c r="I82">
        <v>8.8598543999999997</v>
      </c>
      <c r="J82">
        <v>2.6930855999999999</v>
      </c>
      <c r="K82">
        <v>0.68012799999999995</v>
      </c>
      <c r="L82" t="s">
        <v>1</v>
      </c>
      <c r="M82">
        <v>4.8045030999999998</v>
      </c>
    </row>
    <row r="83" spans="1:13" x14ac:dyDescent="0.25">
      <c r="A83">
        <v>0.171815</v>
      </c>
      <c r="B83">
        <v>5.7098999999999997E-2</v>
      </c>
      <c r="C83">
        <v>0.116658</v>
      </c>
      <c r="D83" t="s">
        <v>0</v>
      </c>
      <c r="E83">
        <v>0.21538299999999999</v>
      </c>
      <c r="F83">
        <v>83</v>
      </c>
      <c r="H83">
        <v>83</v>
      </c>
      <c r="I83">
        <v>0.87614939999999997</v>
      </c>
      <c r="J83">
        <v>0.33931169999999999</v>
      </c>
      <c r="K83">
        <v>5.6880853</v>
      </c>
      <c r="L83" t="s">
        <v>1</v>
      </c>
      <c r="M83">
        <v>2.1927184</v>
      </c>
    </row>
    <row r="84" spans="1:13" x14ac:dyDescent="0.25">
      <c r="A84">
        <v>-1.8924E-2</v>
      </c>
      <c r="B84">
        <v>-2.2029E-2</v>
      </c>
      <c r="C84">
        <v>-1.9470999999999999E-2</v>
      </c>
      <c r="D84" t="s">
        <v>0</v>
      </c>
      <c r="E84">
        <v>3.4964000000000002E-2</v>
      </c>
      <c r="F84">
        <v>84</v>
      </c>
      <c r="H84">
        <v>84</v>
      </c>
      <c r="I84">
        <v>-2.2200297999999998</v>
      </c>
      <c r="J84">
        <v>-1.1650936999999999</v>
      </c>
      <c r="K84">
        <v>5.3258007000000003</v>
      </c>
      <c r="L84" t="s">
        <v>1</v>
      </c>
      <c r="M84">
        <v>6.4985676999999997</v>
      </c>
    </row>
    <row r="85" spans="1:13" x14ac:dyDescent="0.25">
      <c r="A85">
        <v>9.4578999999999996E-2</v>
      </c>
      <c r="B85">
        <v>4.0240999999999999E-2</v>
      </c>
      <c r="C85">
        <v>9.7303000000000001E-2</v>
      </c>
      <c r="D85" t="s">
        <v>0</v>
      </c>
      <c r="E85">
        <v>0.141536</v>
      </c>
      <c r="F85">
        <v>85</v>
      </c>
      <c r="H85">
        <v>85</v>
      </c>
      <c r="I85">
        <v>-1.0932024</v>
      </c>
      <c r="J85">
        <v>5.5525082000000001</v>
      </c>
      <c r="K85">
        <v>8.0365544</v>
      </c>
      <c r="L85" t="s">
        <v>1</v>
      </c>
      <c r="M85">
        <v>5.0942549000000001</v>
      </c>
    </row>
    <row r="86" spans="1:13" x14ac:dyDescent="0.25">
      <c r="A86">
        <v>1.524E-3</v>
      </c>
      <c r="B86">
        <v>-4.7384999999999997E-2</v>
      </c>
      <c r="C86">
        <v>7.7400000000000004E-3</v>
      </c>
      <c r="D86" t="s">
        <v>0</v>
      </c>
      <c r="E86">
        <v>4.8037000000000003E-2</v>
      </c>
      <c r="F86">
        <v>86</v>
      </c>
      <c r="H86">
        <v>86</v>
      </c>
      <c r="I86">
        <v>0.29858780000000001</v>
      </c>
      <c r="J86">
        <v>2.5790332999999999</v>
      </c>
      <c r="K86">
        <v>3.9690965999999999</v>
      </c>
      <c r="L86" t="s">
        <v>1</v>
      </c>
      <c r="M86">
        <v>4.4746569000000003</v>
      </c>
    </row>
    <row r="87" spans="1:13" x14ac:dyDescent="0.25">
      <c r="A87">
        <v>-4.3923999999999998E-2</v>
      </c>
      <c r="B87">
        <v>1.2352999999999999E-2</v>
      </c>
      <c r="C87">
        <v>-9.7199999999999995E-2</v>
      </c>
      <c r="D87" t="s">
        <v>0</v>
      </c>
      <c r="E87">
        <v>0.107377</v>
      </c>
      <c r="F87">
        <v>87</v>
      </c>
      <c r="H87">
        <v>87</v>
      </c>
      <c r="I87">
        <v>4.5619052</v>
      </c>
      <c r="J87">
        <v>-0.31765100000000002</v>
      </c>
      <c r="K87">
        <v>8.1932892000000006</v>
      </c>
      <c r="L87" t="s">
        <v>1</v>
      </c>
      <c r="M87">
        <v>2.3266396</v>
      </c>
    </row>
    <row r="88" spans="1:13" x14ac:dyDescent="0.25">
      <c r="A88">
        <v>5.7229999999999998E-3</v>
      </c>
      <c r="B88">
        <v>2.9791000000000002E-2</v>
      </c>
      <c r="C88">
        <v>1.9311999999999999E-2</v>
      </c>
      <c r="D88" t="s">
        <v>0</v>
      </c>
      <c r="E88">
        <v>3.5962000000000001E-2</v>
      </c>
      <c r="F88">
        <v>88</v>
      </c>
      <c r="H88">
        <v>88</v>
      </c>
      <c r="I88">
        <v>-3.3811686000000001</v>
      </c>
      <c r="J88">
        <v>1.1996865000000001</v>
      </c>
      <c r="K88">
        <v>8.5943687999999998</v>
      </c>
      <c r="L88" t="s">
        <v>1</v>
      </c>
      <c r="M88">
        <v>6.4867850999999996</v>
      </c>
    </row>
    <row r="89" spans="1:13" x14ac:dyDescent="0.25">
      <c r="A89">
        <v>3.2330999999999999E-2</v>
      </c>
      <c r="B89">
        <v>-6.6224000000000005E-2</v>
      </c>
      <c r="C89">
        <v>1.8438E-2</v>
      </c>
      <c r="D89" t="s">
        <v>0</v>
      </c>
      <c r="E89">
        <v>7.5966000000000006E-2</v>
      </c>
      <c r="F89">
        <v>89</v>
      </c>
      <c r="H89">
        <v>89</v>
      </c>
      <c r="I89">
        <v>2.4470778000000002</v>
      </c>
      <c r="J89">
        <v>4.9351896000000002</v>
      </c>
      <c r="K89">
        <v>5.8051968</v>
      </c>
      <c r="L89" t="s">
        <v>1</v>
      </c>
      <c r="M89">
        <v>4.9150703</v>
      </c>
    </row>
    <row r="90" spans="1:13" x14ac:dyDescent="0.25">
      <c r="A90">
        <v>-5.9070999999999999E-2</v>
      </c>
      <c r="B90">
        <v>-3.6899000000000001E-2</v>
      </c>
      <c r="C90">
        <v>7.5968999999999995E-2</v>
      </c>
      <c r="D90" t="s">
        <v>0</v>
      </c>
      <c r="E90">
        <v>0.103064</v>
      </c>
      <c r="F90">
        <v>90</v>
      </c>
      <c r="H90">
        <v>90</v>
      </c>
      <c r="I90">
        <v>3.5534135</v>
      </c>
      <c r="J90">
        <v>6.3791254000000004</v>
      </c>
      <c r="K90">
        <v>3.4169830999999999</v>
      </c>
      <c r="L90" t="s">
        <v>1</v>
      </c>
      <c r="M90">
        <v>7.1468784000000003</v>
      </c>
    </row>
    <row r="91" spans="1:13" x14ac:dyDescent="0.25">
      <c r="A91">
        <v>4.9339000000000001E-2</v>
      </c>
      <c r="B91">
        <v>1.0423E-2</v>
      </c>
      <c r="C91">
        <v>-1.7988000000000001E-2</v>
      </c>
      <c r="D91" t="s">
        <v>0</v>
      </c>
      <c r="E91">
        <v>5.3539999999999997E-2</v>
      </c>
      <c r="F91">
        <v>91</v>
      </c>
      <c r="H91">
        <v>91</v>
      </c>
      <c r="I91">
        <v>-4.3366097999999997</v>
      </c>
      <c r="J91">
        <v>4.0035581999999996</v>
      </c>
      <c r="K91">
        <v>8.6465613999999995</v>
      </c>
      <c r="L91" t="s">
        <v>1</v>
      </c>
      <c r="M91">
        <v>8.2928037000000003</v>
      </c>
    </row>
    <row r="92" spans="1:13" x14ac:dyDescent="0.25">
      <c r="A92">
        <v>-6.6209000000000004E-2</v>
      </c>
      <c r="B92">
        <v>-1.0087E-2</v>
      </c>
      <c r="C92">
        <v>-3.2730000000000002E-2</v>
      </c>
      <c r="D92" t="s">
        <v>0</v>
      </c>
      <c r="E92">
        <v>7.4542999999999998E-2</v>
      </c>
      <c r="F92">
        <v>92</v>
      </c>
      <c r="H92">
        <v>92</v>
      </c>
      <c r="I92">
        <v>-2.0256154</v>
      </c>
      <c r="J92">
        <v>6.3168975999999999</v>
      </c>
      <c r="K92">
        <v>1.2344877999999999</v>
      </c>
      <c r="L92" t="s">
        <v>1</v>
      </c>
      <c r="M92">
        <v>4.7630239000000003</v>
      </c>
    </row>
    <row r="93" spans="1:13" x14ac:dyDescent="0.25">
      <c r="A93">
        <v>-4.2014000000000003E-2</v>
      </c>
      <c r="B93">
        <v>-6.6550000000000003E-3</v>
      </c>
      <c r="C93">
        <v>-8.2229999999999994E-3</v>
      </c>
      <c r="D93" t="s">
        <v>0</v>
      </c>
      <c r="E93">
        <v>4.3325000000000002E-2</v>
      </c>
      <c r="F93">
        <v>93</v>
      </c>
      <c r="H93">
        <v>93</v>
      </c>
      <c r="I93">
        <v>3.2756816999999998</v>
      </c>
      <c r="J93">
        <v>2.7227340999999998</v>
      </c>
      <c r="K93">
        <v>3.9808482000000001</v>
      </c>
      <c r="L93" t="s">
        <v>1</v>
      </c>
      <c r="M93">
        <v>3.8598435000000002</v>
      </c>
    </row>
    <row r="94" spans="1:13" x14ac:dyDescent="0.25">
      <c r="A94">
        <v>7.8377000000000002E-2</v>
      </c>
      <c r="B94">
        <v>-4.8231000000000003E-2</v>
      </c>
      <c r="C94">
        <v>-5.4349999999999997E-3</v>
      </c>
      <c r="D94" t="s">
        <v>0</v>
      </c>
      <c r="E94">
        <v>9.2188000000000006E-2</v>
      </c>
      <c r="F94">
        <v>94</v>
      </c>
      <c r="H94">
        <v>94</v>
      </c>
      <c r="I94">
        <v>1.4718100999999999</v>
      </c>
      <c r="J94">
        <v>9.3329111999999999</v>
      </c>
      <c r="K94">
        <v>1.2151017</v>
      </c>
      <c r="L94" t="s">
        <v>1</v>
      </c>
      <c r="M94">
        <v>7.3348911000000001</v>
      </c>
    </row>
    <row r="95" spans="1:13" x14ac:dyDescent="0.25">
      <c r="A95">
        <v>1.0716E-2</v>
      </c>
      <c r="B95">
        <v>1.575E-2</v>
      </c>
      <c r="C95">
        <v>5.6540000000000002E-3</v>
      </c>
      <c r="D95" t="s">
        <v>0</v>
      </c>
      <c r="E95">
        <v>1.9871E-2</v>
      </c>
      <c r="F95">
        <v>95</v>
      </c>
      <c r="H95">
        <v>95</v>
      </c>
      <c r="I95">
        <v>-5.4230052000000004</v>
      </c>
      <c r="J95">
        <v>6.3832266999999998</v>
      </c>
      <c r="K95">
        <v>5.3424446000000003</v>
      </c>
      <c r="L95" t="s">
        <v>1</v>
      </c>
      <c r="M95">
        <v>8.3112334000000008</v>
      </c>
    </row>
    <row r="96" spans="1:13" x14ac:dyDescent="0.25">
      <c r="A96">
        <v>-2.1184999999999999E-2</v>
      </c>
      <c r="B96">
        <v>2.9995999999999998E-2</v>
      </c>
      <c r="C96">
        <v>8.5622000000000004E-2</v>
      </c>
      <c r="D96" t="s">
        <v>0</v>
      </c>
      <c r="E96">
        <v>9.3164999999999998E-2</v>
      </c>
      <c r="F96">
        <v>96</v>
      </c>
      <c r="H96">
        <v>96</v>
      </c>
      <c r="I96">
        <v>6.2352499999999998E-2</v>
      </c>
      <c r="J96">
        <v>-1.1292594</v>
      </c>
      <c r="K96">
        <v>3.3777579000000002</v>
      </c>
      <c r="L96" t="s">
        <v>1</v>
      </c>
      <c r="M96">
        <v>4.5302268000000003</v>
      </c>
    </row>
    <row r="97" spans="1:13" x14ac:dyDescent="0.25">
      <c r="A97">
        <v>1.6421999999999999E-2</v>
      </c>
      <c r="B97">
        <v>-4.7080999999999998E-2</v>
      </c>
      <c r="C97">
        <v>9.8729999999999998E-3</v>
      </c>
      <c r="D97" t="s">
        <v>0</v>
      </c>
      <c r="E97">
        <v>5.083E-2</v>
      </c>
      <c r="F97">
        <v>97</v>
      </c>
      <c r="H97">
        <v>97</v>
      </c>
      <c r="I97">
        <v>5.8796004000000002</v>
      </c>
      <c r="J97">
        <v>2.5873050000000002</v>
      </c>
      <c r="K97">
        <v>0.66346039999999995</v>
      </c>
      <c r="L97" t="s">
        <v>1</v>
      </c>
      <c r="M97">
        <v>4.1588044000000002</v>
      </c>
    </row>
    <row r="98" spans="1:13" x14ac:dyDescent="0.25">
      <c r="A98">
        <v>2.4714E-2</v>
      </c>
      <c r="B98">
        <v>-8.5032999999999997E-2</v>
      </c>
      <c r="C98">
        <v>0.15683800000000001</v>
      </c>
      <c r="D98" t="s">
        <v>0</v>
      </c>
      <c r="E98">
        <v>0.18010999999999999</v>
      </c>
      <c r="F98">
        <v>98</v>
      </c>
      <c r="H98">
        <v>98</v>
      </c>
      <c r="I98">
        <v>2.7582585000000002</v>
      </c>
      <c r="J98">
        <v>0.13058919999999999</v>
      </c>
      <c r="K98">
        <v>6.7935781999999998</v>
      </c>
      <c r="L98" t="s">
        <v>1</v>
      </c>
      <c r="M98">
        <v>0</v>
      </c>
    </row>
    <row r="99" spans="1:13" x14ac:dyDescent="0.25">
      <c r="A99" t="s">
        <v>6</v>
      </c>
      <c r="B99" t="s">
        <v>24</v>
      </c>
      <c r="C99" t="s">
        <v>24</v>
      </c>
      <c r="D99" t="s">
        <v>9</v>
      </c>
      <c r="E99" t="s">
        <v>8</v>
      </c>
      <c r="F99" t="s">
        <v>10</v>
      </c>
    </row>
    <row r="100" spans="1:13" x14ac:dyDescent="0.25">
      <c r="A100" t="s">
        <v>11</v>
      </c>
      <c r="B100" t="s">
        <v>38</v>
      </c>
      <c r="C100" t="s">
        <v>62</v>
      </c>
      <c r="D100" t="s">
        <v>14</v>
      </c>
      <c r="E100" t="s">
        <v>63</v>
      </c>
      <c r="F100">
        <v>39</v>
      </c>
    </row>
    <row r="101" spans="1:13" x14ac:dyDescent="0.25">
      <c r="B101" t="s">
        <v>41</v>
      </c>
      <c r="C101" t="s">
        <v>42</v>
      </c>
      <c r="D101">
        <v>0</v>
      </c>
      <c r="E101" t="s">
        <v>18</v>
      </c>
      <c r="F101">
        <v>0</v>
      </c>
    </row>
    <row r="102" spans="1:13" x14ac:dyDescent="0.25">
      <c r="A102" t="s">
        <v>6</v>
      </c>
      <c r="B102" t="s">
        <v>24</v>
      </c>
      <c r="C102" t="s">
        <v>24</v>
      </c>
      <c r="D102" t="s">
        <v>9</v>
      </c>
      <c r="E102" t="s">
        <v>8</v>
      </c>
      <c r="F102" t="s">
        <v>10</v>
      </c>
    </row>
  </sheetData>
  <sortState xmlns:xlrd2="http://schemas.microsoft.com/office/spreadsheetml/2017/richdata2" ref="H1:M102">
    <sortCondition ref="H1:H10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F3110-2EB9-4CCE-935B-B5D5AB3CCA7C}">
  <dimension ref="A1:W102"/>
  <sheetViews>
    <sheetView workbookViewId="0">
      <selection activeCell="C103" sqref="C103"/>
    </sheetView>
  </sheetViews>
  <sheetFormatPr defaultRowHeight="15" x14ac:dyDescent="0.25"/>
  <sheetData>
    <row r="1" spans="1:16" x14ac:dyDescent="0.25">
      <c r="A1">
        <v>-5.7390000000000002E-3</v>
      </c>
      <c r="B1">
        <v>9.5699999999999995E-4</v>
      </c>
      <c r="C1">
        <v>-2.9751E-2</v>
      </c>
      <c r="D1" t="s">
        <v>0</v>
      </c>
      <c r="E1">
        <v>3.0314000000000001E-2</v>
      </c>
      <c r="F1">
        <v>1</v>
      </c>
      <c r="H1">
        <v>1</v>
      </c>
      <c r="I1">
        <v>5.7384999999999997E-3</v>
      </c>
      <c r="J1">
        <v>-9.569E-4</v>
      </c>
      <c r="K1">
        <v>2.9750599999999999E-2</v>
      </c>
      <c r="L1" t="s">
        <v>1</v>
      </c>
      <c r="M1">
        <v>7.0785396</v>
      </c>
      <c r="O1">
        <v>3.0314000000000001E-2</v>
      </c>
      <c r="P1">
        <v>7.0785396</v>
      </c>
    </row>
    <row r="2" spans="1:16" x14ac:dyDescent="0.25">
      <c r="A2">
        <v>-9.4389999999999995E-3</v>
      </c>
      <c r="B2">
        <v>-7.5230000000000002E-3</v>
      </c>
      <c r="C2">
        <v>3.5899999999999999E-3</v>
      </c>
      <c r="D2" t="s">
        <v>0</v>
      </c>
      <c r="E2">
        <v>1.2593999999999999E-2</v>
      </c>
      <c r="F2">
        <v>2</v>
      </c>
      <c r="H2">
        <v>2</v>
      </c>
      <c r="I2">
        <v>3.5371236000000001</v>
      </c>
      <c r="J2">
        <v>5.1979433999999998</v>
      </c>
      <c r="K2">
        <v>-1.4552600000000001E-2</v>
      </c>
      <c r="L2" t="s">
        <v>1</v>
      </c>
      <c r="M2">
        <v>7.3379498999999999</v>
      </c>
      <c r="O2">
        <v>1.2593999999999999E-2</v>
      </c>
      <c r="P2">
        <v>7.3379498999999999</v>
      </c>
    </row>
    <row r="3" spans="1:16" x14ac:dyDescent="0.25">
      <c r="A3">
        <v>9.3229999999999997E-3</v>
      </c>
      <c r="B3">
        <v>-8.4270000000000005E-3</v>
      </c>
      <c r="C3">
        <v>1.8259999999999999E-3</v>
      </c>
      <c r="D3" t="s">
        <v>0</v>
      </c>
      <c r="E3">
        <v>1.2699E-2</v>
      </c>
      <c r="F3">
        <v>3</v>
      </c>
      <c r="H3">
        <v>3</v>
      </c>
      <c r="I3">
        <v>-2.0549137000000002</v>
      </c>
      <c r="J3">
        <v>5.1746148999999999</v>
      </c>
      <c r="K3">
        <v>4.5920899000000004</v>
      </c>
      <c r="L3" t="s">
        <v>1</v>
      </c>
      <c r="M3">
        <v>9.0477513999999992</v>
      </c>
      <c r="O3">
        <v>1.2699E-2</v>
      </c>
      <c r="P3">
        <v>9.0477513999999992</v>
      </c>
    </row>
    <row r="4" spans="1:16" x14ac:dyDescent="0.25">
      <c r="A4">
        <v>-1.0170999999999999E-2</v>
      </c>
      <c r="B4">
        <v>-2.1356E-2</v>
      </c>
      <c r="C4">
        <v>-2.4156E-2</v>
      </c>
      <c r="D4" t="s">
        <v>0</v>
      </c>
      <c r="E4">
        <v>3.3808999999999999E-2</v>
      </c>
      <c r="F4">
        <v>4</v>
      </c>
      <c r="H4">
        <v>4</v>
      </c>
      <c r="I4">
        <v>1.7842477999999999</v>
      </c>
      <c r="J4">
        <v>2.5971706000000001</v>
      </c>
      <c r="K4">
        <v>5.9029484999999999</v>
      </c>
      <c r="L4" t="s">
        <v>1</v>
      </c>
      <c r="M4">
        <v>4.9529136999999999</v>
      </c>
      <c r="O4">
        <v>3.3808999999999999E-2</v>
      </c>
      <c r="P4">
        <v>4.9529136999999999</v>
      </c>
    </row>
    <row r="5" spans="1:16" x14ac:dyDescent="0.25">
      <c r="A5">
        <v>-6.0527999999999998E-2</v>
      </c>
      <c r="B5">
        <v>-3.3867000000000001E-2</v>
      </c>
      <c r="C5">
        <v>-1.1135000000000001E-2</v>
      </c>
      <c r="D5" t="s">
        <v>0</v>
      </c>
      <c r="E5">
        <v>7.0247000000000004E-2</v>
      </c>
      <c r="F5">
        <v>5</v>
      </c>
      <c r="H5">
        <v>5</v>
      </c>
      <c r="I5">
        <v>-0.94269270000000005</v>
      </c>
      <c r="J5">
        <v>4.5036601999999997</v>
      </c>
      <c r="K5">
        <v>-5.3309000000000004E-3</v>
      </c>
      <c r="L5" t="s">
        <v>1</v>
      </c>
      <c r="M5">
        <v>7.8897275000000002</v>
      </c>
      <c r="O5">
        <v>7.0247000000000004E-2</v>
      </c>
      <c r="P5">
        <v>7.8897275000000002</v>
      </c>
    </row>
    <row r="6" spans="1:16" x14ac:dyDescent="0.25">
      <c r="A6">
        <v>2.0261999999999999E-2</v>
      </c>
      <c r="B6">
        <v>3.2096E-2</v>
      </c>
      <c r="C6">
        <v>-4.2076000000000002E-2</v>
      </c>
      <c r="D6" t="s">
        <v>0</v>
      </c>
      <c r="E6">
        <v>5.6667000000000002E-2</v>
      </c>
      <c r="F6">
        <v>6</v>
      </c>
      <c r="H6">
        <v>6</v>
      </c>
      <c r="I6">
        <v>-0.30782870000000001</v>
      </c>
      <c r="J6">
        <v>7.7403271</v>
      </c>
      <c r="K6">
        <v>1.2856810000000001</v>
      </c>
      <c r="L6" t="s">
        <v>1</v>
      </c>
      <c r="M6">
        <v>4.551939</v>
      </c>
      <c r="O6">
        <v>5.6667000000000002E-2</v>
      </c>
      <c r="P6">
        <v>4.551939</v>
      </c>
    </row>
    <row r="7" spans="1:16" x14ac:dyDescent="0.25">
      <c r="A7">
        <v>-6.5143999999999994E-2</v>
      </c>
      <c r="B7">
        <v>-4.2890000000000003E-3</v>
      </c>
      <c r="C7">
        <v>-9.9500000000000005E-3</v>
      </c>
      <c r="D7" t="s">
        <v>0</v>
      </c>
      <c r="E7">
        <v>6.6037999999999999E-2</v>
      </c>
      <c r="F7">
        <v>7</v>
      </c>
      <c r="H7">
        <v>7</v>
      </c>
      <c r="I7">
        <v>4.6512510999999996</v>
      </c>
      <c r="J7">
        <v>4.4678928999999998</v>
      </c>
      <c r="K7">
        <v>4.6177096999999998</v>
      </c>
      <c r="L7" t="s">
        <v>1</v>
      </c>
      <c r="M7">
        <v>4.6821270999999998</v>
      </c>
      <c r="O7">
        <v>6.6037999999999999E-2</v>
      </c>
      <c r="P7">
        <v>4.6821270999999998</v>
      </c>
    </row>
    <row r="8" spans="1:16" x14ac:dyDescent="0.25">
      <c r="A8">
        <v>6.2426000000000002E-2</v>
      </c>
      <c r="B8">
        <v>8.5720000000000005E-2</v>
      </c>
      <c r="C8">
        <v>-3.9907999999999999E-2</v>
      </c>
      <c r="D8" t="s">
        <v>0</v>
      </c>
      <c r="E8">
        <v>0.113303</v>
      </c>
      <c r="F8">
        <v>8</v>
      </c>
      <c r="H8">
        <v>8</v>
      </c>
      <c r="I8">
        <v>3.7688779000000001</v>
      </c>
      <c r="J8">
        <v>-2.6981435999999999</v>
      </c>
      <c r="K8">
        <v>8.0144445999999991</v>
      </c>
      <c r="L8" t="s">
        <v>1</v>
      </c>
      <c r="M8">
        <v>4.7394689999999997</v>
      </c>
      <c r="O8">
        <v>0.113303</v>
      </c>
      <c r="P8">
        <v>4.7394689999999997</v>
      </c>
    </row>
    <row r="9" spans="1:16" x14ac:dyDescent="0.25">
      <c r="A9">
        <v>0.36206500000000003</v>
      </c>
      <c r="B9">
        <v>0.29449799999999998</v>
      </c>
      <c r="C9">
        <v>7.8739000000000003E-2</v>
      </c>
      <c r="D9" t="s">
        <v>0</v>
      </c>
      <c r="E9">
        <v>0.47330800000000001</v>
      </c>
      <c r="F9">
        <v>9</v>
      </c>
      <c r="H9">
        <v>9</v>
      </c>
      <c r="I9">
        <v>-1.4044353999999999</v>
      </c>
      <c r="J9">
        <v>0.40189639999999999</v>
      </c>
      <c r="K9">
        <v>4.5316425000000002</v>
      </c>
      <c r="L9" t="s">
        <v>1</v>
      </c>
      <c r="M9">
        <v>4.0605852000000002</v>
      </c>
      <c r="O9">
        <v>0.47330800000000001</v>
      </c>
      <c r="P9">
        <v>4.0605852000000002</v>
      </c>
    </row>
    <row r="10" spans="1:16" x14ac:dyDescent="0.25">
      <c r="A10">
        <v>2.8139999999999998E-2</v>
      </c>
      <c r="B10">
        <v>-0.22844100000000001</v>
      </c>
      <c r="C10">
        <v>-1.0682000000000001E-2</v>
      </c>
      <c r="D10" t="s">
        <v>0</v>
      </c>
      <c r="E10">
        <v>0.23041600000000001</v>
      </c>
      <c r="F10">
        <v>10</v>
      </c>
      <c r="H10">
        <v>10</v>
      </c>
      <c r="I10">
        <v>5.2692037000000003</v>
      </c>
      <c r="J10">
        <v>8.0030459</v>
      </c>
      <c r="K10">
        <v>3.3390683999999999</v>
      </c>
      <c r="L10" t="s">
        <v>1</v>
      </c>
      <c r="M10">
        <v>4.4603589000000001</v>
      </c>
      <c r="O10">
        <v>0.23041600000000001</v>
      </c>
      <c r="P10">
        <v>4.4603589000000001</v>
      </c>
    </row>
    <row r="11" spans="1:16" x14ac:dyDescent="0.25">
      <c r="A11">
        <v>-3.4902000000000002E-2</v>
      </c>
      <c r="B11">
        <v>-6.3413999999999998E-2</v>
      </c>
      <c r="C11">
        <v>1.3612000000000001E-2</v>
      </c>
      <c r="D11" t="s">
        <v>0</v>
      </c>
      <c r="E11">
        <v>7.3652999999999996E-2</v>
      </c>
      <c r="F11">
        <v>11</v>
      </c>
      <c r="H11">
        <v>11</v>
      </c>
      <c r="I11">
        <v>4.5658067000000004</v>
      </c>
      <c r="J11">
        <v>0.78404070000000003</v>
      </c>
      <c r="K11">
        <v>-8.1081E-3</v>
      </c>
      <c r="L11" t="s">
        <v>1</v>
      </c>
      <c r="M11">
        <v>4.8115851999999997</v>
      </c>
      <c r="O11">
        <v>7.3652999999999996E-2</v>
      </c>
      <c r="P11">
        <v>4.8115851999999997</v>
      </c>
    </row>
    <row r="12" spans="1:16" x14ac:dyDescent="0.25">
      <c r="A12">
        <v>-2.3002999999999999E-2</v>
      </c>
      <c r="B12">
        <v>-1.7075E-2</v>
      </c>
      <c r="C12">
        <v>1.8341E-2</v>
      </c>
      <c r="D12" t="s">
        <v>0</v>
      </c>
      <c r="E12">
        <v>3.4015999999999998E-2</v>
      </c>
      <c r="F12">
        <v>12</v>
      </c>
      <c r="H12">
        <v>12</v>
      </c>
      <c r="I12">
        <v>1.2090297999999999</v>
      </c>
      <c r="J12">
        <v>5.7440236000000002</v>
      </c>
      <c r="K12">
        <v>0.72117299999999995</v>
      </c>
      <c r="L12" t="s">
        <v>1</v>
      </c>
      <c r="M12">
        <v>8.3263780000000001</v>
      </c>
      <c r="O12">
        <v>3.4015999999999998E-2</v>
      </c>
      <c r="P12">
        <v>8.3263780000000001</v>
      </c>
    </row>
    <row r="13" spans="1:16" x14ac:dyDescent="0.25">
      <c r="A13">
        <v>3.7109999999999999E-3</v>
      </c>
      <c r="B13">
        <v>-4.2328999999999999E-2</v>
      </c>
      <c r="C13">
        <v>-3.3398999999999998E-2</v>
      </c>
      <c r="D13" t="s">
        <v>0</v>
      </c>
      <c r="E13">
        <v>5.4045999999999997E-2</v>
      </c>
      <c r="F13">
        <v>13</v>
      </c>
      <c r="H13">
        <v>13</v>
      </c>
      <c r="I13">
        <v>3.6739780999999998</v>
      </c>
      <c r="J13">
        <v>4.0680812</v>
      </c>
      <c r="K13">
        <v>7.0130340999999996</v>
      </c>
      <c r="L13" t="s">
        <v>1</v>
      </c>
      <c r="M13">
        <v>6.9899981999999996</v>
      </c>
      <c r="O13">
        <v>5.4045999999999997E-2</v>
      </c>
      <c r="P13">
        <v>6.9899981999999996</v>
      </c>
    </row>
    <row r="14" spans="1:16" x14ac:dyDescent="0.25">
      <c r="A14">
        <v>-6.6610000000000003E-3</v>
      </c>
      <c r="B14">
        <v>4.3226000000000001E-2</v>
      </c>
      <c r="C14">
        <v>1.0735E-2</v>
      </c>
      <c r="D14" t="s">
        <v>0</v>
      </c>
      <c r="E14">
        <v>4.5034999999999999E-2</v>
      </c>
      <c r="F14">
        <v>14</v>
      </c>
      <c r="H14">
        <v>14</v>
      </c>
      <c r="I14">
        <v>-0.67030710000000004</v>
      </c>
      <c r="J14">
        <v>3.1459117999999999</v>
      </c>
      <c r="K14">
        <v>5.3483860999999999</v>
      </c>
      <c r="L14" t="s">
        <v>1</v>
      </c>
      <c r="M14">
        <v>7.2118690000000001</v>
      </c>
      <c r="O14">
        <v>4.5034999999999999E-2</v>
      </c>
      <c r="P14">
        <v>7.2118690000000001</v>
      </c>
    </row>
    <row r="15" spans="1:16" x14ac:dyDescent="0.25">
      <c r="A15">
        <v>1.0978999999999999E-2</v>
      </c>
      <c r="B15">
        <v>0.132851</v>
      </c>
      <c r="C15">
        <v>-0.15983700000000001</v>
      </c>
      <c r="D15" t="s">
        <v>0</v>
      </c>
      <c r="E15">
        <v>0.20812900000000001</v>
      </c>
      <c r="F15">
        <v>15</v>
      </c>
      <c r="H15">
        <v>15</v>
      </c>
      <c r="I15">
        <v>5.7200949999999997</v>
      </c>
      <c r="J15">
        <v>-1.2880799999999999</v>
      </c>
      <c r="K15">
        <v>7.0305682000000003</v>
      </c>
      <c r="L15" t="s">
        <v>1</v>
      </c>
      <c r="M15">
        <v>2.7299980000000001</v>
      </c>
      <c r="O15">
        <v>0.20812900000000001</v>
      </c>
      <c r="P15">
        <v>2.7299980000000001</v>
      </c>
    </row>
    <row r="16" spans="1:16" x14ac:dyDescent="0.25">
      <c r="A16">
        <v>-9.3000000000000005E-4</v>
      </c>
      <c r="B16">
        <v>2.9755E-2</v>
      </c>
      <c r="C16">
        <v>-7.7819999999999999E-3</v>
      </c>
      <c r="D16" t="s">
        <v>0</v>
      </c>
      <c r="E16">
        <v>3.0769999999999999E-2</v>
      </c>
      <c r="F16">
        <v>16</v>
      </c>
      <c r="H16">
        <v>16</v>
      </c>
      <c r="I16">
        <v>-2.1786118999999999</v>
      </c>
      <c r="J16">
        <v>6.2706797999999999</v>
      </c>
      <c r="K16">
        <v>6.840204</v>
      </c>
      <c r="L16" t="s">
        <v>1</v>
      </c>
      <c r="M16">
        <v>5.9818791999999998</v>
      </c>
      <c r="O16">
        <v>3.0769999999999999E-2</v>
      </c>
      <c r="P16">
        <v>5.9818791999999998</v>
      </c>
    </row>
    <row r="17" spans="1:23" x14ac:dyDescent="0.25">
      <c r="A17">
        <v>-1.5304999999999999E-2</v>
      </c>
      <c r="B17">
        <v>5.7817E-2</v>
      </c>
      <c r="C17">
        <v>-1.7932E-2</v>
      </c>
      <c r="D17" t="s">
        <v>0</v>
      </c>
      <c r="E17">
        <v>6.2439000000000001E-2</v>
      </c>
      <c r="F17">
        <v>17</v>
      </c>
      <c r="H17">
        <v>17</v>
      </c>
      <c r="I17">
        <v>6.2976542999999996</v>
      </c>
      <c r="J17">
        <v>-3.2835645000000002</v>
      </c>
      <c r="K17">
        <v>8.5121394000000006</v>
      </c>
      <c r="L17" t="s">
        <v>1</v>
      </c>
      <c r="M17">
        <v>5.0997347</v>
      </c>
      <c r="O17">
        <v>6.2439000000000001E-2</v>
      </c>
      <c r="P17">
        <v>5.0997347</v>
      </c>
    </row>
    <row r="18" spans="1:23" x14ac:dyDescent="0.25">
      <c r="A18">
        <v>1.4137E-2</v>
      </c>
      <c r="B18">
        <v>4.5890000000000002E-3</v>
      </c>
      <c r="C18">
        <v>8.0570000000000003E-2</v>
      </c>
      <c r="D18" t="s">
        <v>0</v>
      </c>
      <c r="E18">
        <v>8.1930000000000003E-2</v>
      </c>
      <c r="F18">
        <v>18</v>
      </c>
      <c r="H18">
        <v>18</v>
      </c>
      <c r="I18">
        <v>-0.13983019999999999</v>
      </c>
      <c r="J18">
        <v>1.1140307</v>
      </c>
      <c r="K18">
        <v>6.9020273999999997</v>
      </c>
      <c r="L18" t="s">
        <v>1</v>
      </c>
      <c r="M18">
        <v>6.4260944000000002</v>
      </c>
      <c r="O18">
        <v>8.1930000000000003E-2</v>
      </c>
      <c r="P18">
        <v>6.4260944000000002</v>
      </c>
    </row>
    <row r="19" spans="1:23" x14ac:dyDescent="0.25">
      <c r="A19">
        <v>8.8731000000000004E-2</v>
      </c>
      <c r="B19">
        <v>-1.0390999999999999E-2</v>
      </c>
      <c r="C19">
        <v>-1.1545E-2</v>
      </c>
      <c r="D19" t="s">
        <v>0</v>
      </c>
      <c r="E19">
        <v>9.0080999999999994E-2</v>
      </c>
      <c r="F19">
        <v>19</v>
      </c>
      <c r="H19">
        <v>19</v>
      </c>
      <c r="I19">
        <v>-1.1983486000000001</v>
      </c>
      <c r="J19">
        <v>-0.29089730000000003</v>
      </c>
      <c r="K19">
        <v>2.2530833000000001</v>
      </c>
      <c r="L19" t="s">
        <v>1</v>
      </c>
      <c r="M19">
        <v>4.825348</v>
      </c>
      <c r="O19">
        <v>9.0080999999999994E-2</v>
      </c>
      <c r="P19">
        <v>4.825348</v>
      </c>
    </row>
    <row r="20" spans="1:23" x14ac:dyDescent="0.25">
      <c r="A20">
        <v>-1.0302E-2</v>
      </c>
      <c r="B20">
        <v>-1.8505000000000001E-2</v>
      </c>
      <c r="C20">
        <v>4.5770000000000003E-3</v>
      </c>
      <c r="D20" t="s">
        <v>0</v>
      </c>
      <c r="E20">
        <v>2.1669000000000001E-2</v>
      </c>
      <c r="F20">
        <v>20</v>
      </c>
      <c r="H20">
        <v>20</v>
      </c>
      <c r="I20">
        <v>1.3923473</v>
      </c>
      <c r="J20">
        <v>-1.9839789999999999</v>
      </c>
      <c r="K20">
        <v>8.4770818999999999</v>
      </c>
      <c r="L20" t="s">
        <v>1</v>
      </c>
      <c r="M20">
        <v>6.1323195999999998</v>
      </c>
      <c r="O20">
        <v>2.1669000000000001E-2</v>
      </c>
      <c r="P20">
        <v>6.1323195999999998</v>
      </c>
    </row>
    <row r="21" spans="1:23" x14ac:dyDescent="0.25">
      <c r="A21">
        <v>0.13775599999999999</v>
      </c>
      <c r="B21">
        <v>1.3469999999999999E-2</v>
      </c>
      <c r="C21">
        <v>0.113466</v>
      </c>
      <c r="D21" t="s">
        <v>0</v>
      </c>
      <c r="E21">
        <v>0.178977</v>
      </c>
      <c r="F21">
        <v>21</v>
      </c>
      <c r="H21">
        <v>21</v>
      </c>
      <c r="I21">
        <v>4.3341602999999997</v>
      </c>
      <c r="J21">
        <v>-0.30615320000000001</v>
      </c>
      <c r="K21">
        <v>2.2672854999999998</v>
      </c>
      <c r="L21" t="s">
        <v>1</v>
      </c>
      <c r="M21">
        <v>2.7085127</v>
      </c>
      <c r="O21">
        <v>0.178977</v>
      </c>
      <c r="P21">
        <v>2.7085127</v>
      </c>
    </row>
    <row r="22" spans="1:23" x14ac:dyDescent="0.25">
      <c r="A22">
        <v>2.1742999999999998E-2</v>
      </c>
      <c r="B22">
        <v>-4.7500000000000001E-2</v>
      </c>
      <c r="C22">
        <v>2.2894000000000001E-2</v>
      </c>
      <c r="D22" t="s">
        <v>0</v>
      </c>
      <c r="E22">
        <v>5.7036000000000003E-2</v>
      </c>
      <c r="F22">
        <v>22</v>
      </c>
      <c r="H22">
        <v>22</v>
      </c>
      <c r="I22">
        <v>-4.4116222</v>
      </c>
      <c r="J22">
        <v>5.7552029999999998</v>
      </c>
      <c r="K22">
        <v>3.8088484999999999</v>
      </c>
      <c r="L22" t="s">
        <v>1</v>
      </c>
      <c r="M22">
        <v>6.8605783000000002</v>
      </c>
      <c r="O22">
        <v>5.7036000000000003E-2</v>
      </c>
      <c r="P22">
        <v>6.8605783000000002</v>
      </c>
      <c r="R22">
        <v>0</v>
      </c>
      <c r="S22">
        <v>2.556</v>
      </c>
      <c r="V22" t="s">
        <v>2</v>
      </c>
      <c r="W22">
        <v>2.556</v>
      </c>
    </row>
    <row r="23" spans="1:23" x14ac:dyDescent="0.25">
      <c r="A23">
        <v>-1.7003999999999998E-2</v>
      </c>
      <c r="B23">
        <v>-7.3109999999999998E-3</v>
      </c>
      <c r="C23">
        <v>1.7686E-2</v>
      </c>
      <c r="D23" t="s">
        <v>0</v>
      </c>
      <c r="E23">
        <v>2.5600000000000001E-2</v>
      </c>
      <c r="F23">
        <v>23</v>
      </c>
      <c r="H23">
        <v>23</v>
      </c>
      <c r="I23">
        <v>-0.91896929999999999</v>
      </c>
      <c r="J23">
        <v>5.4747871000000004</v>
      </c>
      <c r="K23">
        <v>2.3346917</v>
      </c>
      <c r="L23" t="s">
        <v>1</v>
      </c>
      <c r="M23">
        <v>7.5148007999999997</v>
      </c>
      <c r="O23">
        <v>2.5600000000000001E-2</v>
      </c>
      <c r="P23">
        <v>7.5148007999999997</v>
      </c>
      <c r="R23">
        <v>0</v>
      </c>
      <c r="S23">
        <v>11.692</v>
      </c>
      <c r="V23" t="s">
        <v>3</v>
      </c>
      <c r="W23">
        <v>2.556</v>
      </c>
    </row>
    <row r="24" spans="1:23" x14ac:dyDescent="0.25">
      <c r="A24">
        <v>1.3656E-2</v>
      </c>
      <c r="B24">
        <v>-5.2188999999999999E-2</v>
      </c>
      <c r="C24">
        <v>-2.5661E-2</v>
      </c>
      <c r="D24" t="s">
        <v>0</v>
      </c>
      <c r="E24">
        <v>5.9737999999999999E-2</v>
      </c>
      <c r="F24">
        <v>24</v>
      </c>
      <c r="H24">
        <v>24</v>
      </c>
      <c r="I24">
        <v>4.2096798</v>
      </c>
      <c r="J24">
        <v>2.0180641000000001</v>
      </c>
      <c r="K24">
        <v>5.3973310000000003</v>
      </c>
      <c r="L24" t="s">
        <v>1</v>
      </c>
      <c r="M24">
        <v>2.7234357</v>
      </c>
      <c r="O24">
        <v>5.9737999999999999E-2</v>
      </c>
      <c r="P24">
        <v>2.7234357</v>
      </c>
      <c r="V24" t="s">
        <v>4</v>
      </c>
      <c r="W24">
        <v>11.692</v>
      </c>
    </row>
    <row r="25" spans="1:23" x14ac:dyDescent="0.25">
      <c r="A25">
        <v>-6.5216999999999997E-2</v>
      </c>
      <c r="B25">
        <v>-4.5940000000000002E-2</v>
      </c>
      <c r="C25">
        <v>-3.0702E-2</v>
      </c>
      <c r="D25" t="s">
        <v>0</v>
      </c>
      <c r="E25">
        <v>8.5476999999999997E-2</v>
      </c>
      <c r="F25">
        <v>25</v>
      </c>
      <c r="H25">
        <v>25</v>
      </c>
      <c r="I25">
        <v>4.7103126</v>
      </c>
      <c r="J25">
        <v>5.5228539999999997</v>
      </c>
      <c r="K25">
        <v>2.2632140999999999</v>
      </c>
      <c r="L25" t="s">
        <v>1</v>
      </c>
      <c r="M25">
        <v>6.1549128</v>
      </c>
      <c r="O25">
        <v>8.5476999999999997E-2</v>
      </c>
      <c r="P25">
        <v>6.1549128</v>
      </c>
      <c r="V25" t="s">
        <v>5</v>
      </c>
      <c r="W25">
        <v>13.044</v>
      </c>
    </row>
    <row r="26" spans="1:23" x14ac:dyDescent="0.25">
      <c r="A26">
        <v>4.9621999999999999E-2</v>
      </c>
      <c r="B26">
        <v>-8.2059999999999998E-3</v>
      </c>
      <c r="C26">
        <v>1.9761000000000001E-2</v>
      </c>
      <c r="D26" t="s">
        <v>0</v>
      </c>
      <c r="E26">
        <v>5.4038000000000003E-2</v>
      </c>
      <c r="F26">
        <v>26</v>
      </c>
      <c r="H26">
        <v>26</v>
      </c>
      <c r="I26">
        <v>-1.8125674000000001</v>
      </c>
      <c r="J26">
        <v>9.8294879999999996</v>
      </c>
      <c r="K26">
        <v>0.70114140000000003</v>
      </c>
      <c r="L26" t="s">
        <v>1</v>
      </c>
      <c r="M26">
        <v>8.6293781999999997</v>
      </c>
      <c r="O26">
        <v>5.4038000000000003E-2</v>
      </c>
      <c r="P26">
        <v>8.6293781999999997</v>
      </c>
    </row>
    <row r="27" spans="1:23" x14ac:dyDescent="0.25">
      <c r="A27">
        <v>4.1520000000000003E-3</v>
      </c>
      <c r="B27">
        <v>-8.2550000000000002E-3</v>
      </c>
      <c r="C27">
        <v>9.7900000000000001E-3</v>
      </c>
      <c r="D27" t="s">
        <v>0</v>
      </c>
      <c r="E27">
        <v>1.3462E-2</v>
      </c>
      <c r="F27">
        <v>27</v>
      </c>
      <c r="H27">
        <v>27</v>
      </c>
      <c r="I27">
        <v>5.2873744</v>
      </c>
      <c r="J27">
        <v>7.7938849000000001</v>
      </c>
      <c r="K27">
        <v>-2.62335E-2</v>
      </c>
      <c r="L27" t="s">
        <v>1</v>
      </c>
      <c r="M27">
        <v>6.3569369</v>
      </c>
      <c r="O27">
        <v>1.3462E-2</v>
      </c>
      <c r="P27">
        <v>6.3569369</v>
      </c>
    </row>
    <row r="28" spans="1:23" x14ac:dyDescent="0.25">
      <c r="A28">
        <v>-6.6620000000000004E-3</v>
      </c>
      <c r="B28">
        <v>2.6440000000000001E-3</v>
      </c>
      <c r="C28">
        <v>-3.1540000000000001E-3</v>
      </c>
      <c r="D28" t="s">
        <v>0</v>
      </c>
      <c r="E28">
        <v>7.8309999999999994E-3</v>
      </c>
      <c r="F28">
        <v>28</v>
      </c>
      <c r="H28">
        <v>28</v>
      </c>
      <c r="I28">
        <v>1.7705043</v>
      </c>
      <c r="J28">
        <v>2.5925661999999998</v>
      </c>
      <c r="K28">
        <v>-2.3272000000000002E-3</v>
      </c>
      <c r="L28" t="s">
        <v>1</v>
      </c>
      <c r="M28">
        <v>8.9431776999999997</v>
      </c>
      <c r="O28">
        <v>7.8309999999999994E-3</v>
      </c>
      <c r="P28">
        <v>8.9431776999999997</v>
      </c>
    </row>
    <row r="29" spans="1:23" x14ac:dyDescent="0.25">
      <c r="A29">
        <v>4.0607999999999998E-2</v>
      </c>
      <c r="B29">
        <v>4.3284999999999997E-2</v>
      </c>
      <c r="C29">
        <v>-1.4597000000000001E-2</v>
      </c>
      <c r="D29" t="s">
        <v>0</v>
      </c>
      <c r="E29">
        <v>6.1120000000000001E-2</v>
      </c>
      <c r="F29">
        <v>29</v>
      </c>
      <c r="H29">
        <v>29</v>
      </c>
      <c r="I29">
        <v>3.7848782000000001</v>
      </c>
      <c r="J29">
        <v>-2.6446833000000001</v>
      </c>
      <c r="K29">
        <v>4.6443038999999997</v>
      </c>
      <c r="L29" t="s">
        <v>1</v>
      </c>
      <c r="M29">
        <v>3.2127699999999999</v>
      </c>
      <c r="O29">
        <v>6.1120000000000001E-2</v>
      </c>
      <c r="P29">
        <v>3.2127699999999999</v>
      </c>
    </row>
    <row r="30" spans="1:23" x14ac:dyDescent="0.25">
      <c r="A30">
        <v>-6.1317000000000003E-2</v>
      </c>
      <c r="B30">
        <v>-1.6494999999999999E-2</v>
      </c>
      <c r="C30">
        <v>1.6289999999999999E-2</v>
      </c>
      <c r="D30" t="s">
        <v>0</v>
      </c>
      <c r="E30">
        <v>6.5553E-2</v>
      </c>
      <c r="F30">
        <v>30</v>
      </c>
      <c r="H30">
        <v>30</v>
      </c>
      <c r="I30">
        <v>-3.7481157999999999</v>
      </c>
      <c r="J30">
        <v>2.5874723999999998</v>
      </c>
      <c r="K30">
        <v>4.583107</v>
      </c>
      <c r="L30" t="s">
        <v>1</v>
      </c>
      <c r="M30">
        <v>3.1773454000000001</v>
      </c>
      <c r="O30">
        <v>6.5553E-2</v>
      </c>
      <c r="P30">
        <v>3.1773454000000001</v>
      </c>
    </row>
    <row r="31" spans="1:23" x14ac:dyDescent="0.25">
      <c r="A31">
        <v>-1.8749999999999999E-2</v>
      </c>
      <c r="B31">
        <v>2.5864999999999999E-2</v>
      </c>
      <c r="C31">
        <v>-5.6189000000000003E-2</v>
      </c>
      <c r="D31" t="s">
        <v>0</v>
      </c>
      <c r="E31">
        <v>6.4634999999999998E-2</v>
      </c>
      <c r="F31">
        <v>31</v>
      </c>
      <c r="H31">
        <v>31</v>
      </c>
      <c r="I31">
        <v>7.4202105999999999</v>
      </c>
      <c r="J31">
        <v>0.64274249999999999</v>
      </c>
      <c r="K31">
        <v>1.1986037</v>
      </c>
      <c r="L31" t="s">
        <v>1</v>
      </c>
      <c r="M31">
        <v>3.8490970999999998</v>
      </c>
      <c r="O31">
        <v>6.4634999999999998E-2</v>
      </c>
      <c r="P31">
        <v>3.8490970999999998</v>
      </c>
    </row>
    <row r="32" spans="1:23" x14ac:dyDescent="0.25">
      <c r="A32">
        <v>-9.391E-3</v>
      </c>
      <c r="B32">
        <v>1.0257E-2</v>
      </c>
      <c r="C32">
        <v>-7.5259999999999997E-3</v>
      </c>
      <c r="D32" t="s">
        <v>0</v>
      </c>
      <c r="E32">
        <v>1.5812E-2</v>
      </c>
      <c r="F32">
        <v>32</v>
      </c>
      <c r="H32">
        <v>32</v>
      </c>
      <c r="I32">
        <v>7.3734999999999995E-2</v>
      </c>
      <c r="J32">
        <v>-1.9610911</v>
      </c>
      <c r="K32">
        <v>5.7603004999999996</v>
      </c>
      <c r="L32" t="s">
        <v>1</v>
      </c>
      <c r="M32">
        <v>5.9336048000000003</v>
      </c>
      <c r="O32">
        <v>1.5812E-2</v>
      </c>
      <c r="P32">
        <v>5.9336048000000003</v>
      </c>
    </row>
    <row r="33" spans="1:16" x14ac:dyDescent="0.25">
      <c r="A33">
        <v>-2.2013000000000001E-2</v>
      </c>
      <c r="B33">
        <v>9.4380000000000002E-3</v>
      </c>
      <c r="C33">
        <v>5.6490000000000004E-3</v>
      </c>
      <c r="D33" t="s">
        <v>0</v>
      </c>
      <c r="E33">
        <v>2.4608999999999999E-2</v>
      </c>
      <c r="F33">
        <v>33</v>
      </c>
      <c r="H33">
        <v>33</v>
      </c>
      <c r="I33">
        <v>3.5053437000000001</v>
      </c>
      <c r="J33">
        <v>7.0939344000000002</v>
      </c>
      <c r="K33">
        <v>5.7232476999999999</v>
      </c>
      <c r="L33" t="s">
        <v>1</v>
      </c>
      <c r="M33">
        <v>3.8818961999999999</v>
      </c>
      <c r="O33">
        <v>2.4608999999999999E-2</v>
      </c>
      <c r="P33">
        <v>3.8818961999999999</v>
      </c>
    </row>
    <row r="34" spans="1:16" x14ac:dyDescent="0.25">
      <c r="A34">
        <v>2.0839999999999999E-3</v>
      </c>
      <c r="B34">
        <v>1.8657E-2</v>
      </c>
      <c r="C34">
        <v>-1.8529E-2</v>
      </c>
      <c r="D34" t="s">
        <v>0</v>
      </c>
      <c r="E34">
        <v>2.6377000000000001E-2</v>
      </c>
      <c r="F34">
        <v>34</v>
      </c>
      <c r="H34">
        <v>34</v>
      </c>
      <c r="I34">
        <v>-1.9872675</v>
      </c>
      <c r="J34">
        <v>3.2041572999999999</v>
      </c>
      <c r="K34">
        <v>8.1016887000000004</v>
      </c>
      <c r="L34" t="s">
        <v>1</v>
      </c>
      <c r="M34">
        <v>8.7021028999999999</v>
      </c>
      <c r="O34">
        <v>2.6377000000000001E-2</v>
      </c>
      <c r="P34">
        <v>8.7021028999999999</v>
      </c>
    </row>
    <row r="35" spans="1:16" x14ac:dyDescent="0.25">
      <c r="A35">
        <v>-1.6524E-2</v>
      </c>
      <c r="B35">
        <v>-3.2856999999999997E-2</v>
      </c>
      <c r="C35">
        <v>5.6670000000000002E-3</v>
      </c>
      <c r="D35" t="s">
        <v>0</v>
      </c>
      <c r="E35">
        <v>3.7212000000000002E-2</v>
      </c>
      <c r="F35">
        <v>35</v>
      </c>
      <c r="H35">
        <v>35</v>
      </c>
      <c r="I35">
        <v>1.7320753</v>
      </c>
      <c r="J35">
        <v>4.5484806999999998</v>
      </c>
      <c r="K35">
        <v>3.4651811000000001</v>
      </c>
      <c r="L35" t="s">
        <v>1</v>
      </c>
      <c r="M35">
        <v>6.2223958000000001</v>
      </c>
      <c r="O35">
        <v>3.7212000000000002E-2</v>
      </c>
      <c r="P35">
        <v>6.2223958000000001</v>
      </c>
    </row>
    <row r="36" spans="1:16" x14ac:dyDescent="0.25">
      <c r="A36">
        <v>1.0009999999999999E-3</v>
      </c>
      <c r="B36">
        <v>-1.1168000000000001E-2</v>
      </c>
      <c r="C36">
        <v>-1.4742E-2</v>
      </c>
      <c r="D36" t="s">
        <v>0</v>
      </c>
      <c r="E36">
        <v>1.8522E-2</v>
      </c>
      <c r="F36">
        <v>36</v>
      </c>
      <c r="H36">
        <v>36</v>
      </c>
      <c r="I36">
        <v>-5.6225673</v>
      </c>
      <c r="J36">
        <v>1.9073500000000001</v>
      </c>
      <c r="K36">
        <v>8.0959491000000003</v>
      </c>
      <c r="L36" t="s">
        <v>1</v>
      </c>
      <c r="M36">
        <v>4.0743141999999999</v>
      </c>
      <c r="O36">
        <v>1.8522E-2</v>
      </c>
      <c r="P36">
        <v>4.0743141999999999</v>
      </c>
    </row>
    <row r="37" spans="1:16" x14ac:dyDescent="0.25">
      <c r="A37">
        <v>-2.6418000000000001E-2</v>
      </c>
      <c r="B37">
        <v>2.2269999999999998E-3</v>
      </c>
      <c r="C37">
        <v>-1.186E-3</v>
      </c>
      <c r="D37" t="s">
        <v>0</v>
      </c>
      <c r="E37">
        <v>2.6539E-2</v>
      </c>
      <c r="F37">
        <v>37</v>
      </c>
      <c r="H37">
        <v>37</v>
      </c>
      <c r="I37">
        <v>7.3191815</v>
      </c>
      <c r="J37">
        <v>4.5301672999999996</v>
      </c>
      <c r="K37">
        <v>1.1306862</v>
      </c>
      <c r="L37" t="s">
        <v>1</v>
      </c>
      <c r="M37">
        <v>5.9785339999999998</v>
      </c>
      <c r="O37">
        <v>2.6539E-2</v>
      </c>
      <c r="P37">
        <v>5.9785339999999998</v>
      </c>
    </row>
    <row r="38" spans="1:16" x14ac:dyDescent="0.25">
      <c r="A38">
        <v>6.1201999999999999E-2</v>
      </c>
      <c r="B38">
        <v>-3.9809999999999998E-2</v>
      </c>
      <c r="C38">
        <v>-3.2339999999999999E-3</v>
      </c>
      <c r="D38" t="s">
        <v>0</v>
      </c>
      <c r="E38">
        <v>7.3081999999999994E-2</v>
      </c>
      <c r="F38">
        <v>38</v>
      </c>
      <c r="H38">
        <v>38</v>
      </c>
      <c r="I38">
        <v>1.7630471999999999</v>
      </c>
      <c r="J38">
        <v>0.69164650000000005</v>
      </c>
      <c r="K38">
        <v>3.4869973999999999</v>
      </c>
      <c r="L38" t="s">
        <v>1</v>
      </c>
      <c r="M38">
        <v>4.1872227000000004</v>
      </c>
      <c r="O38">
        <v>7.3081999999999994E-2</v>
      </c>
      <c r="P38">
        <v>4.1872227000000004</v>
      </c>
    </row>
    <row r="39" spans="1:16" x14ac:dyDescent="0.25">
      <c r="A39">
        <v>-3.3732999999999999E-2</v>
      </c>
      <c r="B39">
        <v>-6.4380000000000001E-3</v>
      </c>
      <c r="C39">
        <v>1.4404999999999999E-2</v>
      </c>
      <c r="D39" t="s">
        <v>0</v>
      </c>
      <c r="E39">
        <v>3.7241000000000003E-2</v>
      </c>
      <c r="F39">
        <v>39</v>
      </c>
      <c r="H39">
        <v>39</v>
      </c>
      <c r="I39">
        <v>2.5386217000000002</v>
      </c>
      <c r="J39">
        <v>7.7799522999999997</v>
      </c>
      <c r="K39">
        <v>2.2715907999999998</v>
      </c>
      <c r="L39" t="s">
        <v>1</v>
      </c>
      <c r="M39">
        <v>3.4922075000000001</v>
      </c>
      <c r="O39">
        <v>3.7241000000000003E-2</v>
      </c>
      <c r="P39">
        <v>3.4922075000000001</v>
      </c>
    </row>
    <row r="40" spans="1:16" x14ac:dyDescent="0.25">
      <c r="A40">
        <v>-1.3969000000000001E-2</v>
      </c>
      <c r="B40">
        <v>1.281E-2</v>
      </c>
      <c r="C40">
        <v>-1.259E-2</v>
      </c>
      <c r="D40" t="s">
        <v>0</v>
      </c>
      <c r="E40">
        <v>2.2754E-2</v>
      </c>
      <c r="F40">
        <v>40</v>
      </c>
      <c r="H40">
        <v>40</v>
      </c>
      <c r="I40">
        <v>-4.8182592</v>
      </c>
      <c r="J40">
        <v>5.1412614999999997</v>
      </c>
      <c r="K40">
        <v>6.9089444999999996</v>
      </c>
      <c r="L40" t="s">
        <v>1</v>
      </c>
      <c r="M40">
        <v>7.3607735999999999</v>
      </c>
      <c r="O40">
        <v>2.2754E-2</v>
      </c>
      <c r="P40">
        <v>7.3607735999999999</v>
      </c>
    </row>
    <row r="41" spans="1:16" x14ac:dyDescent="0.25">
      <c r="A41">
        <v>8.0800000000000004E-3</v>
      </c>
      <c r="B41">
        <v>-2.9799999999999998E-4</v>
      </c>
      <c r="C41">
        <v>-9.2309999999999996E-3</v>
      </c>
      <c r="D41" t="s">
        <v>0</v>
      </c>
      <c r="E41">
        <v>1.2272E-2</v>
      </c>
      <c r="F41">
        <v>41</v>
      </c>
      <c r="H41">
        <v>41</v>
      </c>
      <c r="I41">
        <v>0.74099300000000001</v>
      </c>
      <c r="J41">
        <v>5.1633915999999997</v>
      </c>
      <c r="K41">
        <v>6.9152597</v>
      </c>
      <c r="L41" t="s">
        <v>1</v>
      </c>
      <c r="M41">
        <v>5.7058498999999996</v>
      </c>
      <c r="O41">
        <v>1.2272E-2</v>
      </c>
      <c r="P41">
        <v>5.7058498999999996</v>
      </c>
    </row>
    <row r="42" spans="1:16" x14ac:dyDescent="0.25">
      <c r="A42">
        <v>-2.3096999999999999E-2</v>
      </c>
      <c r="B42">
        <v>3.8136000000000003E-2</v>
      </c>
      <c r="C42">
        <v>3.7620000000000002E-3</v>
      </c>
      <c r="D42" t="s">
        <v>0</v>
      </c>
      <c r="E42">
        <v>4.4743999999999999E-2</v>
      </c>
      <c r="F42">
        <v>42</v>
      </c>
      <c r="H42">
        <v>42</v>
      </c>
      <c r="I42">
        <v>-2.7555143000000002</v>
      </c>
      <c r="J42">
        <v>-6.5462900000000004E-2</v>
      </c>
      <c r="K42">
        <v>6.9132290999999997</v>
      </c>
      <c r="L42" t="s">
        <v>1</v>
      </c>
      <c r="M42">
        <v>3.5654919999999999</v>
      </c>
      <c r="O42">
        <v>4.4743999999999999E-2</v>
      </c>
      <c r="P42">
        <v>3.5654919999999999</v>
      </c>
    </row>
    <row r="43" spans="1:16" x14ac:dyDescent="0.25">
      <c r="A43">
        <v>-2.4008999999999999E-2</v>
      </c>
      <c r="B43">
        <v>-2.9158E-2</v>
      </c>
      <c r="C43">
        <v>1.6965999999999998E-2</v>
      </c>
      <c r="D43" t="s">
        <v>0</v>
      </c>
      <c r="E43">
        <v>4.1406999999999999E-2</v>
      </c>
      <c r="F43">
        <v>43</v>
      </c>
      <c r="H43">
        <v>43</v>
      </c>
      <c r="I43">
        <v>-0.9987859</v>
      </c>
      <c r="J43">
        <v>2.6122521000000001</v>
      </c>
      <c r="K43">
        <v>2.2799915999999998</v>
      </c>
      <c r="L43" t="s">
        <v>1</v>
      </c>
      <c r="M43">
        <v>5.678617</v>
      </c>
      <c r="O43">
        <v>4.1406999999999999E-2</v>
      </c>
      <c r="P43">
        <v>5.678617</v>
      </c>
    </row>
    <row r="44" spans="1:16" x14ac:dyDescent="0.25">
      <c r="A44">
        <v>-1.2596E-2</v>
      </c>
      <c r="B44">
        <v>-6.0169999999999998E-3</v>
      </c>
      <c r="C44">
        <v>-2.1153000000000002E-2</v>
      </c>
      <c r="D44" t="s">
        <v>0</v>
      </c>
      <c r="E44">
        <v>2.5343999999999998E-2</v>
      </c>
      <c r="F44">
        <v>44</v>
      </c>
      <c r="H44">
        <v>44</v>
      </c>
      <c r="I44">
        <v>2.8152864000000002</v>
      </c>
      <c r="J44">
        <v>-1.22877E-2</v>
      </c>
      <c r="K44">
        <v>6.9478173999999999</v>
      </c>
      <c r="L44" t="s">
        <v>1</v>
      </c>
      <c r="M44">
        <v>3.7567328999999998</v>
      </c>
      <c r="O44">
        <v>2.5343999999999998E-2</v>
      </c>
      <c r="P44">
        <v>3.7567328999999998</v>
      </c>
    </row>
    <row r="45" spans="1:16" x14ac:dyDescent="0.25">
      <c r="A45">
        <v>1.8599999999999998E-2</v>
      </c>
      <c r="B45">
        <v>-3.7429999999999998E-2</v>
      </c>
      <c r="C45">
        <v>1.7148E-2</v>
      </c>
      <c r="D45" t="s">
        <v>0</v>
      </c>
      <c r="E45">
        <v>4.5178000000000003E-2</v>
      </c>
      <c r="F45">
        <v>45</v>
      </c>
      <c r="H45">
        <v>45</v>
      </c>
      <c r="I45">
        <v>4.5399064999999998</v>
      </c>
      <c r="J45">
        <v>2.6295457</v>
      </c>
      <c r="K45">
        <v>2.2894833000000001</v>
      </c>
      <c r="L45" t="s">
        <v>1</v>
      </c>
      <c r="M45">
        <v>3.7470876</v>
      </c>
      <c r="O45">
        <v>4.5178000000000003E-2</v>
      </c>
      <c r="P45">
        <v>3.7470876</v>
      </c>
    </row>
    <row r="46" spans="1:16" x14ac:dyDescent="0.25">
      <c r="A46">
        <v>2.7789000000000001E-2</v>
      </c>
      <c r="B46">
        <v>-1.7991E-2</v>
      </c>
      <c r="C46">
        <v>4.091E-3</v>
      </c>
      <c r="D46" t="s">
        <v>0</v>
      </c>
      <c r="E46">
        <v>3.3356999999999998E-2</v>
      </c>
      <c r="F46">
        <v>46</v>
      </c>
      <c r="H46">
        <v>46</v>
      </c>
      <c r="I46">
        <v>-3.1042016000000001</v>
      </c>
      <c r="J46">
        <v>7.7824833</v>
      </c>
      <c r="K46">
        <v>2.2722307000000002</v>
      </c>
      <c r="L46" t="s">
        <v>1</v>
      </c>
      <c r="M46">
        <v>7.2516347999999997</v>
      </c>
      <c r="O46">
        <v>3.3356999999999998E-2</v>
      </c>
      <c r="P46">
        <v>7.2516347999999997</v>
      </c>
    </row>
    <row r="47" spans="1:16" x14ac:dyDescent="0.25">
      <c r="A47">
        <v>-1.1183999999999999E-2</v>
      </c>
      <c r="B47">
        <v>2.5641000000000001E-2</v>
      </c>
      <c r="C47">
        <v>0.14860000000000001</v>
      </c>
      <c r="D47" t="s">
        <v>0</v>
      </c>
      <c r="E47">
        <v>0.15121000000000001</v>
      </c>
      <c r="F47">
        <v>47</v>
      </c>
      <c r="H47">
        <v>47</v>
      </c>
      <c r="I47">
        <v>4.2880742999999999</v>
      </c>
      <c r="J47">
        <v>8.8780579999999993</v>
      </c>
      <c r="K47">
        <v>1.9441733999999999</v>
      </c>
      <c r="L47" t="s">
        <v>1</v>
      </c>
      <c r="M47">
        <v>3.9723837999999998</v>
      </c>
      <c r="O47">
        <v>0.15121000000000001</v>
      </c>
      <c r="P47">
        <v>3.9723837999999998</v>
      </c>
    </row>
    <row r="48" spans="1:16" x14ac:dyDescent="0.25">
      <c r="A48">
        <v>-1.542E-2</v>
      </c>
      <c r="B48">
        <v>-4.45E-3</v>
      </c>
      <c r="C48">
        <v>8.7939999999999997E-3</v>
      </c>
      <c r="D48" t="s">
        <v>0</v>
      </c>
      <c r="E48">
        <v>1.83E-2</v>
      </c>
      <c r="F48">
        <v>48</v>
      </c>
      <c r="H48">
        <v>48</v>
      </c>
      <c r="I48">
        <v>0.21699299999999999</v>
      </c>
      <c r="J48">
        <v>-3.5035072999999999</v>
      </c>
      <c r="K48">
        <v>7.7563627000000004</v>
      </c>
      <c r="L48" t="s">
        <v>1</v>
      </c>
      <c r="M48">
        <v>7.2216692</v>
      </c>
      <c r="O48">
        <v>1.83E-2</v>
      </c>
      <c r="P48">
        <v>7.2216692</v>
      </c>
    </row>
    <row r="49" spans="1:16" x14ac:dyDescent="0.25">
      <c r="A49">
        <v>1.4652999999999999E-2</v>
      </c>
      <c r="B49">
        <v>1.6558E-2</v>
      </c>
      <c r="C49">
        <v>-5.3684000000000003E-2</v>
      </c>
      <c r="D49" t="s">
        <v>0</v>
      </c>
      <c r="E49">
        <v>5.8058999999999999E-2</v>
      </c>
      <c r="F49">
        <v>49</v>
      </c>
      <c r="H49">
        <v>49</v>
      </c>
      <c r="I49">
        <v>5.2378590999999997</v>
      </c>
      <c r="J49">
        <v>-3.1540238</v>
      </c>
      <c r="K49">
        <v>6.8023001000000001</v>
      </c>
      <c r="L49" t="s">
        <v>1</v>
      </c>
      <c r="M49">
        <v>3.8192655000000002</v>
      </c>
      <c r="O49">
        <v>5.8058999999999999E-2</v>
      </c>
      <c r="P49">
        <v>3.8192655000000002</v>
      </c>
    </row>
    <row r="50" spans="1:16" x14ac:dyDescent="0.25">
      <c r="A50">
        <v>1.3469E-2</v>
      </c>
      <c r="B50">
        <v>4.2437000000000002E-2</v>
      </c>
      <c r="C50">
        <v>4.1867000000000001E-2</v>
      </c>
      <c r="D50" t="s">
        <v>0</v>
      </c>
      <c r="E50">
        <v>6.1115999999999997E-2</v>
      </c>
      <c r="F50">
        <v>50</v>
      </c>
      <c r="H50">
        <v>50</v>
      </c>
      <c r="I50">
        <v>-1.8684059</v>
      </c>
      <c r="J50">
        <v>1.6364860000000001</v>
      </c>
      <c r="K50">
        <v>6.0395886000000001</v>
      </c>
      <c r="L50" t="s">
        <v>1</v>
      </c>
      <c r="M50">
        <v>4.2350249</v>
      </c>
      <c r="O50">
        <v>6.1115999999999997E-2</v>
      </c>
      <c r="P50">
        <v>4.2350249</v>
      </c>
    </row>
    <row r="51" spans="1:16" x14ac:dyDescent="0.25">
      <c r="A51">
        <v>-1.1398999999999999E-2</v>
      </c>
      <c r="B51">
        <v>-6.4199999999999999E-4</v>
      </c>
      <c r="C51">
        <v>1.0600999999999999E-2</v>
      </c>
      <c r="D51" t="s">
        <v>0</v>
      </c>
      <c r="E51">
        <v>1.558E-2</v>
      </c>
      <c r="F51">
        <v>51</v>
      </c>
      <c r="H51">
        <v>51</v>
      </c>
      <c r="I51">
        <v>0.74428570000000005</v>
      </c>
      <c r="J51">
        <v>6.6439700999999998</v>
      </c>
      <c r="K51">
        <v>2.4686173</v>
      </c>
      <c r="L51" t="s">
        <v>1</v>
      </c>
      <c r="M51">
        <v>4.2698095</v>
      </c>
      <c r="O51">
        <v>1.558E-2</v>
      </c>
      <c r="P51">
        <v>4.2698095</v>
      </c>
    </row>
    <row r="52" spans="1:16" x14ac:dyDescent="0.25">
      <c r="A52">
        <v>-1.7786E-2</v>
      </c>
      <c r="B52">
        <v>6.8139999999999997E-3</v>
      </c>
      <c r="C52">
        <v>-5.1859999999999996E-3</v>
      </c>
      <c r="D52" t="s">
        <v>0</v>
      </c>
      <c r="E52">
        <v>1.9740000000000001E-2</v>
      </c>
      <c r="F52">
        <v>52</v>
      </c>
      <c r="H52">
        <v>52</v>
      </c>
      <c r="I52">
        <v>5.4215935999999996</v>
      </c>
      <c r="J52">
        <v>3.4645334999999999</v>
      </c>
      <c r="K52">
        <v>6.0933580999999997</v>
      </c>
      <c r="L52" t="s">
        <v>1</v>
      </c>
      <c r="M52">
        <v>3.8745086</v>
      </c>
      <c r="O52">
        <v>1.9740000000000001E-2</v>
      </c>
      <c r="P52">
        <v>3.8745086</v>
      </c>
    </row>
    <row r="53" spans="1:16" x14ac:dyDescent="0.25">
      <c r="A53">
        <v>1.7503999999999999E-2</v>
      </c>
      <c r="B53">
        <v>6.7080000000000004E-3</v>
      </c>
      <c r="C53">
        <v>4.1079999999999997E-3</v>
      </c>
      <c r="D53" t="s">
        <v>0</v>
      </c>
      <c r="E53">
        <v>1.9189999999999999E-2</v>
      </c>
      <c r="F53">
        <v>53</v>
      </c>
      <c r="H53">
        <v>53</v>
      </c>
      <c r="I53">
        <v>0.33536470000000002</v>
      </c>
      <c r="J53">
        <v>3.0941483999999999</v>
      </c>
      <c r="K53">
        <v>7.1006043999999999</v>
      </c>
      <c r="L53" t="s">
        <v>1</v>
      </c>
      <c r="M53">
        <v>6.7517769000000003</v>
      </c>
      <c r="O53">
        <v>1.9189999999999999E-2</v>
      </c>
      <c r="P53">
        <v>6.7517769000000003</v>
      </c>
    </row>
    <row r="54" spans="1:16" x14ac:dyDescent="0.25">
      <c r="A54">
        <v>-1.7270000000000001E-2</v>
      </c>
      <c r="B54">
        <v>1.4907E-2</v>
      </c>
      <c r="C54">
        <v>-6.796E-3</v>
      </c>
      <c r="D54" t="s">
        <v>0</v>
      </c>
      <c r="E54">
        <v>2.3805E-2</v>
      </c>
      <c r="F54">
        <v>54</v>
      </c>
      <c r="H54">
        <v>54</v>
      </c>
      <c r="I54">
        <v>-3.6850144999999999</v>
      </c>
      <c r="J54">
        <v>-1.7484827999999999</v>
      </c>
      <c r="K54">
        <v>7.7593217000000001</v>
      </c>
      <c r="L54" t="s">
        <v>1</v>
      </c>
      <c r="M54">
        <v>3.9992624000000001</v>
      </c>
      <c r="O54">
        <v>2.3805E-2</v>
      </c>
      <c r="P54">
        <v>3.9992624000000001</v>
      </c>
    </row>
    <row r="55" spans="1:16" x14ac:dyDescent="0.25">
      <c r="A55">
        <v>-3.5812999999999998E-2</v>
      </c>
      <c r="B55">
        <v>-1.5613999999999999E-2</v>
      </c>
      <c r="C55">
        <v>3.0321000000000001E-2</v>
      </c>
      <c r="D55" t="s">
        <v>0</v>
      </c>
      <c r="E55">
        <v>4.9453999999999998E-2</v>
      </c>
      <c r="F55">
        <v>55</v>
      </c>
      <c r="H55">
        <v>55</v>
      </c>
      <c r="I55">
        <v>0.25532759999999999</v>
      </c>
      <c r="J55">
        <v>4.0890938999999999</v>
      </c>
      <c r="K55">
        <v>1.4323669000000001</v>
      </c>
      <c r="L55" t="s">
        <v>1</v>
      </c>
      <c r="M55">
        <v>7.7287913000000001</v>
      </c>
      <c r="O55">
        <v>4.9453999999999998E-2</v>
      </c>
      <c r="P55">
        <v>7.7287913000000001</v>
      </c>
    </row>
    <row r="56" spans="1:16" x14ac:dyDescent="0.25">
      <c r="A56">
        <v>1.369E-3</v>
      </c>
      <c r="B56">
        <v>-9.894E-3</v>
      </c>
      <c r="C56">
        <v>-3.9789999999999999E-3</v>
      </c>
      <c r="D56" t="s">
        <v>0</v>
      </c>
      <c r="E56">
        <v>1.0751E-2</v>
      </c>
      <c r="F56">
        <v>56</v>
      </c>
      <c r="H56">
        <v>56</v>
      </c>
      <c r="I56">
        <v>3.1981964000000001</v>
      </c>
      <c r="J56">
        <v>2.0525565000000001</v>
      </c>
      <c r="K56">
        <v>7.1171259999999998</v>
      </c>
      <c r="L56" t="s">
        <v>1</v>
      </c>
      <c r="M56">
        <v>4.1756285000000002</v>
      </c>
      <c r="O56">
        <v>1.0751E-2</v>
      </c>
      <c r="P56">
        <v>4.1756285000000002</v>
      </c>
    </row>
    <row r="57" spans="1:16" x14ac:dyDescent="0.25">
      <c r="A57">
        <v>-2.4597999999999998E-2</v>
      </c>
      <c r="B57">
        <v>-4.4190000000000002E-3</v>
      </c>
      <c r="C57">
        <v>5.7889999999999999E-3</v>
      </c>
      <c r="D57" t="s">
        <v>0</v>
      </c>
      <c r="E57">
        <v>2.5654E-2</v>
      </c>
      <c r="F57">
        <v>57</v>
      </c>
      <c r="H57">
        <v>57</v>
      </c>
      <c r="I57">
        <v>5.8283065000000001</v>
      </c>
      <c r="J57">
        <v>4.0814385</v>
      </c>
      <c r="K57">
        <v>3.1296382999999999</v>
      </c>
      <c r="L57" t="s">
        <v>1</v>
      </c>
      <c r="M57">
        <v>4.4152617999999997</v>
      </c>
      <c r="O57">
        <v>2.5654E-2</v>
      </c>
      <c r="P57">
        <v>4.4152617999999997</v>
      </c>
    </row>
    <row r="58" spans="1:16" x14ac:dyDescent="0.25">
      <c r="A58">
        <v>3.6760000000000001E-2</v>
      </c>
      <c r="B58">
        <v>-1.9588000000000001E-2</v>
      </c>
      <c r="C58">
        <v>-8.3870000000000004E-3</v>
      </c>
      <c r="D58" t="s">
        <v>0</v>
      </c>
      <c r="E58">
        <v>4.2488999999999999E-2</v>
      </c>
      <c r="F58">
        <v>58</v>
      </c>
      <c r="H58">
        <v>58</v>
      </c>
      <c r="I58">
        <v>-1.3405008</v>
      </c>
      <c r="J58">
        <v>8.9129961000000009</v>
      </c>
      <c r="K58">
        <v>2.4766541000000002</v>
      </c>
      <c r="L58" t="s">
        <v>1</v>
      </c>
      <c r="M58">
        <v>3.8572150999999999</v>
      </c>
      <c r="O58">
        <v>4.2488999999999999E-2</v>
      </c>
      <c r="P58">
        <v>3.8572150999999999</v>
      </c>
    </row>
    <row r="59" spans="1:16" x14ac:dyDescent="0.25">
      <c r="A59">
        <v>-9.1280000000000007E-3</v>
      </c>
      <c r="B59">
        <v>-7.9756999999999995E-2</v>
      </c>
      <c r="C59">
        <v>7.3247000000000007E-2</v>
      </c>
      <c r="D59" t="s">
        <v>0</v>
      </c>
      <c r="E59">
        <v>0.108672</v>
      </c>
      <c r="F59">
        <v>59</v>
      </c>
      <c r="H59">
        <v>59</v>
      </c>
      <c r="I59">
        <v>-2.2559767000000002</v>
      </c>
      <c r="J59">
        <v>1.1724656</v>
      </c>
      <c r="K59">
        <v>3.0579817</v>
      </c>
      <c r="L59" t="s">
        <v>1</v>
      </c>
      <c r="M59">
        <v>3.7392327000000001</v>
      </c>
      <c r="O59">
        <v>0.108672</v>
      </c>
      <c r="P59">
        <v>3.7392327000000001</v>
      </c>
    </row>
    <row r="60" spans="1:16" x14ac:dyDescent="0.25">
      <c r="A60">
        <v>-1.9623999999999999E-2</v>
      </c>
      <c r="B60">
        <v>2.6719999999999999E-3</v>
      </c>
      <c r="C60">
        <v>2.2820000000000002E-3</v>
      </c>
      <c r="D60" t="s">
        <v>0</v>
      </c>
      <c r="E60">
        <v>1.9935999999999999E-2</v>
      </c>
      <c r="F60">
        <v>60</v>
      </c>
      <c r="H60">
        <v>60</v>
      </c>
      <c r="I60">
        <v>2.4254395999999998</v>
      </c>
      <c r="J60">
        <v>-2.0819448999999999</v>
      </c>
      <c r="K60">
        <v>6.7378999999999998</v>
      </c>
      <c r="L60" t="s">
        <v>1</v>
      </c>
      <c r="M60">
        <v>4.4222019000000001</v>
      </c>
      <c r="O60">
        <v>1.9935999999999999E-2</v>
      </c>
      <c r="P60">
        <v>4.4222019000000001</v>
      </c>
    </row>
    <row r="61" spans="1:16" x14ac:dyDescent="0.25">
      <c r="A61">
        <v>3.4780000000000002E-3</v>
      </c>
      <c r="B61">
        <v>-2.3792000000000001E-2</v>
      </c>
      <c r="C61">
        <v>1.4630000000000001E-2</v>
      </c>
      <c r="D61" t="s">
        <v>0</v>
      </c>
      <c r="E61">
        <v>2.8146000000000001E-2</v>
      </c>
      <c r="F61">
        <v>61</v>
      </c>
      <c r="H61">
        <v>61</v>
      </c>
      <c r="I61">
        <v>3.3098250999999999</v>
      </c>
      <c r="J61">
        <v>1.1310041</v>
      </c>
      <c r="K61">
        <v>1.4632063</v>
      </c>
      <c r="L61" t="s">
        <v>1</v>
      </c>
      <c r="M61">
        <v>4.1287080999999999</v>
      </c>
      <c r="O61">
        <v>2.8146000000000001E-2</v>
      </c>
      <c r="P61">
        <v>4.1287080999999999</v>
      </c>
    </row>
    <row r="62" spans="1:16" x14ac:dyDescent="0.25">
      <c r="A62">
        <v>3.9690000000000003E-3</v>
      </c>
      <c r="B62">
        <v>-2.6477000000000001E-2</v>
      </c>
      <c r="C62">
        <v>2.9589999999999998E-3</v>
      </c>
      <c r="D62" t="s">
        <v>0</v>
      </c>
      <c r="E62">
        <v>2.6936000000000002E-2</v>
      </c>
      <c r="F62">
        <v>62</v>
      </c>
      <c r="H62">
        <v>62</v>
      </c>
      <c r="I62">
        <v>6.3095499000000004</v>
      </c>
      <c r="J62">
        <v>6.6800964</v>
      </c>
      <c r="K62">
        <v>2.1007652999999999</v>
      </c>
      <c r="L62" t="s">
        <v>1</v>
      </c>
      <c r="M62">
        <v>6.3895324000000002</v>
      </c>
      <c r="O62">
        <v>2.6936000000000002E-2</v>
      </c>
      <c r="P62">
        <v>6.3895324000000002</v>
      </c>
    </row>
    <row r="63" spans="1:16" x14ac:dyDescent="0.25">
      <c r="A63">
        <v>-1.6985E-2</v>
      </c>
      <c r="B63">
        <v>-2.9797000000000001E-2</v>
      </c>
      <c r="C63">
        <v>9.3819999999999997E-3</v>
      </c>
      <c r="D63" t="s">
        <v>0</v>
      </c>
      <c r="E63">
        <v>3.5557999999999999E-2</v>
      </c>
      <c r="F63">
        <v>63</v>
      </c>
      <c r="H63">
        <v>63</v>
      </c>
      <c r="I63">
        <v>-2.3083152</v>
      </c>
      <c r="J63">
        <v>4.0139893999999998</v>
      </c>
      <c r="K63">
        <v>3.1352446</v>
      </c>
      <c r="L63" t="s">
        <v>1</v>
      </c>
      <c r="M63">
        <v>5.3635109999999999</v>
      </c>
      <c r="O63">
        <v>3.5557999999999999E-2</v>
      </c>
      <c r="P63">
        <v>5.3635109999999999</v>
      </c>
    </row>
    <row r="64" spans="1:16" x14ac:dyDescent="0.25">
      <c r="A64">
        <v>-4.8531999999999999E-2</v>
      </c>
      <c r="B64">
        <v>-1.8353999999999999E-2</v>
      </c>
      <c r="C64">
        <v>-8.1010000000000006E-3</v>
      </c>
      <c r="D64" t="s">
        <v>0</v>
      </c>
      <c r="E64">
        <v>5.2514999999999999E-2</v>
      </c>
      <c r="F64">
        <v>64</v>
      </c>
      <c r="H64">
        <v>64</v>
      </c>
      <c r="I64">
        <v>3.7971506000000002</v>
      </c>
      <c r="J64">
        <v>-0.1163155</v>
      </c>
      <c r="K64">
        <v>5.0677415000000003</v>
      </c>
      <c r="L64" t="s">
        <v>1</v>
      </c>
      <c r="M64">
        <v>1.9936335999999999</v>
      </c>
      <c r="O64">
        <v>5.2514999999999999E-2</v>
      </c>
      <c r="P64">
        <v>1.9936335999999999</v>
      </c>
    </row>
    <row r="65" spans="1:16" x14ac:dyDescent="0.25">
      <c r="A65">
        <v>-1.3303000000000001E-2</v>
      </c>
      <c r="B65">
        <v>-6.3870000000000003E-3</v>
      </c>
      <c r="C65">
        <v>7.0039999999999998E-3</v>
      </c>
      <c r="D65" t="s">
        <v>0</v>
      </c>
      <c r="E65">
        <v>1.6334999999999999E-2</v>
      </c>
      <c r="F65">
        <v>65</v>
      </c>
      <c r="H65">
        <v>65</v>
      </c>
      <c r="I65">
        <v>-0.9753655</v>
      </c>
      <c r="J65">
        <v>-0.71486059999999996</v>
      </c>
      <c r="K65">
        <v>7.7699318999999996</v>
      </c>
      <c r="L65" t="s">
        <v>1</v>
      </c>
      <c r="M65">
        <v>7.4521813000000003</v>
      </c>
      <c r="O65">
        <v>1.6334999999999999E-2</v>
      </c>
      <c r="P65">
        <v>7.4521813000000003</v>
      </c>
    </row>
    <row r="66" spans="1:16" x14ac:dyDescent="0.25">
      <c r="A66">
        <v>-2.8722999999999999E-2</v>
      </c>
      <c r="B66">
        <v>-5.5539999999999999E-3</v>
      </c>
      <c r="C66">
        <v>2.1756999999999999E-2</v>
      </c>
      <c r="D66" t="s">
        <v>0</v>
      </c>
      <c r="E66">
        <v>3.6458999999999998E-2</v>
      </c>
      <c r="F66">
        <v>66</v>
      </c>
      <c r="H66">
        <v>66</v>
      </c>
      <c r="I66">
        <v>1.7302272999999999</v>
      </c>
      <c r="J66">
        <v>5.0399604</v>
      </c>
      <c r="K66">
        <v>8.7554031999999999</v>
      </c>
      <c r="L66" t="s">
        <v>1</v>
      </c>
      <c r="M66">
        <v>6.7236037</v>
      </c>
      <c r="O66">
        <v>3.6458999999999998E-2</v>
      </c>
      <c r="P66">
        <v>6.7236037</v>
      </c>
    </row>
    <row r="67" spans="1:16" x14ac:dyDescent="0.25">
      <c r="A67">
        <v>-3.3397999999999997E-2</v>
      </c>
      <c r="B67">
        <v>-1.0753E-2</v>
      </c>
      <c r="C67">
        <v>-9.2860000000000009E-3</v>
      </c>
      <c r="D67" t="s">
        <v>0</v>
      </c>
      <c r="E67">
        <v>3.6294E-2</v>
      </c>
      <c r="F67">
        <v>67</v>
      </c>
      <c r="H67">
        <v>67</v>
      </c>
      <c r="I67">
        <v>0.31310759999999999</v>
      </c>
      <c r="J67">
        <v>1.1927482</v>
      </c>
      <c r="K67">
        <v>1.4585756999999999</v>
      </c>
      <c r="L67" t="s">
        <v>1</v>
      </c>
      <c r="M67">
        <v>6.6571945000000001</v>
      </c>
      <c r="O67">
        <v>3.6294E-2</v>
      </c>
      <c r="P67">
        <v>6.6571945000000001</v>
      </c>
    </row>
    <row r="68" spans="1:16" x14ac:dyDescent="0.25">
      <c r="A68">
        <v>-5.7520000000000002E-3</v>
      </c>
      <c r="B68">
        <v>8.3990000000000002E-3</v>
      </c>
      <c r="C68">
        <v>4.8370000000000002E-3</v>
      </c>
      <c r="D68" t="s">
        <v>0</v>
      </c>
      <c r="E68">
        <v>1.1270000000000001E-2</v>
      </c>
      <c r="F68">
        <v>68</v>
      </c>
      <c r="H68">
        <v>68</v>
      </c>
      <c r="I68">
        <v>1.8625138000000001</v>
      </c>
      <c r="J68">
        <v>8.9661299999999999E-2</v>
      </c>
      <c r="K68">
        <v>8.7888521999999991</v>
      </c>
      <c r="L68" t="s">
        <v>1</v>
      </c>
      <c r="M68">
        <v>5.7195948000000003</v>
      </c>
      <c r="O68">
        <v>1.1270000000000001E-2</v>
      </c>
      <c r="P68">
        <v>5.7195948000000003</v>
      </c>
    </row>
    <row r="69" spans="1:16" x14ac:dyDescent="0.25">
      <c r="A69">
        <v>3.1419999999999998E-3</v>
      </c>
      <c r="B69">
        <v>-8.9669999999999993E-3</v>
      </c>
      <c r="C69">
        <v>-3.9638E-2</v>
      </c>
      <c r="D69" t="s">
        <v>0</v>
      </c>
      <c r="E69">
        <v>4.0760999999999999E-2</v>
      </c>
      <c r="F69">
        <v>69</v>
      </c>
      <c r="H69">
        <v>69</v>
      </c>
      <c r="I69">
        <v>6.5909081</v>
      </c>
      <c r="J69">
        <v>0.69360560000000004</v>
      </c>
      <c r="K69">
        <v>6.1160310000000004</v>
      </c>
      <c r="L69" t="s">
        <v>1</v>
      </c>
      <c r="M69">
        <v>1.9280434</v>
      </c>
      <c r="O69">
        <v>4.0760999999999999E-2</v>
      </c>
      <c r="P69">
        <v>1.9280434</v>
      </c>
    </row>
    <row r="70" spans="1:16" x14ac:dyDescent="0.25">
      <c r="A70">
        <v>1.8603000000000001E-2</v>
      </c>
      <c r="B70">
        <v>-3.3933999999999999E-2</v>
      </c>
      <c r="C70">
        <v>-1.5617000000000001E-2</v>
      </c>
      <c r="D70" t="s">
        <v>0</v>
      </c>
      <c r="E70">
        <v>4.1730999999999997E-2</v>
      </c>
      <c r="F70">
        <v>70</v>
      </c>
      <c r="H70">
        <v>70</v>
      </c>
      <c r="I70">
        <v>-0.22196050000000001</v>
      </c>
      <c r="J70">
        <v>5.3257139000000002</v>
      </c>
      <c r="K70">
        <v>5.0505133000000004</v>
      </c>
      <c r="L70" t="s">
        <v>1</v>
      </c>
      <c r="M70">
        <v>5.3062746000000001</v>
      </c>
      <c r="O70">
        <v>4.1730999999999997E-2</v>
      </c>
      <c r="P70">
        <v>5.3062746000000001</v>
      </c>
    </row>
    <row r="71" spans="1:16" x14ac:dyDescent="0.25">
      <c r="A71">
        <v>6.2386999999999998E-2</v>
      </c>
      <c r="B71">
        <v>0.16719600000000001</v>
      </c>
      <c r="C71">
        <v>-6.9631999999999999E-2</v>
      </c>
      <c r="D71" t="s">
        <v>0</v>
      </c>
      <c r="E71">
        <v>0.19156000000000001</v>
      </c>
      <c r="F71">
        <v>71</v>
      </c>
      <c r="H71">
        <v>71</v>
      </c>
      <c r="I71">
        <v>6.0882709000000004</v>
      </c>
      <c r="J71">
        <v>-1.9273032000000001</v>
      </c>
      <c r="K71">
        <v>4.2624187999999998</v>
      </c>
      <c r="L71" t="s">
        <v>1</v>
      </c>
      <c r="M71">
        <v>1.9002144999999999</v>
      </c>
      <c r="O71">
        <v>0.19156000000000001</v>
      </c>
      <c r="P71">
        <v>1.9002144999999999</v>
      </c>
    </row>
    <row r="72" spans="1:16" x14ac:dyDescent="0.25">
      <c r="A72">
        <v>-2.2634000000000001E-2</v>
      </c>
      <c r="B72">
        <v>2.5465000000000002E-2</v>
      </c>
      <c r="C72">
        <v>-8.0160000000000006E-3</v>
      </c>
      <c r="D72" t="s">
        <v>0</v>
      </c>
      <c r="E72">
        <v>3.5000999999999997E-2</v>
      </c>
      <c r="F72">
        <v>72</v>
      </c>
      <c r="H72">
        <v>72</v>
      </c>
      <c r="I72">
        <v>-3.0226242000000001</v>
      </c>
      <c r="J72">
        <v>4.4403186000000003</v>
      </c>
      <c r="K72">
        <v>6.0551969000000003</v>
      </c>
      <c r="L72" t="s">
        <v>1</v>
      </c>
      <c r="M72">
        <v>8.8697008999999998</v>
      </c>
      <c r="O72">
        <v>3.5000999999999997E-2</v>
      </c>
      <c r="P72">
        <v>8.8697008999999998</v>
      </c>
    </row>
    <row r="73" spans="1:16" x14ac:dyDescent="0.25">
      <c r="A73">
        <v>-1.2428E-2</v>
      </c>
      <c r="B73">
        <v>-2.761E-3</v>
      </c>
      <c r="C73">
        <v>8.0330000000000002E-3</v>
      </c>
      <c r="D73" t="s">
        <v>0</v>
      </c>
      <c r="E73">
        <v>1.5053E-2</v>
      </c>
      <c r="F73">
        <v>73</v>
      </c>
      <c r="H73">
        <v>73</v>
      </c>
      <c r="I73">
        <v>-3.5319517</v>
      </c>
      <c r="J73">
        <v>8.6087498</v>
      </c>
      <c r="K73">
        <v>0.39565159999999999</v>
      </c>
      <c r="L73" t="s">
        <v>1</v>
      </c>
      <c r="M73">
        <v>7.4703993000000004</v>
      </c>
      <c r="O73">
        <v>1.5053E-2</v>
      </c>
      <c r="P73">
        <v>7.4703993000000004</v>
      </c>
    </row>
    <row r="74" spans="1:16" x14ac:dyDescent="0.25">
      <c r="A74">
        <v>-2.0095999999999999E-2</v>
      </c>
      <c r="B74">
        <v>-1.4371999999999999E-2</v>
      </c>
      <c r="C74">
        <v>3.0439999999999998E-3</v>
      </c>
      <c r="D74" t="s">
        <v>0</v>
      </c>
      <c r="E74">
        <v>2.4892999999999998E-2</v>
      </c>
      <c r="F74">
        <v>74</v>
      </c>
      <c r="H74">
        <v>74</v>
      </c>
      <c r="I74">
        <v>3.273123</v>
      </c>
      <c r="J74">
        <v>4.0132199999999996</v>
      </c>
      <c r="K74">
        <v>1.4421374</v>
      </c>
      <c r="L74" t="s">
        <v>1</v>
      </c>
      <c r="M74">
        <v>5.7176983000000003</v>
      </c>
      <c r="O74">
        <v>2.4892999999999998E-2</v>
      </c>
      <c r="P74">
        <v>5.7176983000000003</v>
      </c>
    </row>
    <row r="75" spans="1:16" x14ac:dyDescent="0.25">
      <c r="A75">
        <v>4.4117000000000003E-2</v>
      </c>
      <c r="B75">
        <v>1.5298000000000001E-2</v>
      </c>
      <c r="C75">
        <v>5.2560000000000003E-3</v>
      </c>
      <c r="D75" t="s">
        <v>0</v>
      </c>
      <c r="E75">
        <v>4.6989000000000003E-2</v>
      </c>
      <c r="F75">
        <v>75</v>
      </c>
      <c r="H75">
        <v>75</v>
      </c>
      <c r="I75">
        <v>2.922237</v>
      </c>
      <c r="J75">
        <v>6.9290400999999999</v>
      </c>
      <c r="K75">
        <v>0.4152209</v>
      </c>
      <c r="L75" t="s">
        <v>1</v>
      </c>
      <c r="M75">
        <v>8.6287313999999995</v>
      </c>
      <c r="O75">
        <v>4.6989000000000003E-2</v>
      </c>
      <c r="P75">
        <v>8.6287313999999995</v>
      </c>
    </row>
    <row r="76" spans="1:16" x14ac:dyDescent="0.25">
      <c r="A76">
        <v>-1.6966999999999999E-2</v>
      </c>
      <c r="B76">
        <v>1.9553999999999998E-2</v>
      </c>
      <c r="C76">
        <v>-2.6241E-2</v>
      </c>
      <c r="D76" t="s">
        <v>0</v>
      </c>
      <c r="E76">
        <v>3.6861999999999999E-2</v>
      </c>
      <c r="F76">
        <v>76</v>
      </c>
      <c r="H76">
        <v>76</v>
      </c>
      <c r="I76">
        <v>-6.6022306000000004</v>
      </c>
      <c r="J76">
        <v>5.8228057</v>
      </c>
      <c r="K76">
        <v>7.7717703</v>
      </c>
      <c r="L76" t="s">
        <v>1</v>
      </c>
      <c r="M76">
        <v>6.2352581000000002</v>
      </c>
      <c r="O76">
        <v>3.6861999999999999E-2</v>
      </c>
      <c r="P76">
        <v>6.2352581000000002</v>
      </c>
    </row>
    <row r="77" spans="1:16" x14ac:dyDescent="0.25">
      <c r="A77">
        <v>3.7262000000000003E-2</v>
      </c>
      <c r="B77">
        <v>-1.0902E-2</v>
      </c>
      <c r="C77">
        <v>3.2420000000000001E-3</v>
      </c>
      <c r="D77" t="s">
        <v>0</v>
      </c>
      <c r="E77">
        <v>3.8959000000000001E-2</v>
      </c>
      <c r="F77">
        <v>77</v>
      </c>
      <c r="H77">
        <v>77</v>
      </c>
      <c r="I77">
        <v>-2.6457074999999999</v>
      </c>
      <c r="J77">
        <v>6.9338964000000001</v>
      </c>
      <c r="K77">
        <v>4.1457176999999996</v>
      </c>
      <c r="L77" t="s">
        <v>1</v>
      </c>
      <c r="M77">
        <v>7.6624490999999999</v>
      </c>
      <c r="O77">
        <v>3.8959000000000001E-2</v>
      </c>
      <c r="P77">
        <v>7.6624490999999999</v>
      </c>
    </row>
    <row r="78" spans="1:16" x14ac:dyDescent="0.25">
      <c r="A78">
        <v>5.4530000000000004E-3</v>
      </c>
      <c r="B78">
        <v>-1.8179000000000001E-2</v>
      </c>
      <c r="C78">
        <v>1.0317E-2</v>
      </c>
      <c r="D78" t="s">
        <v>0</v>
      </c>
      <c r="E78">
        <v>2.1602E-2</v>
      </c>
      <c r="F78">
        <v>78</v>
      </c>
      <c r="H78">
        <v>78</v>
      </c>
      <c r="I78">
        <v>5.8585320000000003</v>
      </c>
      <c r="J78">
        <v>1.2035621999999999</v>
      </c>
      <c r="K78">
        <v>3.1577649000000001</v>
      </c>
      <c r="L78" t="s">
        <v>1</v>
      </c>
      <c r="M78">
        <v>1.9244475000000001</v>
      </c>
      <c r="O78">
        <v>2.1602E-2</v>
      </c>
      <c r="P78">
        <v>1.9244475000000001</v>
      </c>
    </row>
    <row r="79" spans="1:16" x14ac:dyDescent="0.25">
      <c r="A79">
        <v>-3.2767999999999999E-2</v>
      </c>
      <c r="B79">
        <v>-1.9786999999999999E-2</v>
      </c>
      <c r="C79">
        <v>1.5098E-2</v>
      </c>
      <c r="D79" t="s">
        <v>0</v>
      </c>
      <c r="E79">
        <v>4.1148999999999998E-2</v>
      </c>
      <c r="F79">
        <v>79</v>
      </c>
      <c r="H79">
        <v>79</v>
      </c>
      <c r="I79">
        <v>8.8432879</v>
      </c>
      <c r="J79">
        <v>2.7098450000000001</v>
      </c>
      <c r="K79">
        <v>0.65957379999999999</v>
      </c>
      <c r="L79" t="s">
        <v>1</v>
      </c>
      <c r="M79">
        <v>5.7342307000000003</v>
      </c>
      <c r="O79">
        <v>4.1148999999999998E-2</v>
      </c>
      <c r="P79">
        <v>5.7342307000000003</v>
      </c>
    </row>
    <row r="80" spans="1:16" x14ac:dyDescent="0.25">
      <c r="A80">
        <v>-5.1538E-2</v>
      </c>
      <c r="B80">
        <v>6.4530000000000004E-3</v>
      </c>
      <c r="C80">
        <v>-2.529E-3</v>
      </c>
      <c r="D80" t="s">
        <v>0</v>
      </c>
      <c r="E80">
        <v>5.2002E-2</v>
      </c>
      <c r="F80">
        <v>80</v>
      </c>
      <c r="H80">
        <v>80</v>
      </c>
      <c r="I80">
        <v>1.1169815000000001</v>
      </c>
      <c r="J80">
        <v>0.33949420000000002</v>
      </c>
      <c r="K80">
        <v>5.780119</v>
      </c>
      <c r="L80" t="s">
        <v>1</v>
      </c>
      <c r="M80">
        <v>4.7857308999999999</v>
      </c>
      <c r="O80">
        <v>5.2002E-2</v>
      </c>
      <c r="P80">
        <v>4.7857308999999999</v>
      </c>
    </row>
    <row r="81" spans="1:16" x14ac:dyDescent="0.25">
      <c r="A81">
        <v>-1.3512E-2</v>
      </c>
      <c r="B81">
        <v>2.5158E-2</v>
      </c>
      <c r="C81">
        <v>-1.4728E-2</v>
      </c>
      <c r="D81" t="s">
        <v>0</v>
      </c>
      <c r="E81">
        <v>3.2131E-2</v>
      </c>
      <c r="F81">
        <v>81</v>
      </c>
      <c r="H81">
        <v>81</v>
      </c>
      <c r="I81">
        <v>-2.2001626000000001</v>
      </c>
      <c r="J81">
        <v>-1.2468307999999999</v>
      </c>
      <c r="K81">
        <v>5.2976055000000004</v>
      </c>
      <c r="L81" t="s">
        <v>1</v>
      </c>
      <c r="M81">
        <v>3.5068054000000002</v>
      </c>
      <c r="O81">
        <v>3.2131E-2</v>
      </c>
      <c r="P81">
        <v>3.5068054000000002</v>
      </c>
    </row>
    <row r="82" spans="1:16" x14ac:dyDescent="0.25">
      <c r="A82">
        <v>8.4770000000000002E-3</v>
      </c>
      <c r="B82">
        <v>7.0309999999999999E-3</v>
      </c>
      <c r="C82">
        <v>-1.7916000000000001E-2</v>
      </c>
      <c r="D82" t="s">
        <v>0</v>
      </c>
      <c r="E82">
        <v>2.1031000000000001E-2</v>
      </c>
      <c r="F82">
        <v>82</v>
      </c>
      <c r="H82">
        <v>82</v>
      </c>
      <c r="I82">
        <v>-0.99266849999999995</v>
      </c>
      <c r="J82">
        <v>5.5127661999999997</v>
      </c>
      <c r="K82">
        <v>8.0646109999999993</v>
      </c>
      <c r="L82" t="s">
        <v>1</v>
      </c>
      <c r="M82">
        <v>6.4773838000000001</v>
      </c>
      <c r="O82">
        <v>2.1031000000000001E-2</v>
      </c>
      <c r="P82">
        <v>6.4773838000000001</v>
      </c>
    </row>
    <row r="83" spans="1:16" x14ac:dyDescent="0.25">
      <c r="A83">
        <v>-4.3346999999999997E-2</v>
      </c>
      <c r="B83">
        <v>-9.6467999999999998E-2</v>
      </c>
      <c r="C83">
        <v>3.5484000000000002E-2</v>
      </c>
      <c r="D83" t="s">
        <v>0</v>
      </c>
      <c r="E83">
        <v>0.111553</v>
      </c>
      <c r="F83">
        <v>83</v>
      </c>
      <c r="H83">
        <v>83</v>
      </c>
      <c r="I83">
        <v>0.34983940000000002</v>
      </c>
      <c r="J83">
        <v>2.5906410000000002</v>
      </c>
      <c r="K83">
        <v>3.9031066000000001</v>
      </c>
      <c r="L83" t="s">
        <v>1</v>
      </c>
      <c r="M83">
        <v>6.0476415000000001</v>
      </c>
      <c r="O83">
        <v>0.111553</v>
      </c>
      <c r="P83">
        <v>6.0476415000000001</v>
      </c>
    </row>
    <row r="84" spans="1:16" x14ac:dyDescent="0.25">
      <c r="A84">
        <v>-6.2740000000000001E-3</v>
      </c>
      <c r="B84">
        <v>-3.9571000000000002E-2</v>
      </c>
      <c r="C84">
        <v>-9.6229999999999996E-3</v>
      </c>
      <c r="D84" t="s">
        <v>0</v>
      </c>
      <c r="E84">
        <v>4.1204999999999999E-2</v>
      </c>
      <c r="F84">
        <v>84</v>
      </c>
      <c r="H84">
        <v>84</v>
      </c>
      <c r="I84">
        <v>4.5462113000000004</v>
      </c>
      <c r="J84">
        <v>-0.34298489999999998</v>
      </c>
      <c r="K84">
        <v>8.0853625000000005</v>
      </c>
      <c r="L84" t="s">
        <v>1</v>
      </c>
      <c r="M84">
        <v>3.7099899000000001</v>
      </c>
      <c r="O84">
        <v>4.1204999999999999E-2</v>
      </c>
      <c r="P84">
        <v>3.7099899000000001</v>
      </c>
    </row>
    <row r="85" spans="1:16" x14ac:dyDescent="0.25">
      <c r="A85">
        <v>1.3550000000000001E-3</v>
      </c>
      <c r="B85">
        <v>1.8123E-2</v>
      </c>
      <c r="C85">
        <v>7.43E-3</v>
      </c>
      <c r="D85" t="s">
        <v>0</v>
      </c>
      <c r="E85">
        <v>1.9633999999999999E-2</v>
      </c>
      <c r="F85">
        <v>85</v>
      </c>
      <c r="H85">
        <v>85</v>
      </c>
      <c r="I85">
        <v>-3.3449013999999999</v>
      </c>
      <c r="J85">
        <v>1.1488966</v>
      </c>
      <c r="K85">
        <v>8.5436739999999993</v>
      </c>
      <c r="L85" t="s">
        <v>1</v>
      </c>
      <c r="M85">
        <v>4.6704046000000004</v>
      </c>
      <c r="O85">
        <v>1.9633999999999999E-2</v>
      </c>
      <c r="P85">
        <v>4.6704046000000004</v>
      </c>
    </row>
    <row r="86" spans="1:16" x14ac:dyDescent="0.25">
      <c r="A86">
        <v>4.633E-3</v>
      </c>
      <c r="B86">
        <v>2.3890000000000001E-3</v>
      </c>
      <c r="C86">
        <v>-9.0830000000000008E-3</v>
      </c>
      <c r="D86" t="s">
        <v>0</v>
      </c>
      <c r="E86">
        <v>1.0473E-2</v>
      </c>
      <c r="F86">
        <v>86</v>
      </c>
      <c r="H86">
        <v>86</v>
      </c>
      <c r="I86">
        <v>2.4777046999999999</v>
      </c>
      <c r="J86">
        <v>4.8040003999999996</v>
      </c>
      <c r="K86">
        <v>5.7744450000000001</v>
      </c>
      <c r="L86" t="s">
        <v>1</v>
      </c>
      <c r="M86">
        <v>5.6736237999999997</v>
      </c>
      <c r="O86">
        <v>1.0473E-2</v>
      </c>
      <c r="P86">
        <v>5.6736237999999997</v>
      </c>
    </row>
    <row r="87" spans="1:16" x14ac:dyDescent="0.25">
      <c r="A87">
        <v>-2.4885000000000001E-2</v>
      </c>
      <c r="B87">
        <v>-2.1482999999999999E-2</v>
      </c>
      <c r="C87">
        <v>1.6479000000000001E-2</v>
      </c>
      <c r="D87" t="s">
        <v>0</v>
      </c>
      <c r="E87">
        <v>3.6774000000000001E-2</v>
      </c>
      <c r="F87">
        <v>87</v>
      </c>
      <c r="H87">
        <v>87</v>
      </c>
      <c r="I87">
        <v>3.5083715</v>
      </c>
      <c r="J87">
        <v>6.3145138000000003</v>
      </c>
      <c r="K87">
        <v>3.4209483999999999</v>
      </c>
      <c r="L87" t="s">
        <v>1</v>
      </c>
      <c r="M87">
        <v>4.5260585999999998</v>
      </c>
      <c r="O87">
        <v>3.6774000000000001E-2</v>
      </c>
      <c r="P87">
        <v>4.5260585999999998</v>
      </c>
    </row>
    <row r="88" spans="1:16" x14ac:dyDescent="0.25">
      <c r="A88">
        <v>-6.6909999999999999E-3</v>
      </c>
      <c r="B88">
        <v>-8.5369999999999994E-3</v>
      </c>
      <c r="C88">
        <v>-1.7343999999999998E-2</v>
      </c>
      <c r="D88" t="s">
        <v>0</v>
      </c>
      <c r="E88">
        <v>2.0455999999999998E-2</v>
      </c>
      <c r="F88">
        <v>88</v>
      </c>
      <c r="H88">
        <v>88</v>
      </c>
      <c r="I88">
        <v>-4.2548988000000003</v>
      </c>
      <c r="J88">
        <v>3.9574569999999998</v>
      </c>
      <c r="K88">
        <v>8.5576889999999999</v>
      </c>
      <c r="L88" t="s">
        <v>1</v>
      </c>
      <c r="M88">
        <v>9.1615660000000005</v>
      </c>
      <c r="O88">
        <v>2.0455999999999998E-2</v>
      </c>
      <c r="P88">
        <v>9.1615660000000005</v>
      </c>
    </row>
    <row r="89" spans="1:16" x14ac:dyDescent="0.25">
      <c r="A89">
        <v>-1.1327E-2</v>
      </c>
      <c r="B89">
        <v>-1.9525000000000001E-2</v>
      </c>
      <c r="C89">
        <v>-2.2318999999999999E-2</v>
      </c>
      <c r="D89" t="s">
        <v>0</v>
      </c>
      <c r="E89">
        <v>3.1744000000000001E-2</v>
      </c>
      <c r="F89">
        <v>89</v>
      </c>
      <c r="H89">
        <v>89</v>
      </c>
      <c r="I89">
        <v>-2.0904706000000002</v>
      </c>
      <c r="J89">
        <v>6.3110818999999996</v>
      </c>
      <c r="K89">
        <v>1.1603321</v>
      </c>
      <c r="L89" t="s">
        <v>1</v>
      </c>
      <c r="M89">
        <v>7.9941192000000001</v>
      </c>
      <c r="O89">
        <v>3.1744000000000001E-2</v>
      </c>
      <c r="P89">
        <v>7.9941192000000001</v>
      </c>
    </row>
    <row r="90" spans="1:16" x14ac:dyDescent="0.25">
      <c r="A90">
        <v>-2.4136999999999999E-2</v>
      </c>
      <c r="B90">
        <v>-2.2260000000000001E-3</v>
      </c>
      <c r="C90">
        <v>6.9769999999999997E-3</v>
      </c>
      <c r="D90" t="s">
        <v>0</v>
      </c>
      <c r="E90">
        <v>2.5224E-2</v>
      </c>
      <c r="F90">
        <v>90</v>
      </c>
      <c r="H90">
        <v>90</v>
      </c>
      <c r="I90">
        <v>3.2590577000000001</v>
      </c>
      <c r="J90">
        <v>2.6724573</v>
      </c>
      <c r="K90">
        <v>3.9361256999999998</v>
      </c>
      <c r="L90" t="s">
        <v>1</v>
      </c>
      <c r="M90">
        <v>3.7599585000000002</v>
      </c>
      <c r="O90">
        <v>2.5224E-2</v>
      </c>
      <c r="P90">
        <v>3.7599585000000002</v>
      </c>
    </row>
    <row r="91" spans="1:16" x14ac:dyDescent="0.25">
      <c r="A91">
        <v>-1.011E-3</v>
      </c>
      <c r="B91">
        <v>-1.964E-3</v>
      </c>
      <c r="C91">
        <v>-5.1524E-2</v>
      </c>
      <c r="D91" t="s">
        <v>0</v>
      </c>
      <c r="E91">
        <v>5.1570999999999999E-2</v>
      </c>
      <c r="F91">
        <v>91</v>
      </c>
      <c r="H91">
        <v>91</v>
      </c>
      <c r="I91">
        <v>1.5273021</v>
      </c>
      <c r="J91">
        <v>9.2559603999999993</v>
      </c>
      <c r="K91">
        <v>1.1860873000000001</v>
      </c>
      <c r="L91" t="s">
        <v>1</v>
      </c>
      <c r="M91">
        <v>3.5037422999999999</v>
      </c>
      <c r="O91">
        <v>5.1570999999999999E-2</v>
      </c>
      <c r="P91">
        <v>3.5037422999999999</v>
      </c>
    </row>
    <row r="92" spans="1:16" x14ac:dyDescent="0.25">
      <c r="A92">
        <v>-1.1650000000000001E-2</v>
      </c>
      <c r="B92">
        <v>3.8683000000000002E-2</v>
      </c>
      <c r="C92">
        <v>-2.5054E-2</v>
      </c>
      <c r="D92" t="s">
        <v>0</v>
      </c>
      <c r="E92">
        <v>4.7537000000000003E-2</v>
      </c>
      <c r="F92">
        <v>92</v>
      </c>
      <c r="H92">
        <v>92</v>
      </c>
      <c r="I92">
        <v>-5.391216</v>
      </c>
      <c r="J92">
        <v>6.3205403999999996</v>
      </c>
      <c r="K92">
        <v>5.2774181999999996</v>
      </c>
      <c r="L92" t="s">
        <v>1</v>
      </c>
      <c r="M92">
        <v>5.7692009999999998</v>
      </c>
      <c r="O92">
        <v>4.7537000000000003E-2</v>
      </c>
      <c r="P92">
        <v>5.7692009999999998</v>
      </c>
    </row>
    <row r="93" spans="1:16" x14ac:dyDescent="0.25">
      <c r="A93">
        <v>7.4884999999999993E-2</v>
      </c>
      <c r="B93">
        <v>-1.6459999999999999E-2</v>
      </c>
      <c r="C93">
        <v>1.0951000000000001E-2</v>
      </c>
      <c r="D93" t="s">
        <v>0</v>
      </c>
      <c r="E93">
        <v>7.7451000000000006E-2</v>
      </c>
      <c r="F93">
        <v>93</v>
      </c>
      <c r="H93">
        <v>93</v>
      </c>
      <c r="I93">
        <v>-1.8677599999999999E-2</v>
      </c>
      <c r="J93">
        <v>-1.1089088</v>
      </c>
      <c r="K93">
        <v>3.4449512000000002</v>
      </c>
      <c r="L93" t="s">
        <v>1</v>
      </c>
      <c r="M93">
        <v>5.6179683000000002</v>
      </c>
      <c r="O93">
        <v>7.7451000000000006E-2</v>
      </c>
      <c r="P93">
        <v>5.6179683000000002</v>
      </c>
    </row>
    <row r="94" spans="1:16" x14ac:dyDescent="0.25">
      <c r="A94">
        <v>3.6870000000000002E-3</v>
      </c>
      <c r="B94">
        <v>3.5019999999999999E-3</v>
      </c>
      <c r="C94">
        <v>7.4619999999999999E-3</v>
      </c>
      <c r="D94" t="s">
        <v>0</v>
      </c>
      <c r="E94">
        <v>9.0299999999999998E-3</v>
      </c>
      <c r="F94">
        <v>94</v>
      </c>
      <c r="H94">
        <v>94</v>
      </c>
      <c r="I94">
        <v>5.8784042000000003</v>
      </c>
      <c r="J94">
        <v>2.5104983999999999</v>
      </c>
      <c r="K94">
        <v>0.66269880000000003</v>
      </c>
      <c r="L94" t="s">
        <v>1</v>
      </c>
      <c r="M94">
        <v>4.7019311000000004</v>
      </c>
      <c r="O94">
        <v>9.0299999999999998E-3</v>
      </c>
      <c r="P94">
        <v>4.7019311000000004</v>
      </c>
    </row>
    <row r="95" spans="1:16" x14ac:dyDescent="0.25">
      <c r="A95">
        <v>-0.140267</v>
      </c>
      <c r="B95">
        <v>8.2006999999999997E-2</v>
      </c>
      <c r="C95">
        <v>4.5815000000000002E-2</v>
      </c>
      <c r="D95" t="s">
        <v>0</v>
      </c>
      <c r="E95">
        <v>0.16881599999999999</v>
      </c>
      <c r="F95">
        <v>95</v>
      </c>
      <c r="H95">
        <v>95</v>
      </c>
      <c r="I95">
        <v>5.7295945000000001</v>
      </c>
      <c r="J95">
        <v>-8.8195899999999994E-2</v>
      </c>
      <c r="K95">
        <v>4.5784105999999998</v>
      </c>
      <c r="L95" t="s">
        <v>1</v>
      </c>
      <c r="M95">
        <v>0</v>
      </c>
      <c r="O95">
        <v>0.16881599999999999</v>
      </c>
      <c r="P95">
        <v>0</v>
      </c>
    </row>
    <row r="96" spans="1:16" x14ac:dyDescent="0.25">
      <c r="A96" t="s">
        <v>25</v>
      </c>
      <c r="B96" t="s">
        <v>24</v>
      </c>
      <c r="C96" t="s">
        <v>8</v>
      </c>
      <c r="D96" t="s">
        <v>9</v>
      </c>
      <c r="E96" t="s">
        <v>8</v>
      </c>
      <c r="F96" t="s">
        <v>10</v>
      </c>
      <c r="O96" t="s">
        <v>8</v>
      </c>
    </row>
    <row r="97" spans="1:15" x14ac:dyDescent="0.25">
      <c r="A97" t="s">
        <v>29</v>
      </c>
      <c r="B97" t="s">
        <v>28</v>
      </c>
      <c r="C97" t="s">
        <v>27</v>
      </c>
      <c r="D97" t="s">
        <v>14</v>
      </c>
      <c r="E97" t="s">
        <v>26</v>
      </c>
      <c r="F97">
        <v>60</v>
      </c>
      <c r="O97" t="s">
        <v>26</v>
      </c>
    </row>
    <row r="98" spans="1:15" x14ac:dyDescent="0.25">
      <c r="B98" t="s">
        <v>16</v>
      </c>
      <c r="C98" t="s">
        <v>17</v>
      </c>
      <c r="D98">
        <v>0</v>
      </c>
      <c r="E98" t="s">
        <v>21</v>
      </c>
      <c r="F98">
        <v>0</v>
      </c>
      <c r="O98" t="s">
        <v>21</v>
      </c>
    </row>
    <row r="99" spans="1:15" x14ac:dyDescent="0.25">
      <c r="A99" t="s">
        <v>25</v>
      </c>
      <c r="B99" t="s">
        <v>24</v>
      </c>
      <c r="C99" t="s">
        <v>8</v>
      </c>
      <c r="D99" t="s">
        <v>9</v>
      </c>
      <c r="E99" t="s">
        <v>8</v>
      </c>
      <c r="F99" t="s">
        <v>10</v>
      </c>
      <c r="O99" t="s">
        <v>8</v>
      </c>
    </row>
    <row r="102" spans="1:15" x14ac:dyDescent="0.25">
      <c r="C102">
        <f>SUM(A1:A95)</f>
        <v>-9.9999999986222221E-7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26396-42D1-42B9-B1B0-B39D0604C646}">
  <dimension ref="A1:V99"/>
  <sheetViews>
    <sheetView topLeftCell="R1" workbookViewId="0">
      <selection activeCell="Z20" sqref="Z20"/>
    </sheetView>
  </sheetViews>
  <sheetFormatPr defaultRowHeight="15" x14ac:dyDescent="0.25"/>
  <sheetData>
    <row r="1" spans="1:16" x14ac:dyDescent="0.25">
      <c r="A1">
        <v>-1.227E-3</v>
      </c>
      <c r="B1">
        <v>3.6319999999999998E-3</v>
      </c>
      <c r="C1">
        <v>-3.4542999999999997E-2</v>
      </c>
      <c r="D1" t="s">
        <v>0</v>
      </c>
      <c r="E1">
        <v>3.4755000000000001E-2</v>
      </c>
      <c r="F1">
        <v>1</v>
      </c>
      <c r="H1">
        <v>1</v>
      </c>
      <c r="I1">
        <v>1.227E-3</v>
      </c>
      <c r="J1">
        <v>-3.6316E-3</v>
      </c>
      <c r="K1">
        <v>3.4543299999999999E-2</v>
      </c>
      <c r="L1" t="s">
        <v>1</v>
      </c>
      <c r="M1">
        <v>7.0622946999999998</v>
      </c>
      <c r="O1">
        <v>3.4755000000000001E-2</v>
      </c>
      <c r="P1">
        <v>7.0622946999999998</v>
      </c>
    </row>
    <row r="2" spans="1:16" x14ac:dyDescent="0.25">
      <c r="A2">
        <v>-1.1547999999999999E-2</v>
      </c>
      <c r="B2">
        <v>-8.0000000000000002E-3</v>
      </c>
      <c r="C2">
        <v>7.1079999999999997E-3</v>
      </c>
      <c r="D2" t="s">
        <v>0</v>
      </c>
      <c r="E2">
        <v>1.5744000000000001E-2</v>
      </c>
      <c r="F2">
        <v>2</v>
      </c>
      <c r="H2">
        <v>2</v>
      </c>
      <c r="I2">
        <v>3.5445658</v>
      </c>
      <c r="J2">
        <v>5.2123125999999997</v>
      </c>
      <c r="K2">
        <v>-1.5661499999999998E-2</v>
      </c>
      <c r="L2" t="s">
        <v>1</v>
      </c>
      <c r="M2">
        <v>7.3380444999999996</v>
      </c>
      <c r="O2">
        <v>1.5744000000000001E-2</v>
      </c>
      <c r="P2">
        <v>7.3380444999999996</v>
      </c>
    </row>
    <row r="3" spans="1:16" x14ac:dyDescent="0.25">
      <c r="A3">
        <v>8.0470000000000003E-3</v>
      </c>
      <c r="B3">
        <v>-1.3339E-2</v>
      </c>
      <c r="C3">
        <v>2.8400000000000001E-3</v>
      </c>
      <c r="D3" t="s">
        <v>0</v>
      </c>
      <c r="E3">
        <v>1.5834999999999998E-2</v>
      </c>
      <c r="F3">
        <v>3</v>
      </c>
      <c r="H3">
        <v>3</v>
      </c>
      <c r="I3">
        <v>-2.0430225000000002</v>
      </c>
      <c r="J3">
        <v>5.1862450000000004</v>
      </c>
      <c r="K3">
        <v>4.5885559000000002</v>
      </c>
      <c r="L3" t="s">
        <v>1</v>
      </c>
      <c r="M3">
        <v>9.0368873000000001</v>
      </c>
      <c r="O3">
        <v>1.5834999999999998E-2</v>
      </c>
      <c r="P3">
        <v>9.0368873000000001</v>
      </c>
    </row>
    <row r="4" spans="1:16" x14ac:dyDescent="0.25">
      <c r="A4">
        <v>-7.424E-3</v>
      </c>
      <c r="B4">
        <v>-9.1160000000000008E-3</v>
      </c>
      <c r="C4">
        <v>-2.3650000000000001E-2</v>
      </c>
      <c r="D4" t="s">
        <v>0</v>
      </c>
      <c r="E4">
        <v>2.6411E-2</v>
      </c>
      <c r="F4">
        <v>4</v>
      </c>
      <c r="H4">
        <v>4</v>
      </c>
      <c r="I4">
        <v>1.7872945</v>
      </c>
      <c r="J4">
        <v>2.5924874999999998</v>
      </c>
      <c r="K4">
        <v>5.9011199000000003</v>
      </c>
      <c r="L4" t="s">
        <v>1</v>
      </c>
      <c r="M4">
        <v>4.9407683999999996</v>
      </c>
      <c r="O4">
        <v>2.6411E-2</v>
      </c>
      <c r="P4">
        <v>4.9407683999999996</v>
      </c>
    </row>
    <row r="5" spans="1:16" x14ac:dyDescent="0.25">
      <c r="A5">
        <v>-6.8947999999999995E-2</v>
      </c>
      <c r="B5">
        <v>-4.2678000000000001E-2</v>
      </c>
      <c r="C5">
        <v>-1.7531999999999999E-2</v>
      </c>
      <c r="D5" t="s">
        <v>0</v>
      </c>
      <c r="E5">
        <v>8.2961999999999994E-2</v>
      </c>
      <c r="F5">
        <v>5</v>
      </c>
      <c r="H5">
        <v>5</v>
      </c>
      <c r="I5">
        <v>-0.92762120000000003</v>
      </c>
      <c r="J5">
        <v>4.5189044000000003</v>
      </c>
      <c r="K5">
        <v>1.0073E-3</v>
      </c>
      <c r="L5" t="s">
        <v>1</v>
      </c>
      <c r="M5">
        <v>7.8942369000000001</v>
      </c>
      <c r="O5">
        <v>8.2961999999999994E-2</v>
      </c>
      <c r="P5">
        <v>7.8942369000000001</v>
      </c>
    </row>
    <row r="6" spans="1:16" x14ac:dyDescent="0.25">
      <c r="A6">
        <v>3.8122000000000003E-2</v>
      </c>
      <c r="B6">
        <v>6.5527000000000002E-2</v>
      </c>
      <c r="C6">
        <v>-3.1423E-2</v>
      </c>
      <c r="D6" t="s">
        <v>0</v>
      </c>
      <c r="E6">
        <v>8.2063999999999998E-2</v>
      </c>
      <c r="F6">
        <v>6</v>
      </c>
      <c r="H6">
        <v>6</v>
      </c>
      <c r="I6">
        <v>-0.31418380000000001</v>
      </c>
      <c r="J6">
        <v>7.7202130999999996</v>
      </c>
      <c r="K6">
        <v>1.2751479999999999</v>
      </c>
      <c r="L6" t="s">
        <v>1</v>
      </c>
      <c r="M6">
        <v>4.6031399000000004</v>
      </c>
      <c r="O6">
        <v>8.2063999999999998E-2</v>
      </c>
      <c r="P6">
        <v>4.6031399000000004</v>
      </c>
    </row>
    <row r="7" spans="1:16" x14ac:dyDescent="0.25">
      <c r="A7">
        <v>-6.9067000000000003E-2</v>
      </c>
      <c r="B7">
        <v>-3.3612000000000003E-2</v>
      </c>
      <c r="C7">
        <v>-9.6349999999999995E-3</v>
      </c>
      <c r="D7" t="s">
        <v>0</v>
      </c>
      <c r="E7">
        <v>7.7413999999999997E-2</v>
      </c>
      <c r="F7">
        <v>7</v>
      </c>
      <c r="H7">
        <v>7</v>
      </c>
      <c r="I7">
        <v>4.6614483</v>
      </c>
      <c r="J7">
        <v>4.5117827000000004</v>
      </c>
      <c r="K7">
        <v>4.6183012999999997</v>
      </c>
      <c r="L7" t="s">
        <v>1</v>
      </c>
      <c r="M7">
        <v>4.7054834000000003</v>
      </c>
      <c r="O7">
        <v>7.7413999999999997E-2</v>
      </c>
      <c r="P7">
        <v>4.7054834000000003</v>
      </c>
    </row>
    <row r="8" spans="1:16" x14ac:dyDescent="0.25">
      <c r="A8">
        <v>8.9127999999999999E-2</v>
      </c>
      <c r="B8">
        <v>0.11842900000000001</v>
      </c>
      <c r="C8">
        <v>-4.9868999999999997E-2</v>
      </c>
      <c r="D8" t="s">
        <v>0</v>
      </c>
      <c r="E8">
        <v>0.156384</v>
      </c>
      <c r="F8">
        <v>8</v>
      </c>
      <c r="H8">
        <v>8</v>
      </c>
      <c r="I8">
        <v>3.7409094000000001</v>
      </c>
      <c r="J8">
        <v>-2.7293194000000001</v>
      </c>
      <c r="K8">
        <v>8.0227316999999996</v>
      </c>
      <c r="L8" t="s">
        <v>1</v>
      </c>
      <c r="M8">
        <v>4.7837391</v>
      </c>
      <c r="O8">
        <v>0.156384</v>
      </c>
      <c r="P8">
        <v>4.7837391</v>
      </c>
    </row>
    <row r="9" spans="1:16" x14ac:dyDescent="0.25">
      <c r="A9">
        <v>0.35632799999999998</v>
      </c>
      <c r="B9">
        <v>0.282078</v>
      </c>
      <c r="C9">
        <v>7.6214000000000004E-2</v>
      </c>
      <c r="D9" t="s">
        <v>0</v>
      </c>
      <c r="E9">
        <v>0.46081100000000003</v>
      </c>
      <c r="F9">
        <v>9</v>
      </c>
      <c r="H9">
        <v>9</v>
      </c>
      <c r="I9">
        <v>-1.3947341</v>
      </c>
      <c r="J9">
        <v>0.4146012</v>
      </c>
      <c r="K9">
        <v>4.5317072999999999</v>
      </c>
      <c r="L9" t="s">
        <v>1</v>
      </c>
      <c r="M9">
        <v>4.0597545999999998</v>
      </c>
      <c r="O9">
        <v>0.46081100000000003</v>
      </c>
      <c r="P9">
        <v>4.0597545999999998</v>
      </c>
    </row>
    <row r="10" spans="1:16" x14ac:dyDescent="0.25">
      <c r="A10">
        <v>3.3634999999999998E-2</v>
      </c>
      <c r="B10">
        <v>-0.223332</v>
      </c>
      <c r="C10">
        <v>-1.0337000000000001E-2</v>
      </c>
      <c r="D10" t="s">
        <v>0</v>
      </c>
      <c r="E10">
        <v>0.22608700000000001</v>
      </c>
      <c r="F10">
        <v>10</v>
      </c>
      <c r="H10">
        <v>10</v>
      </c>
      <c r="I10">
        <v>5.2734873000000002</v>
      </c>
      <c r="J10">
        <v>8.0191230000000004</v>
      </c>
      <c r="K10">
        <v>3.3409010000000001</v>
      </c>
      <c r="L10" t="s">
        <v>1</v>
      </c>
      <c r="M10">
        <v>4.4539515999999999</v>
      </c>
      <c r="O10">
        <v>0.22608700000000001</v>
      </c>
      <c r="P10">
        <v>4.4539515999999999</v>
      </c>
    </row>
    <row r="11" spans="1:16" x14ac:dyDescent="0.25">
      <c r="A11">
        <v>-4.6197000000000002E-2</v>
      </c>
      <c r="B11">
        <v>-8.5680999999999993E-2</v>
      </c>
      <c r="C11">
        <v>2.5784000000000001E-2</v>
      </c>
      <c r="D11" t="s">
        <v>0</v>
      </c>
      <c r="E11">
        <v>0.100699</v>
      </c>
      <c r="F11">
        <v>11</v>
      </c>
      <c r="H11">
        <v>11</v>
      </c>
      <c r="I11">
        <v>4.5757849000000004</v>
      </c>
      <c r="J11">
        <v>0.81376689999999996</v>
      </c>
      <c r="K11">
        <v>-1.7812399999999999E-2</v>
      </c>
      <c r="L11" t="s">
        <v>1</v>
      </c>
      <c r="M11">
        <v>4.8265288999999996</v>
      </c>
      <c r="O11">
        <v>0.100699</v>
      </c>
      <c r="P11">
        <v>4.8265288999999996</v>
      </c>
    </row>
    <row r="12" spans="1:16" x14ac:dyDescent="0.25">
      <c r="A12">
        <v>-3.2898999999999998E-2</v>
      </c>
      <c r="B12">
        <v>-1.4746E-2</v>
      </c>
      <c r="C12">
        <v>1.9243E-2</v>
      </c>
      <c r="D12" t="s">
        <v>0</v>
      </c>
      <c r="E12">
        <v>4.0866E-2</v>
      </c>
      <c r="F12">
        <v>12</v>
      </c>
      <c r="H12">
        <v>12</v>
      </c>
      <c r="I12">
        <v>1.2265945</v>
      </c>
      <c r="J12">
        <v>5.7534004000000003</v>
      </c>
      <c r="K12">
        <v>0.72117540000000002</v>
      </c>
      <c r="L12" t="s">
        <v>1</v>
      </c>
      <c r="M12">
        <v>8.3157388999999995</v>
      </c>
      <c r="O12">
        <v>4.0866E-2</v>
      </c>
      <c r="P12">
        <v>8.3157388999999995</v>
      </c>
    </row>
    <row r="13" spans="1:16" x14ac:dyDescent="0.25">
      <c r="A13">
        <v>7.2389999999999998E-3</v>
      </c>
      <c r="B13">
        <v>-5.3620000000000001E-2</v>
      </c>
      <c r="C13">
        <v>-4.7051000000000003E-2</v>
      </c>
      <c r="D13" t="s">
        <v>0</v>
      </c>
      <c r="E13">
        <v>7.1703000000000003E-2</v>
      </c>
      <c r="F13">
        <v>13</v>
      </c>
      <c r="H13">
        <v>13</v>
      </c>
      <c r="I13">
        <v>3.6778577000000001</v>
      </c>
      <c r="J13">
        <v>4.0921845000000001</v>
      </c>
      <c r="K13">
        <v>7.0260482</v>
      </c>
      <c r="L13" t="s">
        <v>1</v>
      </c>
      <c r="M13">
        <v>6.9943039000000002</v>
      </c>
      <c r="O13">
        <v>7.1703000000000003E-2</v>
      </c>
      <c r="P13">
        <v>6.9943039000000002</v>
      </c>
    </row>
    <row r="14" spans="1:16" x14ac:dyDescent="0.25">
      <c r="A14">
        <v>-1.1148E-2</v>
      </c>
      <c r="B14">
        <v>4.3493999999999998E-2</v>
      </c>
      <c r="C14">
        <v>3.4529999999999999E-3</v>
      </c>
      <c r="D14" t="s">
        <v>0</v>
      </c>
      <c r="E14">
        <v>4.5032999999999997E-2</v>
      </c>
      <c r="F14">
        <v>14</v>
      </c>
      <c r="H14">
        <v>14</v>
      </c>
      <c r="I14">
        <v>-0.65821079999999998</v>
      </c>
      <c r="J14">
        <v>3.1508634999999998</v>
      </c>
      <c r="K14">
        <v>5.3533375000000003</v>
      </c>
      <c r="L14" t="s">
        <v>1</v>
      </c>
      <c r="M14">
        <v>7.2002581000000001</v>
      </c>
      <c r="O14">
        <v>4.5032999999999997E-2</v>
      </c>
      <c r="P14">
        <v>7.2002581000000001</v>
      </c>
    </row>
    <row r="15" spans="1:16" x14ac:dyDescent="0.25">
      <c r="A15">
        <v>2.0854000000000001E-2</v>
      </c>
      <c r="B15">
        <v>0.18121799999999999</v>
      </c>
      <c r="C15">
        <v>-0.22365099999999999</v>
      </c>
      <c r="D15" t="s">
        <v>0</v>
      </c>
      <c r="E15">
        <v>0.28860799999999998</v>
      </c>
      <c r="F15">
        <v>15</v>
      </c>
      <c r="H15">
        <v>15</v>
      </c>
      <c r="I15">
        <v>5.7093954</v>
      </c>
      <c r="J15">
        <v>-1.3298875999999999</v>
      </c>
      <c r="K15">
        <v>7.0943377999999999</v>
      </c>
      <c r="L15" t="s">
        <v>1</v>
      </c>
      <c r="M15">
        <v>2.8098041</v>
      </c>
      <c r="O15">
        <v>0.28860799999999998</v>
      </c>
      <c r="P15">
        <v>2.8098041</v>
      </c>
    </row>
    <row r="16" spans="1:16" x14ac:dyDescent="0.25">
      <c r="A16">
        <v>3.032E-3</v>
      </c>
      <c r="B16">
        <v>3.2854000000000001E-2</v>
      </c>
      <c r="C16">
        <v>-2.2490000000000001E-3</v>
      </c>
      <c r="D16" t="s">
        <v>0</v>
      </c>
      <c r="E16">
        <v>3.3070000000000002E-2</v>
      </c>
      <c r="F16">
        <v>16</v>
      </c>
      <c r="H16">
        <v>16</v>
      </c>
      <c r="I16">
        <v>-2.1691289</v>
      </c>
      <c r="J16">
        <v>6.2763375000000003</v>
      </c>
      <c r="K16">
        <v>6.8312358</v>
      </c>
      <c r="L16" t="s">
        <v>1</v>
      </c>
      <c r="M16">
        <v>6.0023882999999998</v>
      </c>
      <c r="O16">
        <v>3.3070000000000002E-2</v>
      </c>
      <c r="P16">
        <v>6.0023882999999998</v>
      </c>
    </row>
    <row r="17" spans="1:22" x14ac:dyDescent="0.25">
      <c r="A17">
        <v>-2.5170000000000001E-2</v>
      </c>
      <c r="B17">
        <v>7.9561999999999994E-2</v>
      </c>
      <c r="C17">
        <v>-3.1834000000000001E-2</v>
      </c>
      <c r="D17" t="s">
        <v>0</v>
      </c>
      <c r="E17">
        <v>8.9314000000000004E-2</v>
      </c>
      <c r="F17">
        <v>17</v>
      </c>
      <c r="H17">
        <v>17</v>
      </c>
      <c r="I17">
        <v>6.3044373</v>
      </c>
      <c r="J17">
        <v>-3.3014383</v>
      </c>
      <c r="K17">
        <v>8.5253762999999996</v>
      </c>
      <c r="L17" t="s">
        <v>1</v>
      </c>
      <c r="M17">
        <v>5.1293325999999997</v>
      </c>
      <c r="O17">
        <v>8.9314000000000004E-2</v>
      </c>
      <c r="P17">
        <v>5.1293325999999997</v>
      </c>
    </row>
    <row r="18" spans="1:22" x14ac:dyDescent="0.25">
      <c r="A18">
        <v>9.1800000000000007E-3</v>
      </c>
      <c r="B18">
        <v>1.3642E-2</v>
      </c>
      <c r="C18">
        <v>7.5024999999999994E-2</v>
      </c>
      <c r="D18" t="s">
        <v>0</v>
      </c>
      <c r="E18">
        <v>7.6804999999999998E-2</v>
      </c>
      <c r="F18">
        <v>18</v>
      </c>
      <c r="H18">
        <v>18</v>
      </c>
      <c r="I18">
        <v>-0.12952230000000001</v>
      </c>
      <c r="J18">
        <v>1.1075078</v>
      </c>
      <c r="K18">
        <v>6.9046211</v>
      </c>
      <c r="L18" t="s">
        <v>1</v>
      </c>
      <c r="M18">
        <v>6.4166524999999996</v>
      </c>
      <c r="O18">
        <v>7.6804999999999998E-2</v>
      </c>
      <c r="P18">
        <v>6.4166524999999996</v>
      </c>
    </row>
    <row r="19" spans="1:22" x14ac:dyDescent="0.25">
      <c r="A19">
        <v>9.3530000000000002E-2</v>
      </c>
      <c r="B19">
        <v>-7.2269999999999999E-3</v>
      </c>
      <c r="C19">
        <v>-1.3971000000000001E-2</v>
      </c>
      <c r="D19" t="s">
        <v>0</v>
      </c>
      <c r="E19">
        <v>9.4843999999999998E-2</v>
      </c>
      <c r="F19">
        <v>19</v>
      </c>
      <c r="H19">
        <v>19</v>
      </c>
      <c r="I19">
        <v>-1.2017925</v>
      </c>
      <c r="J19">
        <v>-0.29586570000000001</v>
      </c>
      <c r="K19">
        <v>2.2539278999999999</v>
      </c>
      <c r="L19" t="s">
        <v>1</v>
      </c>
      <c r="M19">
        <v>4.8115208999999997</v>
      </c>
      <c r="O19">
        <v>9.4843999999999998E-2</v>
      </c>
      <c r="P19">
        <v>4.8115208999999997</v>
      </c>
    </row>
    <row r="20" spans="1:22" x14ac:dyDescent="0.25">
      <c r="A20">
        <v>-6.2509999999999996E-3</v>
      </c>
      <c r="B20">
        <v>-3.7414000000000003E-2</v>
      </c>
      <c r="C20">
        <v>4.4720000000000003E-3</v>
      </c>
      <c r="D20" t="s">
        <v>0</v>
      </c>
      <c r="E20">
        <v>3.8196000000000001E-2</v>
      </c>
      <c r="F20">
        <v>20</v>
      </c>
      <c r="H20">
        <v>20</v>
      </c>
      <c r="I20">
        <v>1.3893899999999999</v>
      </c>
      <c r="J20">
        <v>-1.9657684</v>
      </c>
      <c r="K20">
        <v>8.4740628000000005</v>
      </c>
      <c r="L20" t="s">
        <v>1</v>
      </c>
      <c r="M20">
        <v>6.1338656</v>
      </c>
      <c r="O20">
        <v>3.8196000000000001E-2</v>
      </c>
      <c r="P20">
        <v>6.1338656</v>
      </c>
    </row>
    <row r="21" spans="1:22" x14ac:dyDescent="0.25">
      <c r="A21">
        <v>0.18074799999999999</v>
      </c>
      <c r="B21">
        <v>4.4604999999999999E-2</v>
      </c>
      <c r="C21">
        <v>0.17882300000000001</v>
      </c>
      <c r="D21" t="s">
        <v>0</v>
      </c>
      <c r="E21">
        <v>0.25814100000000001</v>
      </c>
      <c r="F21">
        <v>21</v>
      </c>
      <c r="H21">
        <v>21</v>
      </c>
      <c r="I21">
        <v>4.2897632999999997</v>
      </c>
      <c r="J21">
        <v>-0.33142539999999998</v>
      </c>
      <c r="K21">
        <v>2.2032392000000001</v>
      </c>
      <c r="L21" t="s">
        <v>1</v>
      </c>
      <c r="M21">
        <v>2.7971332000000002</v>
      </c>
      <c r="O21">
        <v>0.25814100000000001</v>
      </c>
      <c r="P21">
        <v>2.7971332000000002</v>
      </c>
      <c r="U21" t="s">
        <v>2</v>
      </c>
      <c r="V21">
        <v>2.556</v>
      </c>
    </row>
    <row r="22" spans="1:22" x14ac:dyDescent="0.25">
      <c r="A22">
        <v>2.5387E-2</v>
      </c>
      <c r="B22">
        <v>-5.9055000000000003E-2</v>
      </c>
      <c r="C22">
        <v>2.4666E-2</v>
      </c>
      <c r="D22" t="s">
        <v>0</v>
      </c>
      <c r="E22">
        <v>6.8849999999999995E-2</v>
      </c>
      <c r="F22">
        <v>22</v>
      </c>
      <c r="H22">
        <v>22</v>
      </c>
      <c r="I22">
        <v>-4.4031196000000001</v>
      </c>
      <c r="J22">
        <v>5.7711325999999996</v>
      </c>
      <c r="K22">
        <v>3.8037005000000002</v>
      </c>
      <c r="L22" t="s">
        <v>1</v>
      </c>
      <c r="M22">
        <v>6.8463982999999997</v>
      </c>
      <c r="O22">
        <v>6.8849999999999995E-2</v>
      </c>
      <c r="P22">
        <v>6.8463982999999997</v>
      </c>
      <c r="U22" t="s">
        <v>3</v>
      </c>
      <c r="V22">
        <v>2.556</v>
      </c>
    </row>
    <row r="23" spans="1:22" x14ac:dyDescent="0.25">
      <c r="A23">
        <v>-1.5626999999999999E-2</v>
      </c>
      <c r="B23">
        <v>4.6099999999999998E-4</v>
      </c>
      <c r="C23">
        <v>1.7725999999999999E-2</v>
      </c>
      <c r="D23" t="s">
        <v>0</v>
      </c>
      <c r="E23">
        <v>2.3635E-2</v>
      </c>
      <c r="F23">
        <v>23</v>
      </c>
      <c r="H23">
        <v>23</v>
      </c>
      <c r="I23">
        <v>-0.91108610000000001</v>
      </c>
      <c r="J23">
        <v>5.4755379</v>
      </c>
      <c r="K23">
        <v>2.3337131000000002</v>
      </c>
      <c r="L23" t="s">
        <v>1</v>
      </c>
      <c r="M23">
        <v>7.5104110000000004</v>
      </c>
      <c r="O23">
        <v>2.3635E-2</v>
      </c>
      <c r="P23">
        <v>7.5104110000000004</v>
      </c>
      <c r="U23" t="s">
        <v>4</v>
      </c>
      <c r="V23">
        <v>11.692</v>
      </c>
    </row>
    <row r="24" spans="1:22" x14ac:dyDescent="0.25">
      <c r="A24">
        <v>2.2787999999999999E-2</v>
      </c>
      <c r="B24">
        <v>-0.10456799999999999</v>
      </c>
      <c r="C24">
        <v>-4.2527000000000002E-2</v>
      </c>
      <c r="D24" t="s">
        <v>0</v>
      </c>
      <c r="E24">
        <v>0.115162</v>
      </c>
      <c r="F24">
        <v>24</v>
      </c>
      <c r="H24">
        <v>24</v>
      </c>
      <c r="I24">
        <v>4.2039811</v>
      </c>
      <c r="J24">
        <v>2.0802309999999999</v>
      </c>
      <c r="K24">
        <v>5.4143245000000002</v>
      </c>
      <c r="L24" t="s">
        <v>1</v>
      </c>
      <c r="M24">
        <v>2.7671464000000001</v>
      </c>
      <c r="O24">
        <v>0.115162</v>
      </c>
      <c r="P24">
        <v>2.7671464000000001</v>
      </c>
      <c r="U24" t="s">
        <v>5</v>
      </c>
      <c r="V24">
        <v>13.044</v>
      </c>
    </row>
    <row r="25" spans="1:22" x14ac:dyDescent="0.25">
      <c r="A25">
        <v>-5.6536000000000003E-2</v>
      </c>
      <c r="B25">
        <v>-3.4140999999999998E-2</v>
      </c>
      <c r="C25">
        <v>-1.9275E-2</v>
      </c>
      <c r="D25" t="s">
        <v>0</v>
      </c>
      <c r="E25">
        <v>6.88E-2</v>
      </c>
      <c r="F25">
        <v>25</v>
      </c>
      <c r="H25">
        <v>25</v>
      </c>
      <c r="I25">
        <v>4.7079939</v>
      </c>
      <c r="J25">
        <v>5.5272170999999997</v>
      </c>
      <c r="K25">
        <v>2.2538518999999999</v>
      </c>
      <c r="L25" t="s">
        <v>1</v>
      </c>
      <c r="M25">
        <v>6.1484633999999998</v>
      </c>
      <c r="O25">
        <v>6.88E-2</v>
      </c>
      <c r="P25">
        <v>6.1484633999999998</v>
      </c>
    </row>
    <row r="26" spans="1:22" x14ac:dyDescent="0.25">
      <c r="A26">
        <v>7.4506000000000003E-2</v>
      </c>
      <c r="B26">
        <v>-9.3779999999999992E-3</v>
      </c>
      <c r="C26">
        <v>3.6893000000000002E-2</v>
      </c>
      <c r="D26" t="s">
        <v>0</v>
      </c>
      <c r="E26">
        <v>8.3667000000000005E-2</v>
      </c>
      <c r="F26">
        <v>26</v>
      </c>
      <c r="H26">
        <v>26</v>
      </c>
      <c r="I26">
        <v>-1.822657</v>
      </c>
      <c r="J26">
        <v>9.8454809999999995</v>
      </c>
      <c r="K26">
        <v>0.68378729999999999</v>
      </c>
      <c r="L26" t="s">
        <v>1</v>
      </c>
      <c r="M26">
        <v>8.6020649999999996</v>
      </c>
      <c r="O26">
        <v>8.3667000000000005E-2</v>
      </c>
      <c r="P26">
        <v>8.6020649999999996</v>
      </c>
    </row>
    <row r="27" spans="1:22" x14ac:dyDescent="0.25">
      <c r="A27">
        <v>8.5810000000000001E-3</v>
      </c>
      <c r="B27">
        <v>-1.8140000000000001E-3</v>
      </c>
      <c r="C27">
        <v>6.4450000000000002E-3</v>
      </c>
      <c r="D27" t="s">
        <v>0</v>
      </c>
      <c r="E27">
        <v>1.0884E-2</v>
      </c>
      <c r="F27">
        <v>27</v>
      </c>
      <c r="H27">
        <v>27</v>
      </c>
      <c r="I27">
        <v>5.2909457</v>
      </c>
      <c r="J27">
        <v>7.8082827000000004</v>
      </c>
      <c r="K27">
        <v>-1.92756E-2</v>
      </c>
      <c r="L27" t="s">
        <v>1</v>
      </c>
      <c r="M27">
        <v>6.3505161000000001</v>
      </c>
      <c r="O27">
        <v>1.0884E-2</v>
      </c>
      <c r="P27">
        <v>6.3505161000000001</v>
      </c>
    </row>
    <row r="28" spans="1:22" x14ac:dyDescent="0.25">
      <c r="A28">
        <v>-1.1963E-2</v>
      </c>
      <c r="B28">
        <v>-1.552E-3</v>
      </c>
      <c r="C28">
        <v>-5.8E-4</v>
      </c>
      <c r="D28" t="s">
        <v>0</v>
      </c>
      <c r="E28">
        <v>1.2076999999999999E-2</v>
      </c>
      <c r="F28">
        <v>28</v>
      </c>
      <c r="H28">
        <v>28</v>
      </c>
      <c r="I28">
        <v>1.7784719</v>
      </c>
      <c r="J28">
        <v>2.6037085000000002</v>
      </c>
      <c r="K28">
        <v>-3.6971E-3</v>
      </c>
      <c r="L28" t="s">
        <v>1</v>
      </c>
      <c r="M28">
        <v>8.9426539999999992</v>
      </c>
      <c r="O28">
        <v>1.2076999999999999E-2</v>
      </c>
      <c r="P28">
        <v>8.9426539999999992</v>
      </c>
    </row>
    <row r="29" spans="1:22" x14ac:dyDescent="0.25">
      <c r="A29">
        <v>4.6498999999999999E-2</v>
      </c>
      <c r="B29">
        <v>6.0006999999999998E-2</v>
      </c>
      <c r="C29">
        <v>-1.2588E-2</v>
      </c>
      <c r="D29" t="s">
        <v>0</v>
      </c>
      <c r="E29">
        <v>7.6951000000000006E-2</v>
      </c>
      <c r="F29">
        <v>29</v>
      </c>
      <c r="H29">
        <v>29</v>
      </c>
      <c r="I29">
        <v>3.7759423999999999</v>
      </c>
      <c r="J29">
        <v>-2.6602201000000001</v>
      </c>
      <c r="K29">
        <v>4.6420566000000001</v>
      </c>
      <c r="L29" t="s">
        <v>1</v>
      </c>
      <c r="M29">
        <v>3.2490923</v>
      </c>
      <c r="O29">
        <v>7.6951000000000006E-2</v>
      </c>
      <c r="P29">
        <v>3.2490923</v>
      </c>
    </row>
    <row r="30" spans="1:22" x14ac:dyDescent="0.25">
      <c r="A30">
        <v>-7.4381000000000003E-2</v>
      </c>
      <c r="B30">
        <v>-4.9145000000000001E-2</v>
      </c>
      <c r="C30">
        <v>1.4609E-2</v>
      </c>
      <c r="D30" t="s">
        <v>0</v>
      </c>
      <c r="E30">
        <v>9.0339000000000003E-2</v>
      </c>
      <c r="F30">
        <v>30</v>
      </c>
      <c r="H30">
        <v>30</v>
      </c>
      <c r="I30">
        <v>-3.7271035000000001</v>
      </c>
      <c r="J30">
        <v>2.6198952000000002</v>
      </c>
      <c r="K30">
        <v>4.5810636000000002</v>
      </c>
      <c r="L30" t="s">
        <v>1</v>
      </c>
      <c r="M30">
        <v>3.2067470999999999</v>
      </c>
      <c r="O30">
        <v>9.0339000000000003E-2</v>
      </c>
      <c r="P30">
        <v>3.2067470999999999</v>
      </c>
    </row>
    <row r="31" spans="1:22" x14ac:dyDescent="0.25">
      <c r="A31">
        <v>-1.7454000000000001E-2</v>
      </c>
      <c r="B31">
        <v>2.7345000000000001E-2</v>
      </c>
      <c r="C31">
        <v>-6.7382999999999998E-2</v>
      </c>
      <c r="D31" t="s">
        <v>0</v>
      </c>
      <c r="E31">
        <v>7.4786000000000005E-2</v>
      </c>
      <c r="F31">
        <v>31</v>
      </c>
      <c r="H31">
        <v>31</v>
      </c>
      <c r="I31">
        <v>7.4166730999999997</v>
      </c>
      <c r="J31">
        <v>0.65268020000000004</v>
      </c>
      <c r="K31">
        <v>1.2132894999999999</v>
      </c>
      <c r="L31" t="s">
        <v>1</v>
      </c>
      <c r="M31">
        <v>3.8346062999999999</v>
      </c>
      <c r="O31">
        <v>7.4786000000000005E-2</v>
      </c>
      <c r="P31">
        <v>3.8346062999999999</v>
      </c>
    </row>
    <row r="32" spans="1:22" x14ac:dyDescent="0.25">
      <c r="A32">
        <v>-6.4700000000000001E-3</v>
      </c>
      <c r="B32">
        <v>3.3649999999999999E-3</v>
      </c>
      <c r="C32">
        <v>-6.2469999999999999E-3</v>
      </c>
      <c r="D32" t="s">
        <v>0</v>
      </c>
      <c r="E32">
        <v>9.6030000000000004E-3</v>
      </c>
      <c r="F32">
        <v>32</v>
      </c>
      <c r="H32">
        <v>32</v>
      </c>
      <c r="I32">
        <v>7.1186600000000003E-2</v>
      </c>
      <c r="J32">
        <v>-1.9569023999999999</v>
      </c>
      <c r="K32">
        <v>5.7563797000000001</v>
      </c>
      <c r="L32" t="s">
        <v>1</v>
      </c>
      <c r="M32">
        <v>5.9196036000000003</v>
      </c>
      <c r="O32">
        <v>9.6030000000000004E-3</v>
      </c>
      <c r="P32">
        <v>5.9196036000000003</v>
      </c>
    </row>
    <row r="33" spans="1:16" x14ac:dyDescent="0.25">
      <c r="A33">
        <v>-1.3134E-2</v>
      </c>
      <c r="B33">
        <v>1.544E-3</v>
      </c>
      <c r="C33">
        <v>1.0127000000000001E-2</v>
      </c>
      <c r="D33" t="s">
        <v>0</v>
      </c>
      <c r="E33">
        <v>1.6657000000000002E-2</v>
      </c>
      <c r="F33">
        <v>33</v>
      </c>
      <c r="H33">
        <v>33</v>
      </c>
      <c r="I33">
        <v>3.5075332000000001</v>
      </c>
      <c r="J33">
        <v>7.1196175000000004</v>
      </c>
      <c r="K33">
        <v>5.7188865</v>
      </c>
      <c r="L33" t="s">
        <v>1</v>
      </c>
      <c r="M33">
        <v>3.8743183000000001</v>
      </c>
      <c r="O33">
        <v>1.6657000000000002E-2</v>
      </c>
      <c r="P33">
        <v>3.8743183000000001</v>
      </c>
    </row>
    <row r="34" spans="1:16" x14ac:dyDescent="0.25">
      <c r="A34">
        <v>4.06E-4</v>
      </c>
      <c r="B34">
        <v>1.7892000000000002E-2</v>
      </c>
      <c r="C34">
        <v>-2.5418E-2</v>
      </c>
      <c r="D34" t="s">
        <v>0</v>
      </c>
      <c r="E34">
        <v>3.1085999999999999E-2</v>
      </c>
      <c r="F34">
        <v>34</v>
      </c>
      <c r="H34">
        <v>34</v>
      </c>
      <c r="I34">
        <v>-1.9758054</v>
      </c>
      <c r="J34">
        <v>3.2087026999999999</v>
      </c>
      <c r="K34">
        <v>8.1043883000000001</v>
      </c>
      <c r="L34" t="s">
        <v>1</v>
      </c>
      <c r="M34">
        <v>8.7279593999999996</v>
      </c>
      <c r="O34">
        <v>3.1085999999999999E-2</v>
      </c>
      <c r="P34">
        <v>8.7279593999999996</v>
      </c>
    </row>
    <row r="35" spans="1:16" x14ac:dyDescent="0.25">
      <c r="A35">
        <v>-1.9130000000000001E-2</v>
      </c>
      <c r="B35">
        <v>-2.4801E-2</v>
      </c>
      <c r="C35">
        <v>3.4589999999999998E-3</v>
      </c>
      <c r="D35" t="s">
        <v>0</v>
      </c>
      <c r="E35">
        <v>3.1511999999999998E-2</v>
      </c>
      <c r="F35">
        <v>35</v>
      </c>
      <c r="H35">
        <v>35</v>
      </c>
      <c r="I35">
        <v>1.7418806</v>
      </c>
      <c r="J35">
        <v>4.5510320999999996</v>
      </c>
      <c r="K35">
        <v>3.4672729000000002</v>
      </c>
      <c r="L35" t="s">
        <v>1</v>
      </c>
      <c r="M35">
        <v>6.2083171999999998</v>
      </c>
      <c r="O35">
        <v>3.1511999999999998E-2</v>
      </c>
      <c r="P35">
        <v>6.2083171999999998</v>
      </c>
    </row>
    <row r="36" spans="1:16" x14ac:dyDescent="0.25">
      <c r="A36">
        <v>-2.3180000000000002E-3</v>
      </c>
      <c r="B36">
        <v>-1.0263E-2</v>
      </c>
      <c r="C36">
        <v>-5.1310000000000001E-3</v>
      </c>
      <c r="D36" t="s">
        <v>0</v>
      </c>
      <c r="E36">
        <v>1.1705999999999999E-2</v>
      </c>
      <c r="F36">
        <v>36</v>
      </c>
      <c r="H36">
        <v>36</v>
      </c>
      <c r="I36">
        <v>-5.6094343999999996</v>
      </c>
      <c r="J36">
        <v>1.9029318</v>
      </c>
      <c r="K36">
        <v>8.0800894000000003</v>
      </c>
      <c r="L36" t="s">
        <v>1</v>
      </c>
      <c r="M36">
        <v>4.0573977000000001</v>
      </c>
      <c r="O36">
        <v>1.1705999999999999E-2</v>
      </c>
      <c r="P36">
        <v>4.0573977000000001</v>
      </c>
    </row>
    <row r="37" spans="1:16" x14ac:dyDescent="0.25">
      <c r="A37">
        <v>-2.7352000000000001E-2</v>
      </c>
      <c r="B37">
        <v>1.6620000000000001E-3</v>
      </c>
      <c r="C37">
        <v>4.9300000000000004E-3</v>
      </c>
      <c r="D37" t="s">
        <v>0</v>
      </c>
      <c r="E37">
        <v>2.7843E-2</v>
      </c>
      <c r="F37">
        <v>37</v>
      </c>
      <c r="H37">
        <v>37</v>
      </c>
      <c r="I37">
        <v>7.3232356000000003</v>
      </c>
      <c r="J37">
        <v>4.5487489999999999</v>
      </c>
      <c r="K37">
        <v>1.1284110000000001</v>
      </c>
      <c r="L37" t="s">
        <v>1</v>
      </c>
      <c r="M37">
        <v>5.9819177999999997</v>
      </c>
      <c r="O37">
        <v>2.7843E-2</v>
      </c>
      <c r="P37">
        <v>5.9819177999999997</v>
      </c>
    </row>
    <row r="38" spans="1:16" x14ac:dyDescent="0.25">
      <c r="A38">
        <v>5.6205999999999999E-2</v>
      </c>
      <c r="B38">
        <v>-3.5548999999999997E-2</v>
      </c>
      <c r="C38">
        <v>-9.1100000000000003E-4</v>
      </c>
      <c r="D38" t="s">
        <v>0</v>
      </c>
      <c r="E38">
        <v>6.6511000000000001E-2</v>
      </c>
      <c r="F38">
        <v>38</v>
      </c>
      <c r="H38">
        <v>38</v>
      </c>
      <c r="I38">
        <v>1.7698788000000001</v>
      </c>
      <c r="J38">
        <v>0.69139340000000005</v>
      </c>
      <c r="K38">
        <v>3.4842088000000002</v>
      </c>
      <c r="L38" t="s">
        <v>1</v>
      </c>
      <c r="M38">
        <v>4.1849591000000004</v>
      </c>
      <c r="O38">
        <v>6.6511000000000001E-2</v>
      </c>
      <c r="P38">
        <v>4.1849591000000004</v>
      </c>
    </row>
    <row r="39" spans="1:16" x14ac:dyDescent="0.25">
      <c r="A39">
        <v>-2.664E-2</v>
      </c>
      <c r="B39">
        <v>1.578E-3</v>
      </c>
      <c r="C39">
        <v>2.2030000000000001E-3</v>
      </c>
      <c r="D39" t="s">
        <v>0</v>
      </c>
      <c r="E39">
        <v>2.6776999999999999E-2</v>
      </c>
      <c r="F39">
        <v>39</v>
      </c>
      <c r="H39">
        <v>39</v>
      </c>
      <c r="I39">
        <v>2.54217</v>
      </c>
      <c r="J39">
        <v>7.7891878999999999</v>
      </c>
      <c r="K39">
        <v>2.2849419000000002</v>
      </c>
      <c r="L39" t="s">
        <v>1</v>
      </c>
      <c r="M39">
        <v>3.4970199000000002</v>
      </c>
      <c r="O39">
        <v>2.6776999999999999E-2</v>
      </c>
      <c r="P39">
        <v>3.4970199000000002</v>
      </c>
    </row>
    <row r="40" spans="1:16" x14ac:dyDescent="0.25">
      <c r="A40">
        <v>-9.8720000000000006E-3</v>
      </c>
      <c r="B40">
        <v>3.2179999999999999E-3</v>
      </c>
      <c r="C40">
        <v>-1.5275E-2</v>
      </c>
      <c r="D40" t="s">
        <v>0</v>
      </c>
      <c r="E40">
        <v>1.847E-2</v>
      </c>
      <c r="F40">
        <v>40</v>
      </c>
      <c r="H40">
        <v>40</v>
      </c>
      <c r="I40">
        <v>-4.8091004999999996</v>
      </c>
      <c r="J40">
        <v>5.1539852000000002</v>
      </c>
      <c r="K40">
        <v>6.9066454000000004</v>
      </c>
      <c r="L40" t="s">
        <v>1</v>
      </c>
      <c r="M40">
        <v>7.3509314999999997</v>
      </c>
      <c r="O40">
        <v>1.847E-2</v>
      </c>
      <c r="P40">
        <v>7.3509314999999997</v>
      </c>
    </row>
    <row r="41" spans="1:16" x14ac:dyDescent="0.25">
      <c r="A41">
        <v>4.6569999999999997E-3</v>
      </c>
      <c r="B41">
        <v>6.7949999999999998E-3</v>
      </c>
      <c r="C41">
        <v>-1.4961E-2</v>
      </c>
      <c r="D41" t="s">
        <v>0</v>
      </c>
      <c r="E41">
        <v>1.7079E-2</v>
      </c>
      <c r="F41">
        <v>41</v>
      </c>
      <c r="H41">
        <v>41</v>
      </c>
      <c r="I41">
        <v>0.75484269999999998</v>
      </c>
      <c r="J41">
        <v>5.1670828000000002</v>
      </c>
      <c r="K41">
        <v>6.9189527999999996</v>
      </c>
      <c r="L41" t="s">
        <v>1</v>
      </c>
      <c r="M41">
        <v>5.7319085000000003</v>
      </c>
      <c r="O41">
        <v>1.7079E-2</v>
      </c>
      <c r="P41">
        <v>5.7319085000000003</v>
      </c>
    </row>
    <row r="42" spans="1:16" x14ac:dyDescent="0.25">
      <c r="A42">
        <v>-1.3018E-2</v>
      </c>
      <c r="B42">
        <v>2.6738999999999999E-2</v>
      </c>
      <c r="C42">
        <v>8.3490000000000005E-3</v>
      </c>
      <c r="D42" t="s">
        <v>0</v>
      </c>
      <c r="E42">
        <v>3.0889E-2</v>
      </c>
      <c r="F42">
        <v>42</v>
      </c>
      <c r="H42">
        <v>42</v>
      </c>
      <c r="I42">
        <v>-2.7605002999999999</v>
      </c>
      <c r="J42">
        <v>-5.7173300000000003E-2</v>
      </c>
      <c r="K42">
        <v>6.9041962999999997</v>
      </c>
      <c r="L42" t="s">
        <v>1</v>
      </c>
      <c r="M42">
        <v>3.5477221000000001</v>
      </c>
      <c r="O42">
        <v>3.0889E-2</v>
      </c>
      <c r="P42">
        <v>3.5477221000000001</v>
      </c>
    </row>
    <row r="43" spans="1:16" x14ac:dyDescent="0.25">
      <c r="A43">
        <v>-2.9600999999999999E-2</v>
      </c>
      <c r="B43">
        <v>-2.7206000000000001E-2</v>
      </c>
      <c r="C43">
        <v>1.8225000000000002E-2</v>
      </c>
      <c r="D43" t="s">
        <v>0</v>
      </c>
      <c r="E43">
        <v>4.4142000000000001E-2</v>
      </c>
      <c r="F43">
        <v>43</v>
      </c>
      <c r="H43">
        <v>43</v>
      </c>
      <c r="I43">
        <v>-0.98788699999999996</v>
      </c>
      <c r="J43">
        <v>2.6136590000000002</v>
      </c>
      <c r="K43">
        <v>2.2774725999999998</v>
      </c>
      <c r="L43" t="s">
        <v>1</v>
      </c>
      <c r="M43">
        <v>5.6775704999999999</v>
      </c>
      <c r="O43">
        <v>4.4142000000000001E-2</v>
      </c>
      <c r="P43">
        <v>5.6775704999999999</v>
      </c>
    </row>
    <row r="44" spans="1:16" x14ac:dyDescent="0.25">
      <c r="A44">
        <v>-2.6307000000000001E-2</v>
      </c>
      <c r="B44">
        <v>-6.1300000000000005E-4</v>
      </c>
      <c r="C44">
        <v>-5.7999999999999996E-3</v>
      </c>
      <c r="D44" t="s">
        <v>0</v>
      </c>
      <c r="E44">
        <v>2.6945E-2</v>
      </c>
      <c r="F44">
        <v>44</v>
      </c>
      <c r="H44">
        <v>44</v>
      </c>
      <c r="I44">
        <v>2.8312605999999998</v>
      </c>
      <c r="J44">
        <v>-1.3146400000000001E-2</v>
      </c>
      <c r="K44">
        <v>6.9309668000000002</v>
      </c>
      <c r="L44" t="s">
        <v>1</v>
      </c>
      <c r="M44">
        <v>3.7349730000000001</v>
      </c>
      <c r="O44">
        <v>2.6945E-2</v>
      </c>
      <c r="P44">
        <v>3.7349730000000001</v>
      </c>
    </row>
    <row r="45" spans="1:16" x14ac:dyDescent="0.25">
      <c r="A45">
        <v>4.1989999999999996E-3</v>
      </c>
      <c r="B45">
        <v>-2.844E-2</v>
      </c>
      <c r="C45">
        <v>1.1612000000000001E-2</v>
      </c>
      <c r="D45" t="s">
        <v>0</v>
      </c>
      <c r="E45">
        <v>3.1005000000000001E-2</v>
      </c>
      <c r="F45">
        <v>45</v>
      </c>
      <c r="H45">
        <v>45</v>
      </c>
      <c r="I45">
        <v>4.5567855000000002</v>
      </c>
      <c r="J45">
        <v>2.6315677000000002</v>
      </c>
      <c r="K45">
        <v>2.2967073999999998</v>
      </c>
      <c r="L45" t="s">
        <v>1</v>
      </c>
      <c r="M45">
        <v>3.7300129000000002</v>
      </c>
      <c r="O45">
        <v>3.1005000000000001E-2</v>
      </c>
      <c r="P45">
        <v>3.7300129000000002</v>
      </c>
    </row>
    <row r="46" spans="1:16" x14ac:dyDescent="0.25">
      <c r="A46">
        <v>3.2527E-2</v>
      </c>
      <c r="B46">
        <v>-1.7249E-2</v>
      </c>
      <c r="C46">
        <v>1.0126E-2</v>
      </c>
      <c r="D46" t="s">
        <v>0</v>
      </c>
      <c r="E46">
        <v>3.8184999999999997E-2</v>
      </c>
      <c r="F46">
        <v>46</v>
      </c>
      <c r="H46">
        <v>46</v>
      </c>
      <c r="I46">
        <v>-3.0954685999999998</v>
      </c>
      <c r="J46">
        <v>7.7913398999999997</v>
      </c>
      <c r="K46">
        <v>2.2643976000000001</v>
      </c>
      <c r="L46" t="s">
        <v>1</v>
      </c>
      <c r="M46">
        <v>7.2387739</v>
      </c>
      <c r="O46">
        <v>3.8184999999999997E-2</v>
      </c>
      <c r="P46">
        <v>7.2387739</v>
      </c>
    </row>
    <row r="47" spans="1:16" x14ac:dyDescent="0.25">
      <c r="A47">
        <v>-3.4559999999999999E-3</v>
      </c>
      <c r="B47">
        <v>2.9876E-2</v>
      </c>
      <c r="C47">
        <v>0.14305399999999999</v>
      </c>
      <c r="D47" t="s">
        <v>0</v>
      </c>
      <c r="E47">
        <v>0.14618100000000001</v>
      </c>
      <c r="F47">
        <v>47</v>
      </c>
      <c r="H47">
        <v>47</v>
      </c>
      <c r="I47">
        <v>4.2915345</v>
      </c>
      <c r="J47">
        <v>8.8954529999999998</v>
      </c>
      <c r="K47">
        <v>1.9520048000000001</v>
      </c>
      <c r="L47" t="s">
        <v>1</v>
      </c>
      <c r="M47">
        <v>3.9620470000000001</v>
      </c>
      <c r="O47">
        <v>0.14618100000000001</v>
      </c>
      <c r="P47">
        <v>3.9620470000000001</v>
      </c>
    </row>
    <row r="48" spans="1:16" x14ac:dyDescent="0.25">
      <c r="A48">
        <v>-1.1039999999999999E-2</v>
      </c>
      <c r="B48">
        <v>-1.0765E-2</v>
      </c>
      <c r="C48">
        <v>1.209E-2</v>
      </c>
      <c r="D48" t="s">
        <v>0</v>
      </c>
      <c r="E48">
        <v>1.9594E-2</v>
      </c>
      <c r="F48">
        <v>48</v>
      </c>
      <c r="H48">
        <v>48</v>
      </c>
      <c r="I48">
        <v>0.21185380000000001</v>
      </c>
      <c r="J48">
        <v>-3.5022114000000002</v>
      </c>
      <c r="K48">
        <v>7.7494712000000003</v>
      </c>
      <c r="L48" t="s">
        <v>1</v>
      </c>
      <c r="M48">
        <v>7.2333572000000004</v>
      </c>
      <c r="O48">
        <v>1.9594E-2</v>
      </c>
      <c r="P48">
        <v>7.2333572000000004</v>
      </c>
    </row>
    <row r="49" spans="1:16" x14ac:dyDescent="0.25">
      <c r="A49">
        <v>1.3188E-2</v>
      </c>
      <c r="B49">
        <v>2.9284999999999999E-2</v>
      </c>
      <c r="C49">
        <v>-6.5942000000000001E-2</v>
      </c>
      <c r="D49" t="s">
        <v>0</v>
      </c>
      <c r="E49">
        <v>7.3347999999999997E-2</v>
      </c>
      <c r="F49">
        <v>49</v>
      </c>
      <c r="H49">
        <v>49</v>
      </c>
      <c r="I49">
        <v>5.2359521999999998</v>
      </c>
      <c r="J49">
        <v>-3.1643216000000001</v>
      </c>
      <c r="K49">
        <v>6.8141078000000004</v>
      </c>
      <c r="L49" t="s">
        <v>1</v>
      </c>
      <c r="M49">
        <v>3.8477522</v>
      </c>
      <c r="O49">
        <v>7.3347999999999997E-2</v>
      </c>
      <c r="P49">
        <v>3.8477522</v>
      </c>
    </row>
    <row r="50" spans="1:16" x14ac:dyDescent="0.25">
      <c r="A50">
        <v>6.9090000000000002E-3</v>
      </c>
      <c r="B50">
        <v>3.8804999999999999E-2</v>
      </c>
      <c r="C50">
        <v>3.3964000000000001E-2</v>
      </c>
      <c r="D50" t="s">
        <v>0</v>
      </c>
      <c r="E50">
        <v>5.203E-2</v>
      </c>
      <c r="F50">
        <v>50</v>
      </c>
      <c r="H50">
        <v>50</v>
      </c>
      <c r="I50">
        <v>-1.8553257999999999</v>
      </c>
      <c r="J50">
        <v>1.6411642</v>
      </c>
      <c r="K50">
        <v>6.0440708000000001</v>
      </c>
      <c r="L50" t="s">
        <v>1</v>
      </c>
      <c r="M50">
        <v>4.2385653000000003</v>
      </c>
      <c r="O50">
        <v>5.203E-2</v>
      </c>
      <c r="P50">
        <v>4.2385653000000003</v>
      </c>
    </row>
    <row r="51" spans="1:16" x14ac:dyDescent="0.25">
      <c r="A51">
        <v>-9.8630000000000002E-3</v>
      </c>
      <c r="B51">
        <v>7.8239999999999994E-3</v>
      </c>
      <c r="C51">
        <v>1.0973E-2</v>
      </c>
      <c r="D51" t="s">
        <v>0</v>
      </c>
      <c r="E51">
        <v>1.6701000000000001E-2</v>
      </c>
      <c r="F51">
        <v>51</v>
      </c>
      <c r="H51">
        <v>51</v>
      </c>
      <c r="I51">
        <v>0.75284459999999997</v>
      </c>
      <c r="J51">
        <v>6.6483780000000001</v>
      </c>
      <c r="K51">
        <v>2.4682566000000001</v>
      </c>
      <c r="L51" t="s">
        <v>1</v>
      </c>
      <c r="M51">
        <v>4.2976064000000003</v>
      </c>
      <c r="O51">
        <v>1.6701000000000001E-2</v>
      </c>
      <c r="P51">
        <v>4.2976064000000003</v>
      </c>
    </row>
    <row r="52" spans="1:16" x14ac:dyDescent="0.25">
      <c r="A52">
        <v>-1.6882999999999999E-2</v>
      </c>
      <c r="B52">
        <v>-1.1733E-2</v>
      </c>
      <c r="C52">
        <v>-4.8659999999999997E-3</v>
      </c>
      <c r="D52" t="s">
        <v>0</v>
      </c>
      <c r="E52">
        <v>2.1127E-2</v>
      </c>
      <c r="F52">
        <v>52</v>
      </c>
      <c r="H52">
        <v>52</v>
      </c>
      <c r="I52">
        <v>5.4259770999999999</v>
      </c>
      <c r="J52">
        <v>3.4971904</v>
      </c>
      <c r="K52">
        <v>6.0936373000000001</v>
      </c>
      <c r="L52" t="s">
        <v>1</v>
      </c>
      <c r="M52">
        <v>3.8854812000000001</v>
      </c>
      <c r="O52">
        <v>2.1127E-2</v>
      </c>
      <c r="P52">
        <v>3.8854812000000001</v>
      </c>
    </row>
    <row r="53" spans="1:16" x14ac:dyDescent="0.25">
      <c r="A53">
        <v>1.3724999999999999E-2</v>
      </c>
      <c r="B53">
        <v>6.3969999999999999E-3</v>
      </c>
      <c r="C53">
        <v>1.11E-4</v>
      </c>
      <c r="D53" t="s">
        <v>0</v>
      </c>
      <c r="E53">
        <v>1.5143E-2</v>
      </c>
      <c r="F53">
        <v>53</v>
      </c>
      <c r="H53">
        <v>53</v>
      </c>
      <c r="I53">
        <v>0.34704239999999997</v>
      </c>
      <c r="J53">
        <v>3.1011202</v>
      </c>
      <c r="K53">
        <v>7.1020564000000004</v>
      </c>
      <c r="L53" t="s">
        <v>1</v>
      </c>
      <c r="M53">
        <v>6.7403748999999999</v>
      </c>
      <c r="O53">
        <v>1.5143E-2</v>
      </c>
      <c r="P53">
        <v>6.7403748999999999</v>
      </c>
    </row>
    <row r="54" spans="1:16" x14ac:dyDescent="0.25">
      <c r="A54">
        <v>-2.0152E-2</v>
      </c>
      <c r="B54">
        <v>7.8480000000000008E-3</v>
      </c>
      <c r="C54">
        <v>-9.9860000000000001E-3</v>
      </c>
      <c r="D54" t="s">
        <v>0</v>
      </c>
      <c r="E54">
        <v>2.3820999999999998E-2</v>
      </c>
      <c r="F54">
        <v>54</v>
      </c>
      <c r="H54">
        <v>54</v>
      </c>
      <c r="I54">
        <v>-3.6784669000000001</v>
      </c>
      <c r="J54">
        <v>-1.7486865</v>
      </c>
      <c r="K54">
        <v>7.7570416</v>
      </c>
      <c r="L54" t="s">
        <v>1</v>
      </c>
      <c r="M54">
        <v>3.9975426000000001</v>
      </c>
      <c r="O54">
        <v>2.3820999999999998E-2</v>
      </c>
      <c r="P54">
        <v>3.9975426000000001</v>
      </c>
    </row>
    <row r="55" spans="1:16" x14ac:dyDescent="0.25">
      <c r="A55">
        <v>-4.2639999999999997E-2</v>
      </c>
      <c r="B55">
        <v>-9.9939999999999994E-3</v>
      </c>
      <c r="C55">
        <v>2.8510000000000001E-2</v>
      </c>
      <c r="D55" t="s">
        <v>0</v>
      </c>
      <c r="E55">
        <v>5.2257999999999999E-2</v>
      </c>
      <c r="F55">
        <v>55</v>
      </c>
      <c r="H55">
        <v>55</v>
      </c>
      <c r="I55">
        <v>0.26843040000000001</v>
      </c>
      <c r="J55">
        <v>4.0910466000000003</v>
      </c>
      <c r="K55">
        <v>1.4340872</v>
      </c>
      <c r="L55" t="s">
        <v>1</v>
      </c>
      <c r="M55">
        <v>7.7278501000000004</v>
      </c>
      <c r="O55">
        <v>5.2257999999999999E-2</v>
      </c>
      <c r="P55">
        <v>7.7278501000000004</v>
      </c>
    </row>
    <row r="56" spans="1:16" x14ac:dyDescent="0.25">
      <c r="A56">
        <v>-2.6949999999999999E-3</v>
      </c>
      <c r="B56">
        <v>-6.9020000000000001E-3</v>
      </c>
      <c r="C56">
        <v>2.0560000000000001E-3</v>
      </c>
      <c r="D56" t="s">
        <v>0</v>
      </c>
      <c r="E56">
        <v>7.6889999999999997E-3</v>
      </c>
      <c r="F56">
        <v>56</v>
      </c>
      <c r="H56">
        <v>56</v>
      </c>
      <c r="I56">
        <v>3.2072566</v>
      </c>
      <c r="J56">
        <v>2.0582726999999998</v>
      </c>
      <c r="K56">
        <v>7.1099367000000004</v>
      </c>
      <c r="L56" t="s">
        <v>1</v>
      </c>
      <c r="M56">
        <v>4.1597080999999996</v>
      </c>
      <c r="O56">
        <v>7.6889999999999997E-3</v>
      </c>
      <c r="P56">
        <v>4.1597080999999996</v>
      </c>
    </row>
    <row r="57" spans="1:16" x14ac:dyDescent="0.25">
      <c r="A57">
        <v>-2.5252E-2</v>
      </c>
      <c r="B57">
        <v>-8.5240000000000003E-3</v>
      </c>
      <c r="C57">
        <v>7.7790000000000003E-3</v>
      </c>
      <c r="D57" t="s">
        <v>0</v>
      </c>
      <c r="E57">
        <v>2.7764E-2</v>
      </c>
      <c r="F57">
        <v>57</v>
      </c>
      <c r="H57">
        <v>57</v>
      </c>
      <c r="I57">
        <v>5.833291</v>
      </c>
      <c r="J57">
        <v>4.1009419999999999</v>
      </c>
      <c r="K57">
        <v>3.1297921</v>
      </c>
      <c r="L57" t="s">
        <v>1</v>
      </c>
      <c r="M57">
        <v>4.4173874</v>
      </c>
      <c r="O57">
        <v>2.7764E-2</v>
      </c>
      <c r="P57">
        <v>4.4173874</v>
      </c>
    </row>
    <row r="58" spans="1:16" x14ac:dyDescent="0.25">
      <c r="A58">
        <v>4.6379999999999998E-2</v>
      </c>
      <c r="B58">
        <v>-1.4003E-2</v>
      </c>
      <c r="C58">
        <v>6.319E-3</v>
      </c>
      <c r="D58" t="s">
        <v>0</v>
      </c>
      <c r="E58">
        <v>4.8857999999999999E-2</v>
      </c>
      <c r="F58">
        <v>58</v>
      </c>
      <c r="H58">
        <v>58</v>
      </c>
      <c r="I58">
        <v>-1.3358985999999999</v>
      </c>
      <c r="J58">
        <v>8.9214278</v>
      </c>
      <c r="K58">
        <v>2.4611206999999999</v>
      </c>
      <c r="L58" t="s">
        <v>1</v>
      </c>
      <c r="M58">
        <v>3.8893111999999999</v>
      </c>
      <c r="O58">
        <v>4.8857999999999999E-2</v>
      </c>
      <c r="P58">
        <v>3.8893111999999999</v>
      </c>
    </row>
    <row r="59" spans="1:16" x14ac:dyDescent="0.25">
      <c r="A59">
        <v>-1.1532000000000001E-2</v>
      </c>
      <c r="B59">
        <v>-8.6621000000000004E-2</v>
      </c>
      <c r="C59">
        <v>6.9328000000000001E-2</v>
      </c>
      <c r="D59" t="s">
        <v>0</v>
      </c>
      <c r="E59">
        <v>0.11154699999999999</v>
      </c>
      <c r="F59">
        <v>59</v>
      </c>
      <c r="H59">
        <v>59</v>
      </c>
      <c r="I59">
        <v>-2.2492344000000002</v>
      </c>
      <c r="J59">
        <v>1.1784749999999999</v>
      </c>
      <c r="K59">
        <v>3.0594701</v>
      </c>
      <c r="L59" t="s">
        <v>1</v>
      </c>
      <c r="M59">
        <v>3.7348629999999998</v>
      </c>
      <c r="O59">
        <v>0.11154699999999999</v>
      </c>
      <c r="P59">
        <v>3.7348629999999998</v>
      </c>
    </row>
    <row r="60" spans="1:16" x14ac:dyDescent="0.25">
      <c r="A60">
        <v>-1.6754000000000002E-2</v>
      </c>
      <c r="B60">
        <v>2.1229999999999999E-3</v>
      </c>
      <c r="C60">
        <v>1.684E-3</v>
      </c>
      <c r="D60" t="s">
        <v>0</v>
      </c>
      <c r="E60">
        <v>1.6971E-2</v>
      </c>
      <c r="F60">
        <v>60</v>
      </c>
      <c r="H60">
        <v>60</v>
      </c>
      <c r="I60">
        <v>2.4221005</v>
      </c>
      <c r="J60">
        <v>-2.0810138</v>
      </c>
      <c r="K60">
        <v>6.7366557</v>
      </c>
      <c r="L60" t="s">
        <v>1</v>
      </c>
      <c r="M60">
        <v>4.4343328</v>
      </c>
      <c r="O60">
        <v>1.6971E-2</v>
      </c>
      <c r="P60">
        <v>4.4343328</v>
      </c>
    </row>
    <row r="61" spans="1:16" x14ac:dyDescent="0.25">
      <c r="A61">
        <v>-3.4060000000000002E-3</v>
      </c>
      <c r="B61">
        <v>-2.7342999999999999E-2</v>
      </c>
      <c r="C61">
        <v>2.1172E-2</v>
      </c>
      <c r="D61" t="s">
        <v>0</v>
      </c>
      <c r="E61">
        <v>3.4749000000000002E-2</v>
      </c>
      <c r="F61">
        <v>61</v>
      </c>
      <c r="H61">
        <v>61</v>
      </c>
      <c r="I61">
        <v>3.3173357000000001</v>
      </c>
      <c r="J61">
        <v>1.1411804000000001</v>
      </c>
      <c r="K61">
        <v>1.4578952000000001</v>
      </c>
      <c r="L61" t="s">
        <v>1</v>
      </c>
      <c r="M61">
        <v>4.1329957999999998</v>
      </c>
      <c r="O61">
        <v>3.4749000000000002E-2</v>
      </c>
      <c r="P61">
        <v>4.1329957999999998</v>
      </c>
    </row>
    <row r="62" spans="1:16" x14ac:dyDescent="0.25">
      <c r="A62">
        <v>7.143E-3</v>
      </c>
      <c r="B62">
        <v>-2.7772000000000002E-2</v>
      </c>
      <c r="C62">
        <v>7.633E-3</v>
      </c>
      <c r="D62" t="s">
        <v>0</v>
      </c>
      <c r="E62">
        <v>2.9673999999999999E-2</v>
      </c>
      <c r="F62">
        <v>62</v>
      </c>
      <c r="H62">
        <v>62</v>
      </c>
      <c r="I62">
        <v>6.3134359</v>
      </c>
      <c r="J62">
        <v>6.7018781000000001</v>
      </c>
      <c r="K62">
        <v>2.0992160000000002</v>
      </c>
      <c r="L62" t="s">
        <v>1</v>
      </c>
      <c r="M62">
        <v>6.3834457000000002</v>
      </c>
      <c r="O62">
        <v>2.9673999999999999E-2</v>
      </c>
      <c r="P62">
        <v>6.3834457000000002</v>
      </c>
    </row>
    <row r="63" spans="1:16" x14ac:dyDescent="0.25">
      <c r="A63">
        <v>-2.5843999999999999E-2</v>
      </c>
      <c r="B63">
        <v>-3.7475000000000001E-2</v>
      </c>
      <c r="C63">
        <v>1.2657E-2</v>
      </c>
      <c r="D63" t="s">
        <v>0</v>
      </c>
      <c r="E63">
        <v>4.7248999999999999E-2</v>
      </c>
      <c r="F63">
        <v>63</v>
      </c>
      <c r="H63">
        <v>63</v>
      </c>
      <c r="I63">
        <v>-2.2911028999999998</v>
      </c>
      <c r="J63">
        <v>4.0257825</v>
      </c>
      <c r="K63">
        <v>3.1298021</v>
      </c>
      <c r="L63" t="s">
        <v>1</v>
      </c>
      <c r="M63">
        <v>5.3742215</v>
      </c>
      <c r="O63">
        <v>4.7248999999999999E-2</v>
      </c>
      <c r="P63">
        <v>5.3742215</v>
      </c>
    </row>
    <row r="64" spans="1:16" x14ac:dyDescent="0.25">
      <c r="A64">
        <v>-8.4218000000000001E-2</v>
      </c>
      <c r="B64">
        <v>1.0304000000000001E-2</v>
      </c>
      <c r="C64">
        <v>-6.3039999999999997E-3</v>
      </c>
      <c r="D64" t="s">
        <v>0</v>
      </c>
      <c r="E64">
        <v>8.5080000000000003E-2</v>
      </c>
      <c r="F64">
        <v>64</v>
      </c>
      <c r="H64">
        <v>64</v>
      </c>
      <c r="I64">
        <v>3.8334557999999999</v>
      </c>
      <c r="J64">
        <v>-0.13953769999999999</v>
      </c>
      <c r="K64">
        <v>5.0657370999999998</v>
      </c>
      <c r="L64" t="s">
        <v>1</v>
      </c>
      <c r="M64">
        <v>1.9636537999999999</v>
      </c>
      <c r="O64">
        <v>8.5080000000000003E-2</v>
      </c>
      <c r="P64">
        <v>1.9636537999999999</v>
      </c>
    </row>
    <row r="65" spans="1:16" x14ac:dyDescent="0.25">
      <c r="A65">
        <v>-1.6664999999999999E-2</v>
      </c>
      <c r="B65">
        <v>-9.2029999999999994E-3</v>
      </c>
      <c r="C65">
        <v>1.4265E-2</v>
      </c>
      <c r="D65" t="s">
        <v>0</v>
      </c>
      <c r="E65">
        <v>2.3789000000000001E-2</v>
      </c>
      <c r="F65">
        <v>65</v>
      </c>
      <c r="H65">
        <v>65</v>
      </c>
      <c r="I65">
        <v>-0.96831690000000004</v>
      </c>
      <c r="J65">
        <v>-0.71382369999999995</v>
      </c>
      <c r="K65">
        <v>7.7587299999999999</v>
      </c>
      <c r="L65" t="s">
        <v>1</v>
      </c>
      <c r="M65">
        <v>7.4459118000000002</v>
      </c>
      <c r="O65">
        <v>2.3789000000000001E-2</v>
      </c>
      <c r="P65">
        <v>7.4459118000000002</v>
      </c>
    </row>
    <row r="66" spans="1:16" x14ac:dyDescent="0.25">
      <c r="A66">
        <v>-2.7581000000000001E-2</v>
      </c>
      <c r="B66">
        <v>1.356E-3</v>
      </c>
      <c r="C66">
        <v>1.4104999999999999E-2</v>
      </c>
      <c r="D66" t="s">
        <v>0</v>
      </c>
      <c r="E66">
        <v>3.1008000000000001E-2</v>
      </c>
      <c r="F66">
        <v>66</v>
      </c>
      <c r="H66">
        <v>66</v>
      </c>
      <c r="I66">
        <v>1.7398534999999999</v>
      </c>
      <c r="J66">
        <v>5.0451142999999998</v>
      </c>
      <c r="K66">
        <v>8.7607040000000005</v>
      </c>
      <c r="L66" t="s">
        <v>1</v>
      </c>
      <c r="M66">
        <v>6.7447590999999996</v>
      </c>
      <c r="O66">
        <v>3.1008000000000001E-2</v>
      </c>
      <c r="P66">
        <v>6.7447590999999996</v>
      </c>
    </row>
    <row r="67" spans="1:16" x14ac:dyDescent="0.25">
      <c r="A67">
        <v>-3.6409999999999998E-2</v>
      </c>
      <c r="B67">
        <v>-7.1000000000000004E-3</v>
      </c>
      <c r="C67">
        <v>-1.1074000000000001E-2</v>
      </c>
      <c r="D67" t="s">
        <v>0</v>
      </c>
      <c r="E67">
        <v>3.8712999999999997E-2</v>
      </c>
      <c r="F67">
        <v>67</v>
      </c>
      <c r="H67">
        <v>67</v>
      </c>
      <c r="I67">
        <v>0.31838070000000002</v>
      </c>
      <c r="J67">
        <v>1.1916987999999999</v>
      </c>
      <c r="K67">
        <v>1.4600105999999999</v>
      </c>
      <c r="L67" t="s">
        <v>1</v>
      </c>
      <c r="M67">
        <v>6.6496180000000003</v>
      </c>
      <c r="O67">
        <v>3.8712999999999997E-2</v>
      </c>
      <c r="P67">
        <v>6.6496180000000003</v>
      </c>
    </row>
    <row r="68" spans="1:16" x14ac:dyDescent="0.25">
      <c r="A68">
        <v>-1.1599999999999999E-2</v>
      </c>
      <c r="B68">
        <v>1.2030000000000001E-2</v>
      </c>
      <c r="C68">
        <v>1.1592E-2</v>
      </c>
      <c r="D68" t="s">
        <v>0</v>
      </c>
      <c r="E68">
        <v>2.0337999999999998E-2</v>
      </c>
      <c r="F68">
        <v>68</v>
      </c>
      <c r="H68">
        <v>68</v>
      </c>
      <c r="I68">
        <v>1.8722700999999999</v>
      </c>
      <c r="J68">
        <v>8.9684700000000006E-2</v>
      </c>
      <c r="K68">
        <v>8.7793078999999992</v>
      </c>
      <c r="L68" t="s">
        <v>1</v>
      </c>
      <c r="M68">
        <v>5.7058964999999997</v>
      </c>
      <c r="O68">
        <v>2.0337999999999998E-2</v>
      </c>
      <c r="P68">
        <v>5.7058964999999997</v>
      </c>
    </row>
    <row r="69" spans="1:16" x14ac:dyDescent="0.25">
      <c r="A69">
        <v>-1.0498E-2</v>
      </c>
      <c r="B69">
        <v>-3.4228000000000001E-2</v>
      </c>
      <c r="C69">
        <v>-1.7163999999999999E-2</v>
      </c>
      <c r="D69" t="s">
        <v>0</v>
      </c>
      <c r="E69">
        <v>3.9703000000000002E-2</v>
      </c>
      <c r="F69">
        <v>69</v>
      </c>
      <c r="H69">
        <v>69</v>
      </c>
      <c r="I69">
        <v>6.6053876999999996</v>
      </c>
      <c r="J69">
        <v>0.72973520000000003</v>
      </c>
      <c r="K69">
        <v>6.0945019</v>
      </c>
      <c r="L69" t="s">
        <v>1</v>
      </c>
      <c r="M69">
        <v>1.9179870000000001</v>
      </c>
      <c r="O69">
        <v>3.9703000000000002E-2</v>
      </c>
      <c r="P69">
        <v>1.9179870000000001</v>
      </c>
    </row>
    <row r="70" spans="1:16" x14ac:dyDescent="0.25">
      <c r="A70">
        <v>1.8557000000000001E-2</v>
      </c>
      <c r="B70">
        <v>-2.6748000000000001E-2</v>
      </c>
      <c r="C70">
        <v>-2.1399000000000001E-2</v>
      </c>
      <c r="D70" t="s">
        <v>0</v>
      </c>
      <c r="E70">
        <v>3.8959000000000001E-2</v>
      </c>
      <c r="F70">
        <v>70</v>
      </c>
      <c r="H70">
        <v>70</v>
      </c>
      <c r="I70">
        <v>-0.21182970000000001</v>
      </c>
      <c r="J70">
        <v>5.3280339000000003</v>
      </c>
      <c r="K70">
        <v>5.0545733999999998</v>
      </c>
      <c r="L70" t="s">
        <v>1</v>
      </c>
      <c r="M70">
        <v>5.337631</v>
      </c>
      <c r="O70">
        <v>3.8959000000000001E-2</v>
      </c>
      <c r="P70">
        <v>5.337631</v>
      </c>
    </row>
    <row r="71" spans="1:16" x14ac:dyDescent="0.25">
      <c r="A71">
        <v>8.6187E-2</v>
      </c>
      <c r="B71">
        <v>0.16231699999999999</v>
      </c>
      <c r="C71">
        <v>-6.6755999999999996E-2</v>
      </c>
      <c r="D71" t="s">
        <v>0</v>
      </c>
      <c r="E71">
        <v>0.19552800000000001</v>
      </c>
      <c r="F71">
        <v>71</v>
      </c>
      <c r="H71">
        <v>71</v>
      </c>
      <c r="I71">
        <v>6.0611642999999997</v>
      </c>
      <c r="J71">
        <v>-1.9166335999999999</v>
      </c>
      <c r="K71">
        <v>4.2608091000000003</v>
      </c>
      <c r="L71" t="s">
        <v>1</v>
      </c>
      <c r="M71">
        <v>1.9033005000000001</v>
      </c>
      <c r="O71">
        <v>0.19552800000000001</v>
      </c>
      <c r="P71">
        <v>1.9033005000000001</v>
      </c>
    </row>
    <row r="72" spans="1:16" x14ac:dyDescent="0.25">
      <c r="A72">
        <v>-2.5887E-2</v>
      </c>
      <c r="B72">
        <v>1.0269E-2</v>
      </c>
      <c r="C72">
        <v>-9.7710000000000002E-3</v>
      </c>
      <c r="D72" t="s">
        <v>0</v>
      </c>
      <c r="E72">
        <v>2.9513999999999999E-2</v>
      </c>
      <c r="F72">
        <v>72</v>
      </c>
      <c r="H72">
        <v>72</v>
      </c>
      <c r="I72">
        <v>-3.0084300000000002</v>
      </c>
      <c r="J72">
        <v>4.4597977000000002</v>
      </c>
      <c r="K72">
        <v>6.0532056000000001</v>
      </c>
      <c r="L72" t="s">
        <v>1</v>
      </c>
      <c r="M72">
        <v>8.8573103</v>
      </c>
      <c r="O72">
        <v>2.9513999999999999E-2</v>
      </c>
      <c r="P72">
        <v>8.8573103</v>
      </c>
    </row>
    <row r="73" spans="1:16" x14ac:dyDescent="0.25">
      <c r="A73">
        <v>-9.8820000000000002E-3</v>
      </c>
      <c r="B73">
        <v>-3.3159999999999999E-3</v>
      </c>
      <c r="C73">
        <v>1.4429000000000001E-2</v>
      </c>
      <c r="D73" t="s">
        <v>0</v>
      </c>
      <c r="E73">
        <v>1.78E-2</v>
      </c>
      <c r="F73">
        <v>73</v>
      </c>
      <c r="H73">
        <v>73</v>
      </c>
      <c r="I73">
        <v>-3.5206360000000001</v>
      </c>
      <c r="J73">
        <v>8.6195330000000006</v>
      </c>
      <c r="K73">
        <v>0.38810169999999999</v>
      </c>
      <c r="L73" t="s">
        <v>1</v>
      </c>
      <c r="M73">
        <v>7.4611631000000003</v>
      </c>
      <c r="O73">
        <v>1.78E-2</v>
      </c>
      <c r="P73">
        <v>7.4611631000000003</v>
      </c>
    </row>
    <row r="74" spans="1:16" x14ac:dyDescent="0.25">
      <c r="A74">
        <v>-2.7313E-2</v>
      </c>
      <c r="B74">
        <v>-1.2767000000000001E-2</v>
      </c>
      <c r="C74">
        <v>3.3189999999999999E-3</v>
      </c>
      <c r="D74" t="s">
        <v>0</v>
      </c>
      <c r="E74">
        <v>3.0332000000000001E-2</v>
      </c>
      <c r="F74">
        <v>74</v>
      </c>
      <c r="H74">
        <v>74</v>
      </c>
      <c r="I74">
        <v>3.2849569000000001</v>
      </c>
      <c r="J74">
        <v>4.0232058999999998</v>
      </c>
      <c r="K74">
        <v>1.4433758000000001</v>
      </c>
      <c r="L74" t="s">
        <v>1</v>
      </c>
      <c r="M74">
        <v>5.7108423000000004</v>
      </c>
      <c r="O74">
        <v>3.0332000000000001E-2</v>
      </c>
      <c r="P74">
        <v>5.7108423000000004</v>
      </c>
    </row>
    <row r="75" spans="1:16" x14ac:dyDescent="0.25">
      <c r="A75">
        <v>4.0059999999999998E-2</v>
      </c>
      <c r="B75">
        <v>1.8948E-2</v>
      </c>
      <c r="C75">
        <v>2.6640000000000001E-3</v>
      </c>
      <c r="D75" t="s">
        <v>0</v>
      </c>
      <c r="E75">
        <v>4.4394999999999997E-2</v>
      </c>
      <c r="F75">
        <v>75</v>
      </c>
      <c r="H75">
        <v>75</v>
      </c>
      <c r="I75">
        <v>2.934558</v>
      </c>
      <c r="J75">
        <v>6.9416251999999998</v>
      </c>
      <c r="K75">
        <v>0.41992119999999999</v>
      </c>
      <c r="L75" t="s">
        <v>1</v>
      </c>
      <c r="M75">
        <v>8.6216653000000001</v>
      </c>
      <c r="O75">
        <v>4.4394999999999997E-2</v>
      </c>
      <c r="P75">
        <v>8.6216653000000001</v>
      </c>
    </row>
    <row r="76" spans="1:16" x14ac:dyDescent="0.25">
      <c r="A76">
        <v>-1.2862999999999999E-2</v>
      </c>
      <c r="B76">
        <v>1.3559E-2</v>
      </c>
      <c r="C76">
        <v>-3.3321000000000003E-2</v>
      </c>
      <c r="D76" t="s">
        <v>0</v>
      </c>
      <c r="E76">
        <v>3.8205000000000003E-2</v>
      </c>
      <c r="F76">
        <v>76</v>
      </c>
      <c r="H76">
        <v>76</v>
      </c>
      <c r="I76">
        <v>-6.5907643</v>
      </c>
      <c r="J76">
        <v>5.8307801000000001</v>
      </c>
      <c r="K76">
        <v>7.7726272999999999</v>
      </c>
      <c r="L76" t="s">
        <v>1</v>
      </c>
      <c r="M76">
        <v>6.2347592000000001</v>
      </c>
      <c r="O76">
        <v>3.8205000000000003E-2</v>
      </c>
      <c r="P76">
        <v>6.2347592000000001</v>
      </c>
    </row>
    <row r="77" spans="1:16" x14ac:dyDescent="0.25">
      <c r="A77">
        <v>4.1419999999999998E-2</v>
      </c>
      <c r="B77">
        <v>-9.9450000000000007E-3</v>
      </c>
      <c r="C77">
        <v>7.8709999999999995E-3</v>
      </c>
      <c r="D77" t="s">
        <v>0</v>
      </c>
      <c r="E77">
        <v>4.3319000000000003E-2</v>
      </c>
      <c r="F77">
        <v>77</v>
      </c>
      <c r="H77">
        <v>77</v>
      </c>
      <c r="I77">
        <v>-2.6367862</v>
      </c>
      <c r="J77">
        <v>6.9419098000000004</v>
      </c>
      <c r="K77">
        <v>4.1386446000000001</v>
      </c>
      <c r="L77" t="s">
        <v>1</v>
      </c>
      <c r="M77">
        <v>7.6490096999999997</v>
      </c>
      <c r="O77">
        <v>4.3319000000000003E-2</v>
      </c>
      <c r="P77">
        <v>7.6490096999999997</v>
      </c>
    </row>
    <row r="78" spans="1:16" x14ac:dyDescent="0.25">
      <c r="A78">
        <v>-1.4130999999999999E-2</v>
      </c>
      <c r="B78">
        <v>-3.1616999999999999E-2</v>
      </c>
      <c r="C78">
        <v>-7.8230000000000001E-3</v>
      </c>
      <c r="D78" t="s">
        <v>0</v>
      </c>
      <c r="E78">
        <v>3.5503E-2</v>
      </c>
      <c r="F78">
        <v>78</v>
      </c>
      <c r="H78">
        <v>78</v>
      </c>
      <c r="I78">
        <v>5.8784552999999997</v>
      </c>
      <c r="J78">
        <v>1.2274337</v>
      </c>
      <c r="K78">
        <v>3.1777666999999998</v>
      </c>
      <c r="L78" t="s">
        <v>1</v>
      </c>
      <c r="M78">
        <v>1.917683</v>
      </c>
      <c r="O78">
        <v>3.5503E-2</v>
      </c>
      <c r="P78">
        <v>1.917683</v>
      </c>
    </row>
    <row r="79" spans="1:16" x14ac:dyDescent="0.25">
      <c r="A79">
        <v>-3.5533000000000002E-2</v>
      </c>
      <c r="B79">
        <v>-1.7676000000000001E-2</v>
      </c>
      <c r="C79">
        <v>1.3221999999999999E-2</v>
      </c>
      <c r="D79" t="s">
        <v>0</v>
      </c>
      <c r="E79">
        <v>4.1831E-2</v>
      </c>
      <c r="F79">
        <v>79</v>
      </c>
      <c r="H79">
        <v>79</v>
      </c>
      <c r="I79">
        <v>8.8456215999999994</v>
      </c>
      <c r="J79">
        <v>2.7245599</v>
      </c>
      <c r="K79">
        <v>0.66609779999999996</v>
      </c>
      <c r="L79" t="s">
        <v>1</v>
      </c>
      <c r="M79">
        <v>5.7290776000000001</v>
      </c>
      <c r="O79">
        <v>4.1831E-2</v>
      </c>
      <c r="P79">
        <v>5.7290776000000001</v>
      </c>
    </row>
    <row r="80" spans="1:16" x14ac:dyDescent="0.25">
      <c r="A80">
        <v>-5.9187999999999998E-2</v>
      </c>
      <c r="B80">
        <v>3.5239999999999998E-3</v>
      </c>
      <c r="C80">
        <v>3.2030000000000001E-3</v>
      </c>
      <c r="D80" t="s">
        <v>0</v>
      </c>
      <c r="E80">
        <v>5.9379000000000001E-2</v>
      </c>
      <c r="F80">
        <v>80</v>
      </c>
      <c r="H80">
        <v>80</v>
      </c>
      <c r="I80">
        <v>1.1276648</v>
      </c>
      <c r="J80">
        <v>0.34510420000000003</v>
      </c>
      <c r="K80">
        <v>5.7725023000000002</v>
      </c>
      <c r="L80" t="s">
        <v>1</v>
      </c>
      <c r="M80">
        <v>4.7769525000000002</v>
      </c>
      <c r="O80">
        <v>5.9379000000000001E-2</v>
      </c>
      <c r="P80">
        <v>4.7769525000000002</v>
      </c>
    </row>
    <row r="81" spans="1:16" x14ac:dyDescent="0.25">
      <c r="A81">
        <v>-4.1729999999999996E-3</v>
      </c>
      <c r="B81">
        <v>2.0969000000000002E-2</v>
      </c>
      <c r="C81">
        <v>-1.1412E-2</v>
      </c>
      <c r="D81" t="s">
        <v>0</v>
      </c>
      <c r="E81">
        <v>2.4236000000000001E-2</v>
      </c>
      <c r="F81">
        <v>81</v>
      </c>
      <c r="H81">
        <v>81</v>
      </c>
      <c r="I81">
        <v>-2.207217</v>
      </c>
      <c r="J81">
        <v>-1.2472387</v>
      </c>
      <c r="K81">
        <v>5.2907216999999997</v>
      </c>
      <c r="L81" t="s">
        <v>1</v>
      </c>
      <c r="M81">
        <v>3.4895915</v>
      </c>
      <c r="O81">
        <v>2.4236000000000001E-2</v>
      </c>
      <c r="P81">
        <v>3.4895915</v>
      </c>
    </row>
    <row r="82" spans="1:16" x14ac:dyDescent="0.25">
      <c r="A82">
        <v>1.0796E-2</v>
      </c>
      <c r="B82">
        <v>5.5440000000000003E-3</v>
      </c>
      <c r="C82">
        <v>-2.0597000000000001E-2</v>
      </c>
      <c r="D82" t="s">
        <v>0</v>
      </c>
      <c r="E82">
        <v>2.3906E-2</v>
      </c>
      <c r="F82">
        <v>82</v>
      </c>
      <c r="H82">
        <v>82</v>
      </c>
      <c r="I82">
        <v>-0.98257329999999998</v>
      </c>
      <c r="J82">
        <v>5.5234116000000002</v>
      </c>
      <c r="K82">
        <v>8.0638851000000003</v>
      </c>
      <c r="L82" t="s">
        <v>1</v>
      </c>
      <c r="M82">
        <v>6.4951089</v>
      </c>
      <c r="O82">
        <v>2.3906E-2</v>
      </c>
      <c r="P82">
        <v>6.4951089</v>
      </c>
    </row>
    <row r="83" spans="1:16" x14ac:dyDescent="0.25">
      <c r="A83">
        <v>-4.2615E-2</v>
      </c>
      <c r="B83">
        <v>-9.2466999999999994E-2</v>
      </c>
      <c r="C83">
        <v>3.3760999999999999E-2</v>
      </c>
      <c r="D83" t="s">
        <v>0</v>
      </c>
      <c r="E83">
        <v>0.107266</v>
      </c>
      <c r="F83">
        <v>83</v>
      </c>
      <c r="H83">
        <v>83</v>
      </c>
      <c r="I83">
        <v>0.35449609999999998</v>
      </c>
      <c r="J83">
        <v>2.5918386999999998</v>
      </c>
      <c r="K83">
        <v>3.9035576999999999</v>
      </c>
      <c r="L83" t="s">
        <v>1</v>
      </c>
      <c r="M83">
        <v>6.0415574999999997</v>
      </c>
      <c r="O83">
        <v>0.107266</v>
      </c>
      <c r="P83">
        <v>6.0415574999999997</v>
      </c>
    </row>
    <row r="84" spans="1:16" x14ac:dyDescent="0.25">
      <c r="A84">
        <v>-1.3212E-2</v>
      </c>
      <c r="B84">
        <v>-5.1343E-2</v>
      </c>
      <c r="C84">
        <v>-1.3968E-2</v>
      </c>
      <c r="D84" t="s">
        <v>0</v>
      </c>
      <c r="E84">
        <v>5.4823999999999998E-2</v>
      </c>
      <c r="F84">
        <v>84</v>
      </c>
      <c r="H84">
        <v>84</v>
      </c>
      <c r="I84">
        <v>4.5546423999999996</v>
      </c>
      <c r="J84">
        <v>-0.32480500000000001</v>
      </c>
      <c r="K84">
        <v>8.0885952000000003</v>
      </c>
      <c r="L84" t="s">
        <v>1</v>
      </c>
      <c r="M84">
        <v>3.7077013999999999</v>
      </c>
      <c r="O84">
        <v>5.4823999999999998E-2</v>
      </c>
      <c r="P84">
        <v>3.7077013999999999</v>
      </c>
    </row>
    <row r="85" spans="1:16" x14ac:dyDescent="0.25">
      <c r="A85">
        <v>-1.5449999999999999E-3</v>
      </c>
      <c r="B85">
        <v>1.7156000000000001E-2</v>
      </c>
      <c r="C85">
        <v>-4.3100000000000001E-4</v>
      </c>
      <c r="D85" t="s">
        <v>0</v>
      </c>
      <c r="E85">
        <v>1.7231E-2</v>
      </c>
      <c r="F85">
        <v>85</v>
      </c>
      <c r="H85">
        <v>85</v>
      </c>
      <c r="I85">
        <v>-3.334101</v>
      </c>
      <c r="J85">
        <v>1.1482443</v>
      </c>
      <c r="K85">
        <v>8.5462124999999993</v>
      </c>
      <c r="L85" t="s">
        <v>1</v>
      </c>
      <c r="M85">
        <v>4.6718904999999999</v>
      </c>
      <c r="O85">
        <v>1.7231E-2</v>
      </c>
      <c r="P85">
        <v>4.6718904999999999</v>
      </c>
    </row>
    <row r="86" spans="1:16" x14ac:dyDescent="0.25">
      <c r="A86">
        <v>9.3700000000000001E-4</v>
      </c>
      <c r="B86">
        <v>1.9710000000000001E-3</v>
      </c>
      <c r="C86">
        <v>-1.0245000000000001E-2</v>
      </c>
      <c r="D86" t="s">
        <v>0</v>
      </c>
      <c r="E86">
        <v>1.0475E-2</v>
      </c>
      <c r="F86">
        <v>86</v>
      </c>
      <c r="H86">
        <v>86</v>
      </c>
      <c r="I86">
        <v>2.4898405000000001</v>
      </c>
      <c r="J86">
        <v>4.8168284999999997</v>
      </c>
      <c r="K86">
        <v>5.77494</v>
      </c>
      <c r="L86" t="s">
        <v>1</v>
      </c>
      <c r="M86">
        <v>5.6892417000000002</v>
      </c>
      <c r="O86">
        <v>1.0475E-2</v>
      </c>
      <c r="P86">
        <v>5.6892417000000002</v>
      </c>
    </row>
    <row r="87" spans="1:16" x14ac:dyDescent="0.25">
      <c r="A87">
        <v>-2.6085000000000001E-2</v>
      </c>
      <c r="B87">
        <v>-1.1938000000000001E-2</v>
      </c>
      <c r="C87">
        <v>1.4267999999999999E-2</v>
      </c>
      <c r="D87" t="s">
        <v>0</v>
      </c>
      <c r="E87">
        <v>3.2039999999999999E-2</v>
      </c>
      <c r="F87">
        <v>87</v>
      </c>
      <c r="H87">
        <v>87</v>
      </c>
      <c r="I87">
        <v>3.5182961000000001</v>
      </c>
      <c r="J87">
        <v>6.3210971999999996</v>
      </c>
      <c r="K87">
        <v>3.4241763000000001</v>
      </c>
      <c r="L87" t="s">
        <v>1</v>
      </c>
      <c r="M87">
        <v>4.5427512999999999</v>
      </c>
      <c r="O87">
        <v>3.2039999999999999E-2</v>
      </c>
      <c r="P87">
        <v>4.5427512999999999</v>
      </c>
    </row>
    <row r="88" spans="1:16" x14ac:dyDescent="0.25">
      <c r="A88">
        <v>-5.1229999999999999E-3</v>
      </c>
      <c r="B88">
        <v>-1.1032E-2</v>
      </c>
      <c r="C88">
        <v>-1.252E-2</v>
      </c>
      <c r="D88" t="s">
        <v>0</v>
      </c>
      <c r="E88">
        <v>1.7455999999999999E-2</v>
      </c>
      <c r="F88">
        <v>88</v>
      </c>
      <c r="H88">
        <v>88</v>
      </c>
      <c r="I88">
        <v>-4.2442777999999999</v>
      </c>
      <c r="J88">
        <v>3.9619352000000001</v>
      </c>
      <c r="K88">
        <v>8.5473508999999996</v>
      </c>
      <c r="L88" t="s">
        <v>1</v>
      </c>
      <c r="M88">
        <v>9.1558673000000006</v>
      </c>
      <c r="O88">
        <v>1.7455999999999999E-2</v>
      </c>
      <c r="P88">
        <v>9.1558673000000006</v>
      </c>
    </row>
    <row r="89" spans="1:16" x14ac:dyDescent="0.25">
      <c r="A89">
        <v>-1.4401000000000001E-2</v>
      </c>
      <c r="B89">
        <v>-2.1808000000000001E-2</v>
      </c>
      <c r="C89">
        <v>-1.9862000000000001E-2</v>
      </c>
      <c r="D89" t="s">
        <v>0</v>
      </c>
      <c r="E89">
        <v>3.2825E-2</v>
      </c>
      <c r="F89">
        <v>89</v>
      </c>
      <c r="H89">
        <v>89</v>
      </c>
      <c r="I89">
        <v>-2.0770605</v>
      </c>
      <c r="J89">
        <v>6.3216019000000001</v>
      </c>
      <c r="K89">
        <v>1.1569282000000001</v>
      </c>
      <c r="L89" t="s">
        <v>1</v>
      </c>
      <c r="M89">
        <v>8.0014374999999998</v>
      </c>
      <c r="O89">
        <v>3.2825E-2</v>
      </c>
      <c r="P89">
        <v>8.0014374999999998</v>
      </c>
    </row>
    <row r="90" spans="1:16" x14ac:dyDescent="0.25">
      <c r="A90">
        <v>-1.7760999999999999E-2</v>
      </c>
      <c r="B90">
        <v>8.2570000000000005E-3</v>
      </c>
      <c r="C90">
        <v>1.3416000000000001E-2</v>
      </c>
      <c r="D90" t="s">
        <v>0</v>
      </c>
      <c r="E90">
        <v>2.3740000000000001E-2</v>
      </c>
      <c r="F90">
        <v>90</v>
      </c>
      <c r="H90">
        <v>90</v>
      </c>
      <c r="I90">
        <v>3.2568202999999998</v>
      </c>
      <c r="J90">
        <v>2.6714872000000001</v>
      </c>
      <c r="K90">
        <v>3.9299784999999998</v>
      </c>
      <c r="L90" t="s">
        <v>1</v>
      </c>
      <c r="M90">
        <v>3.7527789</v>
      </c>
      <c r="O90">
        <v>2.3740000000000001E-2</v>
      </c>
      <c r="P90">
        <v>3.7527789</v>
      </c>
    </row>
    <row r="91" spans="1:16" x14ac:dyDescent="0.25">
      <c r="A91">
        <v>-8.2299999999999995E-3</v>
      </c>
      <c r="B91">
        <v>3.189E-3</v>
      </c>
      <c r="C91">
        <v>-5.3526999999999998E-2</v>
      </c>
      <c r="D91" t="s">
        <v>0</v>
      </c>
      <c r="E91">
        <v>5.4248999999999999E-2</v>
      </c>
      <c r="F91">
        <v>91</v>
      </c>
      <c r="H91">
        <v>91</v>
      </c>
      <c r="I91">
        <v>1.5470801000000001</v>
      </c>
      <c r="J91">
        <v>9.2691829000000006</v>
      </c>
      <c r="K91">
        <v>1.1893704</v>
      </c>
      <c r="L91" t="s">
        <v>1</v>
      </c>
      <c r="M91">
        <v>3.5096400000000001</v>
      </c>
      <c r="O91">
        <v>5.4248999999999999E-2</v>
      </c>
      <c r="P91">
        <v>3.5096400000000001</v>
      </c>
    </row>
    <row r="92" spans="1:16" x14ac:dyDescent="0.25">
      <c r="A92">
        <v>-5.2950000000000002E-3</v>
      </c>
      <c r="B92">
        <v>2.9801000000000001E-2</v>
      </c>
      <c r="C92">
        <v>-2.5776E-2</v>
      </c>
      <c r="D92" t="s">
        <v>0</v>
      </c>
      <c r="E92">
        <v>3.9757000000000001E-2</v>
      </c>
      <c r="F92">
        <v>92</v>
      </c>
      <c r="H92">
        <v>92</v>
      </c>
      <c r="I92">
        <v>-5.3832493000000001</v>
      </c>
      <c r="J92">
        <v>6.3337012000000001</v>
      </c>
      <c r="K92">
        <v>5.2736869000000004</v>
      </c>
      <c r="L92" t="s">
        <v>1</v>
      </c>
      <c r="M92">
        <v>5.7565545</v>
      </c>
      <c r="O92">
        <v>3.9757000000000001E-2</v>
      </c>
      <c r="P92">
        <v>5.7565545</v>
      </c>
    </row>
    <row r="93" spans="1:16" x14ac:dyDescent="0.25">
      <c r="A93">
        <v>7.4083999999999997E-2</v>
      </c>
      <c r="B93">
        <v>-1.5251000000000001E-2</v>
      </c>
      <c r="C93">
        <v>1.2186000000000001E-2</v>
      </c>
      <c r="D93" t="s">
        <v>0</v>
      </c>
      <c r="E93">
        <v>7.6612E-2</v>
      </c>
      <c r="F93">
        <v>93</v>
      </c>
      <c r="H93">
        <v>93</v>
      </c>
      <c r="I93">
        <v>-1.75979E-2</v>
      </c>
      <c r="J93">
        <v>-1.1116367</v>
      </c>
      <c r="K93">
        <v>3.4421439</v>
      </c>
      <c r="L93" t="s">
        <v>1</v>
      </c>
      <c r="M93">
        <v>5.6092285999999998</v>
      </c>
      <c r="O93">
        <v>7.6612E-2</v>
      </c>
      <c r="P93">
        <v>5.6092285999999998</v>
      </c>
    </row>
    <row r="94" spans="1:16" x14ac:dyDescent="0.25">
      <c r="A94">
        <v>1.0970000000000001E-3</v>
      </c>
      <c r="B94">
        <v>1.853E-3</v>
      </c>
      <c r="C94">
        <v>1.4742999999999999E-2</v>
      </c>
      <c r="D94" t="s">
        <v>0</v>
      </c>
      <c r="E94">
        <v>1.49E-2</v>
      </c>
      <c r="F94">
        <v>94</v>
      </c>
      <c r="H94">
        <v>94</v>
      </c>
      <c r="I94">
        <v>5.8818115000000004</v>
      </c>
      <c r="J94">
        <v>2.5246591999999999</v>
      </c>
      <c r="K94">
        <v>0.65850039999999999</v>
      </c>
      <c r="L94" t="s">
        <v>1</v>
      </c>
      <c r="M94">
        <v>4.7068243000000001</v>
      </c>
      <c r="O94">
        <v>1.49E-2</v>
      </c>
      <c r="P94">
        <v>4.7068243000000001</v>
      </c>
    </row>
    <row r="95" spans="1:16" x14ac:dyDescent="0.25">
      <c r="A95">
        <v>-0.146679</v>
      </c>
      <c r="B95">
        <v>7.1261000000000005E-2</v>
      </c>
      <c r="C95">
        <v>4.1884999999999999E-2</v>
      </c>
      <c r="D95" t="s">
        <v>0</v>
      </c>
      <c r="E95">
        <v>0.16836699999999999</v>
      </c>
      <c r="F95">
        <v>95</v>
      </c>
      <c r="H95">
        <v>95</v>
      </c>
      <c r="I95">
        <v>5.7356300999999998</v>
      </c>
      <c r="J95">
        <v>-6.9318000000000005E-2</v>
      </c>
      <c r="K95">
        <v>4.5833072000000001</v>
      </c>
      <c r="L95" t="s">
        <v>1</v>
      </c>
      <c r="M95">
        <v>0</v>
      </c>
      <c r="O95">
        <v>0.16836699999999999</v>
      </c>
      <c r="P95">
        <v>0</v>
      </c>
    </row>
    <row r="96" spans="1:16" x14ac:dyDescent="0.25">
      <c r="A96" t="s">
        <v>25</v>
      </c>
      <c r="B96" t="s">
        <v>24</v>
      </c>
      <c r="C96" t="s">
        <v>8</v>
      </c>
      <c r="D96" t="s">
        <v>9</v>
      </c>
      <c r="E96" t="s">
        <v>8</v>
      </c>
      <c r="F96" t="s">
        <v>10</v>
      </c>
      <c r="O96" t="s">
        <v>8</v>
      </c>
    </row>
    <row r="97" spans="1:15" x14ac:dyDescent="0.25">
      <c r="A97" t="s">
        <v>29</v>
      </c>
      <c r="B97" t="s">
        <v>28</v>
      </c>
      <c r="C97" t="s">
        <v>31</v>
      </c>
      <c r="D97" t="s">
        <v>14</v>
      </c>
      <c r="E97" t="s">
        <v>30</v>
      </c>
      <c r="F97">
        <v>8</v>
      </c>
      <c r="O97" t="s">
        <v>30</v>
      </c>
    </row>
    <row r="98" spans="1:15" x14ac:dyDescent="0.25">
      <c r="B98" t="s">
        <v>16</v>
      </c>
      <c r="C98" t="s">
        <v>17</v>
      </c>
      <c r="D98">
        <v>0</v>
      </c>
      <c r="E98" t="s">
        <v>21</v>
      </c>
      <c r="F98">
        <v>0</v>
      </c>
      <c r="O98" t="s">
        <v>21</v>
      </c>
    </row>
    <row r="99" spans="1:15" x14ac:dyDescent="0.25">
      <c r="A99" t="s">
        <v>25</v>
      </c>
      <c r="B99" t="s">
        <v>24</v>
      </c>
      <c r="C99" t="s">
        <v>8</v>
      </c>
      <c r="D99" t="s">
        <v>9</v>
      </c>
      <c r="E99" t="s">
        <v>8</v>
      </c>
      <c r="F99" t="s">
        <v>10</v>
      </c>
      <c r="O99" t="s">
        <v>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3AFFB-77AF-4B3E-8AA3-059A1B5F9E75}">
  <dimension ref="A1:M102"/>
  <sheetViews>
    <sheetView topLeftCell="O1" workbookViewId="0">
      <selection activeCell="X14" sqref="X14"/>
    </sheetView>
  </sheetViews>
  <sheetFormatPr defaultRowHeight="15" x14ac:dyDescent="0.25"/>
  <sheetData>
    <row r="1" spans="1:13" x14ac:dyDescent="0.25">
      <c r="A1">
        <v>4.6859999999999999E-2</v>
      </c>
      <c r="B1">
        <v>2.0157000000000001E-2</v>
      </c>
      <c r="C1">
        <v>8.0269999999999994E-3</v>
      </c>
      <c r="D1" t="s">
        <v>0</v>
      </c>
      <c r="E1">
        <v>5.1638999999999997E-2</v>
      </c>
      <c r="F1">
        <v>1</v>
      </c>
      <c r="H1">
        <v>1</v>
      </c>
      <c r="I1">
        <v>-4.68598E-2</v>
      </c>
      <c r="J1">
        <v>-2.01567E-2</v>
      </c>
      <c r="K1">
        <v>-8.0268000000000006E-3</v>
      </c>
      <c r="L1" t="s">
        <v>1</v>
      </c>
      <c r="M1">
        <v>7.4377582999999996</v>
      </c>
    </row>
    <row r="2" spans="1:13" x14ac:dyDescent="0.25">
      <c r="A2">
        <v>3.7111999999999999E-2</v>
      </c>
      <c r="B2">
        <v>-0.13858799999999999</v>
      </c>
      <c r="C2">
        <v>-3.1105000000000001E-2</v>
      </c>
      <c r="D2" t="s">
        <v>0</v>
      </c>
      <c r="E2">
        <v>0.14680399999999999</v>
      </c>
      <c r="F2">
        <v>2</v>
      </c>
      <c r="H2">
        <v>2</v>
      </c>
      <c r="I2">
        <v>3.5235026</v>
      </c>
      <c r="J2">
        <v>5.3835011000000002</v>
      </c>
      <c r="K2">
        <v>5.5557099999999998E-2</v>
      </c>
      <c r="L2" t="s">
        <v>1</v>
      </c>
      <c r="M2">
        <v>3.6892914999999999</v>
      </c>
    </row>
    <row r="3" spans="1:13" x14ac:dyDescent="0.25">
      <c r="A3">
        <v>-4.0273999999999997E-2</v>
      </c>
      <c r="B3">
        <v>-6.5599999999999999E-3</v>
      </c>
      <c r="C3">
        <v>-9.5320000000000005E-3</v>
      </c>
      <c r="D3" t="s">
        <v>0</v>
      </c>
      <c r="E3">
        <v>4.1903000000000003E-2</v>
      </c>
      <c r="F3">
        <v>3</v>
      </c>
      <c r="H3">
        <v>3</v>
      </c>
      <c r="I3">
        <v>5.6066035999999997</v>
      </c>
      <c r="J3">
        <v>8.3776000000000003E-2</v>
      </c>
      <c r="K3">
        <v>4.5843639999999999</v>
      </c>
      <c r="L3" t="s">
        <v>1</v>
      </c>
      <c r="M3">
        <v>3.6494499</v>
      </c>
    </row>
    <row r="4" spans="1:13" x14ac:dyDescent="0.25">
      <c r="A4">
        <v>3.3807999999999998E-2</v>
      </c>
      <c r="B4">
        <v>9.6741999999999995E-2</v>
      </c>
      <c r="C4">
        <v>0.13866000000000001</v>
      </c>
      <c r="D4" t="s">
        <v>0</v>
      </c>
      <c r="E4">
        <v>0.17241999999999999</v>
      </c>
      <c r="F4">
        <v>4</v>
      </c>
      <c r="H4">
        <v>4</v>
      </c>
      <c r="I4">
        <v>-2.0768686000000001</v>
      </c>
      <c r="J4">
        <v>5.1408636000000003</v>
      </c>
      <c r="K4">
        <v>4.5057701000000003</v>
      </c>
      <c r="L4" t="s">
        <v>1</v>
      </c>
      <c r="M4">
        <v>7.3469937999999999</v>
      </c>
    </row>
    <row r="5" spans="1:13" x14ac:dyDescent="0.25">
      <c r="A5">
        <v>0.106513</v>
      </c>
      <c r="B5">
        <v>0.17274900000000001</v>
      </c>
      <c r="C5">
        <v>-5.9083999999999998E-2</v>
      </c>
      <c r="D5" t="s">
        <v>0</v>
      </c>
      <c r="E5">
        <v>0.21137300000000001</v>
      </c>
      <c r="F5">
        <v>5</v>
      </c>
      <c r="H5">
        <v>5</v>
      </c>
      <c r="I5">
        <v>1.6499832999999999</v>
      </c>
      <c r="J5">
        <v>2.4942791999999998</v>
      </c>
      <c r="K5">
        <v>5.9337187</v>
      </c>
      <c r="L5" t="s">
        <v>1</v>
      </c>
      <c r="M5">
        <v>2.7756071000000002</v>
      </c>
    </row>
    <row r="6" spans="1:13" x14ac:dyDescent="0.25">
      <c r="A6">
        <v>3.4238999999999999E-2</v>
      </c>
      <c r="B6">
        <v>9.8526000000000002E-2</v>
      </c>
      <c r="C6">
        <v>6.429E-2</v>
      </c>
      <c r="D6" t="s">
        <v>0</v>
      </c>
      <c r="E6">
        <v>0.122527</v>
      </c>
      <c r="F6">
        <v>6</v>
      </c>
      <c r="H6">
        <v>6</v>
      </c>
      <c r="I6">
        <v>-1.0117427999999999</v>
      </c>
      <c r="J6">
        <v>4.3941698000000002</v>
      </c>
      <c r="K6">
        <v>-2.6839399999999999E-2</v>
      </c>
      <c r="L6" t="s">
        <v>1</v>
      </c>
      <c r="M6">
        <v>4.5100578000000002</v>
      </c>
    </row>
    <row r="7" spans="1:13" x14ac:dyDescent="0.25">
      <c r="A7">
        <v>-0.353491</v>
      </c>
      <c r="B7">
        <v>-0.76177099999999998</v>
      </c>
      <c r="C7">
        <v>-0.41946699999999998</v>
      </c>
      <c r="D7" t="s">
        <v>0</v>
      </c>
      <c r="E7">
        <v>0.938724</v>
      </c>
      <c r="F7">
        <v>7</v>
      </c>
      <c r="H7">
        <v>7</v>
      </c>
      <c r="I7">
        <v>0.1042728</v>
      </c>
      <c r="J7">
        <v>8.5964966</v>
      </c>
      <c r="K7">
        <v>1.743722</v>
      </c>
      <c r="L7" t="s">
        <v>1</v>
      </c>
      <c r="M7">
        <v>8.4198784999999994</v>
      </c>
    </row>
    <row r="8" spans="1:13" x14ac:dyDescent="0.25">
      <c r="A8">
        <v>-1.848E-3</v>
      </c>
      <c r="B8">
        <v>3.6075000000000003E-2</v>
      </c>
      <c r="C8">
        <v>3.4603000000000002E-2</v>
      </c>
      <c r="D8" t="s">
        <v>0</v>
      </c>
      <c r="E8">
        <v>5.0021999999999997E-2</v>
      </c>
      <c r="F8">
        <v>8</v>
      </c>
      <c r="H8">
        <v>8</v>
      </c>
      <c r="I8">
        <v>4.5906742999999999</v>
      </c>
      <c r="J8">
        <v>4.533836</v>
      </c>
      <c r="K8">
        <v>4.5776792999999998</v>
      </c>
      <c r="L8" t="s">
        <v>1</v>
      </c>
      <c r="M8">
        <v>5.3046971999999997</v>
      </c>
    </row>
    <row r="9" spans="1:13" x14ac:dyDescent="0.25">
      <c r="A9">
        <v>-0.244173</v>
      </c>
      <c r="B9">
        <v>-0.39761000000000002</v>
      </c>
      <c r="C9">
        <v>0.107196</v>
      </c>
      <c r="D9" t="s">
        <v>0</v>
      </c>
      <c r="E9">
        <v>0.47875400000000001</v>
      </c>
      <c r="F9">
        <v>9</v>
      </c>
      <c r="H9">
        <v>9</v>
      </c>
      <c r="I9">
        <v>4.016661</v>
      </c>
      <c r="J9">
        <v>-2.1222938</v>
      </c>
      <c r="K9">
        <v>7.7878105</v>
      </c>
      <c r="L9" t="s">
        <v>1</v>
      </c>
      <c r="M9">
        <v>2.7390368</v>
      </c>
    </row>
    <row r="10" spans="1:13" x14ac:dyDescent="0.25">
      <c r="A10">
        <v>-2.8424999999999999E-2</v>
      </c>
      <c r="B10">
        <v>4.3559999999999996E-3</v>
      </c>
      <c r="C10">
        <v>-3.3392999999999999E-2</v>
      </c>
      <c r="D10" t="s">
        <v>0</v>
      </c>
      <c r="E10">
        <v>4.4068000000000003E-2</v>
      </c>
      <c r="F10">
        <v>10</v>
      </c>
      <c r="H10">
        <v>10</v>
      </c>
      <c r="I10">
        <v>-1.0371326999999999</v>
      </c>
      <c r="J10">
        <v>0.74055420000000005</v>
      </c>
      <c r="K10">
        <v>4.6403730000000003</v>
      </c>
      <c r="L10" t="s">
        <v>1</v>
      </c>
      <c r="M10">
        <v>4.4166075999999999</v>
      </c>
    </row>
    <row r="11" spans="1:13" x14ac:dyDescent="0.25">
      <c r="A11">
        <v>-9.3504000000000004E-2</v>
      </c>
      <c r="B11">
        <v>-8.7443000000000007E-2</v>
      </c>
      <c r="C11">
        <v>-2.1243000000000001E-2</v>
      </c>
      <c r="D11" t="s">
        <v>0</v>
      </c>
      <c r="E11">
        <v>0.129771</v>
      </c>
      <c r="F11">
        <v>11</v>
      </c>
      <c r="H11">
        <v>11</v>
      </c>
      <c r="I11">
        <v>5.4208905999999999</v>
      </c>
      <c r="J11">
        <v>7.9801488000000003</v>
      </c>
      <c r="K11">
        <v>3.3903224000000001</v>
      </c>
      <c r="L11" t="s">
        <v>1</v>
      </c>
      <c r="M11">
        <v>8.0179779999999994</v>
      </c>
    </row>
    <row r="12" spans="1:13" x14ac:dyDescent="0.25">
      <c r="A12">
        <v>0.25168299999999999</v>
      </c>
      <c r="B12">
        <v>0.43095699999999998</v>
      </c>
      <c r="C12">
        <v>-0.15049999999999999</v>
      </c>
      <c r="D12" t="s">
        <v>0</v>
      </c>
      <c r="E12">
        <v>0.52126600000000001</v>
      </c>
      <c r="F12">
        <v>12</v>
      </c>
      <c r="H12">
        <v>12</v>
      </c>
      <c r="I12">
        <v>4.286435</v>
      </c>
      <c r="J12">
        <v>0.32126100000000002</v>
      </c>
      <c r="K12">
        <v>0.1375014</v>
      </c>
      <c r="L12" t="s">
        <v>1</v>
      </c>
      <c r="M12">
        <v>5.9083430999999997</v>
      </c>
    </row>
    <row r="13" spans="1:13" x14ac:dyDescent="0.25">
      <c r="A13">
        <v>-0.115066</v>
      </c>
      <c r="B13">
        <v>9.7854999999999998E-2</v>
      </c>
      <c r="C13">
        <v>4.7679999999999997E-3</v>
      </c>
      <c r="D13" t="s">
        <v>0</v>
      </c>
      <c r="E13">
        <v>0.15112500000000001</v>
      </c>
      <c r="F13">
        <v>13</v>
      </c>
      <c r="H13">
        <v>13</v>
      </c>
      <c r="I13">
        <v>1.3312963</v>
      </c>
      <c r="J13">
        <v>5.6813599999999997</v>
      </c>
      <c r="K13">
        <v>0.78672819999999999</v>
      </c>
      <c r="L13" t="s">
        <v>1</v>
      </c>
      <c r="M13">
        <v>5.9095107999999996</v>
      </c>
    </row>
    <row r="14" spans="1:13" x14ac:dyDescent="0.25">
      <c r="A14">
        <v>2.7390000000000001E-2</v>
      </c>
      <c r="B14">
        <v>3.7932E-2</v>
      </c>
      <c r="C14">
        <v>6.2776999999999999E-2</v>
      </c>
      <c r="D14" t="s">
        <v>0</v>
      </c>
      <c r="E14">
        <v>7.8295000000000003E-2</v>
      </c>
      <c r="F14">
        <v>14</v>
      </c>
      <c r="H14">
        <v>14</v>
      </c>
      <c r="I14">
        <v>3.6361596999999999</v>
      </c>
      <c r="J14">
        <v>4.1117106000000003</v>
      </c>
      <c r="K14">
        <v>6.9132268000000003</v>
      </c>
      <c r="L14" t="s">
        <v>1</v>
      </c>
      <c r="M14">
        <v>4.1033334999999997</v>
      </c>
    </row>
    <row r="15" spans="1:13" x14ac:dyDescent="0.25">
      <c r="A15">
        <v>1.9946999999999999E-2</v>
      </c>
      <c r="B15">
        <v>-1.8140000000000001E-3</v>
      </c>
      <c r="C15">
        <v>-3.4120000000000001E-3</v>
      </c>
      <c r="D15" t="s">
        <v>0</v>
      </c>
      <c r="E15">
        <v>2.0317999999999999E-2</v>
      </c>
      <c r="F15">
        <v>15</v>
      </c>
      <c r="H15">
        <v>15</v>
      </c>
      <c r="I15">
        <v>-0.70951759999999997</v>
      </c>
      <c r="J15">
        <v>3.2659691</v>
      </c>
      <c r="K15">
        <v>5.3810644999999999</v>
      </c>
      <c r="L15" t="s">
        <v>1</v>
      </c>
      <c r="M15">
        <v>4.8988065000000001</v>
      </c>
    </row>
    <row r="16" spans="1:13" x14ac:dyDescent="0.25">
      <c r="A16">
        <v>-7.8907000000000005E-2</v>
      </c>
      <c r="B16">
        <v>-9.0565000000000007E-2</v>
      </c>
      <c r="C16">
        <v>8.2822999999999994E-2</v>
      </c>
      <c r="D16" t="s">
        <v>0</v>
      </c>
      <c r="E16">
        <v>0.14590400000000001</v>
      </c>
      <c r="F16">
        <v>16</v>
      </c>
      <c r="H16">
        <v>16</v>
      </c>
      <c r="I16">
        <v>5.7673617000000004</v>
      </c>
      <c r="J16">
        <v>-0.96343500000000004</v>
      </c>
      <c r="K16">
        <v>6.7170961</v>
      </c>
      <c r="L16" t="s">
        <v>1</v>
      </c>
      <c r="M16">
        <v>3.2146414000000001</v>
      </c>
    </row>
    <row r="17" spans="1:13" x14ac:dyDescent="0.25">
      <c r="A17">
        <v>-2.9269E-2</v>
      </c>
      <c r="B17">
        <v>-1.9397999999999999E-2</v>
      </c>
      <c r="C17">
        <v>5.1699999999999999E-4</v>
      </c>
      <c r="D17" t="s">
        <v>0</v>
      </c>
      <c r="E17">
        <v>3.5118000000000003E-2</v>
      </c>
      <c r="F17">
        <v>17</v>
      </c>
      <c r="H17">
        <v>17</v>
      </c>
      <c r="I17">
        <v>7.9399832999999997</v>
      </c>
      <c r="J17">
        <v>-0.43768829999999997</v>
      </c>
      <c r="K17">
        <v>3.8072699000000001</v>
      </c>
      <c r="L17" t="s">
        <v>1</v>
      </c>
      <c r="M17">
        <v>6.0460263999999997</v>
      </c>
    </row>
    <row r="18" spans="1:13" x14ac:dyDescent="0.25">
      <c r="A18">
        <v>-0.121935</v>
      </c>
      <c r="B18">
        <v>0.37434299999999998</v>
      </c>
      <c r="C18">
        <v>0.49657499999999999</v>
      </c>
      <c r="D18" t="s">
        <v>0</v>
      </c>
      <c r="E18">
        <v>0.63370899999999997</v>
      </c>
      <c r="F18">
        <v>18</v>
      </c>
      <c r="H18">
        <v>18</v>
      </c>
      <c r="I18">
        <v>-2.0614062999999998</v>
      </c>
      <c r="J18">
        <v>6.0284411000000002</v>
      </c>
      <c r="K18">
        <v>6.391114</v>
      </c>
      <c r="L18" t="s">
        <v>1</v>
      </c>
      <c r="M18">
        <v>4.5801926000000002</v>
      </c>
    </row>
    <row r="19" spans="1:13" x14ac:dyDescent="0.25">
      <c r="A19">
        <v>-8.9650000000000007E-3</v>
      </c>
      <c r="B19">
        <v>6.0121000000000001E-2</v>
      </c>
      <c r="C19">
        <v>-5.4590000000000003E-3</v>
      </c>
      <c r="D19" t="s">
        <v>0</v>
      </c>
      <c r="E19">
        <v>6.1030000000000001E-2</v>
      </c>
      <c r="F19">
        <v>19</v>
      </c>
      <c r="H19">
        <v>19</v>
      </c>
      <c r="I19">
        <v>6.2275204000000004</v>
      </c>
      <c r="J19">
        <v>-3.1771512999999998</v>
      </c>
      <c r="K19">
        <v>8.3974484</v>
      </c>
      <c r="L19" t="s">
        <v>1</v>
      </c>
      <c r="M19">
        <v>5.0381128000000004</v>
      </c>
    </row>
    <row r="20" spans="1:13" x14ac:dyDescent="0.25">
      <c r="A20">
        <v>-5.4599000000000002E-2</v>
      </c>
      <c r="B20">
        <v>7.7024999999999996E-2</v>
      </c>
      <c r="C20">
        <v>-9.4499999999999998E-4</v>
      </c>
      <c r="D20" t="s">
        <v>0</v>
      </c>
      <c r="E20">
        <v>9.4418000000000002E-2</v>
      </c>
      <c r="F20">
        <v>20</v>
      </c>
      <c r="H20">
        <v>20</v>
      </c>
      <c r="I20">
        <v>-0.1048721</v>
      </c>
      <c r="J20">
        <v>1.1240996999999999</v>
      </c>
      <c r="K20">
        <v>6.9706666999999998</v>
      </c>
      <c r="L20" t="s">
        <v>1</v>
      </c>
      <c r="M20">
        <v>3.0227826000000002</v>
      </c>
    </row>
    <row r="21" spans="1:13" x14ac:dyDescent="0.25">
      <c r="A21">
        <v>1.0259000000000001E-2</v>
      </c>
      <c r="B21">
        <v>7.7730000000000004E-3</v>
      </c>
      <c r="C21">
        <v>1.8082000000000001E-2</v>
      </c>
      <c r="D21" t="s">
        <v>0</v>
      </c>
      <c r="E21">
        <v>2.2194999999999999E-2</v>
      </c>
      <c r="F21">
        <v>21</v>
      </c>
      <c r="H21">
        <v>21</v>
      </c>
      <c r="I21">
        <v>-1.1353131000000001</v>
      </c>
      <c r="J21">
        <v>-0.2932012</v>
      </c>
      <c r="K21">
        <v>2.2184138999999998</v>
      </c>
      <c r="L21" t="s">
        <v>1</v>
      </c>
      <c r="M21">
        <v>8.0062546999999995</v>
      </c>
    </row>
    <row r="22" spans="1:13" x14ac:dyDescent="0.25">
      <c r="A22">
        <v>0.10735500000000001</v>
      </c>
      <c r="B22">
        <v>-0.539771</v>
      </c>
      <c r="C22">
        <v>-0.12335</v>
      </c>
      <c r="D22" t="s">
        <v>0</v>
      </c>
      <c r="E22">
        <v>0.563998</v>
      </c>
      <c r="F22">
        <v>22</v>
      </c>
      <c r="H22">
        <v>22</v>
      </c>
      <c r="I22">
        <v>1.2149106999999999</v>
      </c>
      <c r="J22">
        <v>-1.375229</v>
      </c>
      <c r="K22">
        <v>8.5443529999999992</v>
      </c>
      <c r="L22" t="s">
        <v>1</v>
      </c>
      <c r="M22">
        <v>2.7245161000000002</v>
      </c>
    </row>
    <row r="23" spans="1:13" x14ac:dyDescent="0.25">
      <c r="A23">
        <v>-0.13283</v>
      </c>
      <c r="B23">
        <v>-0.275451</v>
      </c>
      <c r="C23">
        <v>-0.26885300000000001</v>
      </c>
      <c r="D23" t="s">
        <v>0</v>
      </c>
      <c r="E23">
        <v>0.40718399999999999</v>
      </c>
      <c r="F23">
        <v>23</v>
      </c>
      <c r="H23">
        <v>23</v>
      </c>
      <c r="I23">
        <v>4.5922615999999996</v>
      </c>
      <c r="J23">
        <v>3.3276100000000003E-2</v>
      </c>
      <c r="K23">
        <v>2.6118339000000002</v>
      </c>
      <c r="L23" t="s">
        <v>1</v>
      </c>
      <c r="M23">
        <v>4.6186255000000003</v>
      </c>
    </row>
    <row r="24" spans="1:13" x14ac:dyDescent="0.25">
      <c r="A24">
        <v>1.9821999999999999E-2</v>
      </c>
      <c r="B24">
        <v>2.8948000000000002E-2</v>
      </c>
      <c r="C24">
        <v>-2.2620999999999999E-2</v>
      </c>
      <c r="D24" t="s">
        <v>0</v>
      </c>
      <c r="E24">
        <v>4.1744999999999997E-2</v>
      </c>
      <c r="F24">
        <v>24</v>
      </c>
      <c r="H24">
        <v>24</v>
      </c>
      <c r="I24">
        <v>-4.4011461000000001</v>
      </c>
      <c r="J24">
        <v>5.7315022999999998</v>
      </c>
      <c r="K24">
        <v>3.9270668</v>
      </c>
      <c r="L24" t="s">
        <v>1</v>
      </c>
      <c r="M24">
        <v>7.5879861999999996</v>
      </c>
    </row>
    <row r="25" spans="1:13" x14ac:dyDescent="0.25">
      <c r="A25">
        <v>5.1318000000000003E-2</v>
      </c>
      <c r="B25">
        <v>7.3979000000000003E-2</v>
      </c>
      <c r="C25">
        <v>-3.9537999999999997E-2</v>
      </c>
      <c r="D25" t="s">
        <v>0</v>
      </c>
      <c r="E25">
        <v>9.8334000000000005E-2</v>
      </c>
      <c r="F25">
        <v>25</v>
      </c>
      <c r="H25">
        <v>25</v>
      </c>
      <c r="I25">
        <v>-0.96932490000000004</v>
      </c>
      <c r="J25">
        <v>5.4490550999999998</v>
      </c>
      <c r="K25">
        <v>2.4474727000000001</v>
      </c>
      <c r="L25" t="s">
        <v>1</v>
      </c>
      <c r="M25">
        <v>7.8477296000000001</v>
      </c>
    </row>
    <row r="26" spans="1:13" x14ac:dyDescent="0.25">
      <c r="A26">
        <v>0.174568</v>
      </c>
      <c r="B26">
        <v>0.13305900000000001</v>
      </c>
      <c r="C26">
        <v>2.7909E-2</v>
      </c>
      <c r="D26" t="s">
        <v>0</v>
      </c>
      <c r="E26">
        <v>0.22126399999999999</v>
      </c>
      <c r="F26">
        <v>26</v>
      </c>
      <c r="H26">
        <v>26</v>
      </c>
      <c r="I26">
        <v>4.0321499000000003</v>
      </c>
      <c r="J26">
        <v>1.9290654</v>
      </c>
      <c r="K26">
        <v>5.3207295999999999</v>
      </c>
      <c r="L26" t="s">
        <v>1</v>
      </c>
      <c r="M26">
        <v>2.7019657000000001</v>
      </c>
    </row>
    <row r="27" spans="1:13" x14ac:dyDescent="0.25">
      <c r="A27">
        <v>-4.8356999999999997E-2</v>
      </c>
      <c r="B27">
        <v>-3.5633999999999999E-2</v>
      </c>
      <c r="C27">
        <v>2.5009E-2</v>
      </c>
      <c r="D27" t="s">
        <v>0</v>
      </c>
      <c r="E27">
        <v>6.5067E-2</v>
      </c>
      <c r="F27">
        <v>27</v>
      </c>
      <c r="H27">
        <v>27</v>
      </c>
      <c r="I27">
        <v>4.7158701000000001</v>
      </c>
      <c r="J27">
        <v>5.5999375000000002</v>
      </c>
      <c r="K27">
        <v>2.2312941999999998</v>
      </c>
      <c r="L27" t="s">
        <v>1</v>
      </c>
      <c r="M27">
        <v>4.8499002000000004</v>
      </c>
    </row>
    <row r="28" spans="1:13" x14ac:dyDescent="0.25">
      <c r="A28">
        <v>0.20958199999999999</v>
      </c>
      <c r="B28">
        <v>0.13672400000000001</v>
      </c>
      <c r="C28">
        <v>2.7415999999999999E-2</v>
      </c>
      <c r="D28" t="s">
        <v>0</v>
      </c>
      <c r="E28">
        <v>0.25173299999999998</v>
      </c>
      <c r="F28">
        <v>28</v>
      </c>
      <c r="H28">
        <v>28</v>
      </c>
      <c r="I28">
        <v>-1.9200946000000001</v>
      </c>
      <c r="J28">
        <v>9.7457344999999993</v>
      </c>
      <c r="K28">
        <v>0.80661989999999995</v>
      </c>
      <c r="L28" t="s">
        <v>1</v>
      </c>
      <c r="M28">
        <v>7.8915839999999999</v>
      </c>
    </row>
    <row r="29" spans="1:13" x14ac:dyDescent="0.25">
      <c r="A29">
        <v>-0.58630099999999996</v>
      </c>
      <c r="B29">
        <v>9.3613000000000002E-2</v>
      </c>
      <c r="C29">
        <v>-0.70730700000000002</v>
      </c>
      <c r="D29" t="s">
        <v>0</v>
      </c>
      <c r="E29">
        <v>0.92346899999999998</v>
      </c>
      <c r="F29">
        <v>29</v>
      </c>
      <c r="H29">
        <v>29</v>
      </c>
      <c r="I29">
        <v>-0.46695350000000002</v>
      </c>
      <c r="J29">
        <v>6.9340320000000002</v>
      </c>
      <c r="K29">
        <v>0.88163210000000003</v>
      </c>
      <c r="L29" t="s">
        <v>1</v>
      </c>
      <c r="M29">
        <v>7.7023657999999999</v>
      </c>
    </row>
    <row r="30" spans="1:13" x14ac:dyDescent="0.25">
      <c r="A30">
        <v>0.22988900000000001</v>
      </c>
      <c r="B30">
        <v>-7.7741000000000005E-2</v>
      </c>
      <c r="C30">
        <v>0.23227300000000001</v>
      </c>
      <c r="D30" t="s">
        <v>0</v>
      </c>
      <c r="E30">
        <v>0.335922</v>
      </c>
      <c r="F30">
        <v>30</v>
      </c>
      <c r="H30">
        <v>30</v>
      </c>
      <c r="I30">
        <v>1.9649599</v>
      </c>
      <c r="J30">
        <v>-3.2850495999999998</v>
      </c>
      <c r="K30">
        <v>8.0993151999999995</v>
      </c>
      <c r="L30" t="s">
        <v>1</v>
      </c>
      <c r="M30">
        <v>3.7007295999999998</v>
      </c>
    </row>
    <row r="31" spans="1:13" x14ac:dyDescent="0.25">
      <c r="A31">
        <v>-4.3812999999999998E-2</v>
      </c>
      <c r="B31">
        <v>2.8805999999999998E-2</v>
      </c>
      <c r="C31">
        <v>6.0609000000000003E-2</v>
      </c>
      <c r="D31" t="s">
        <v>0</v>
      </c>
      <c r="E31">
        <v>8.0142000000000005E-2</v>
      </c>
      <c r="F31">
        <v>31</v>
      </c>
      <c r="H31">
        <v>31</v>
      </c>
      <c r="I31">
        <v>5.3847344000000001</v>
      </c>
      <c r="J31">
        <v>7.8385636999999999</v>
      </c>
      <c r="K31">
        <v>-2.39311E-2</v>
      </c>
      <c r="L31" t="s">
        <v>1</v>
      </c>
      <c r="M31">
        <v>3.5704639</v>
      </c>
    </row>
    <row r="32" spans="1:13" x14ac:dyDescent="0.25">
      <c r="A32">
        <v>-1.8495999999999999E-2</v>
      </c>
      <c r="B32">
        <v>6.5824999999999995E-2</v>
      </c>
      <c r="C32">
        <v>6.7400000000000001E-4</v>
      </c>
      <c r="D32" t="s">
        <v>0</v>
      </c>
      <c r="E32">
        <v>6.8376999999999993E-2</v>
      </c>
      <c r="F32">
        <v>32</v>
      </c>
      <c r="H32">
        <v>32</v>
      </c>
      <c r="I32">
        <v>1.7988028</v>
      </c>
      <c r="J32">
        <v>2.556632</v>
      </c>
      <c r="K32">
        <v>1.1552400000000001E-2</v>
      </c>
      <c r="L32" t="s">
        <v>1</v>
      </c>
      <c r="M32">
        <v>5.7885559000000004</v>
      </c>
    </row>
    <row r="33" spans="1:13" x14ac:dyDescent="0.25">
      <c r="A33">
        <v>5.0865E-2</v>
      </c>
      <c r="B33">
        <v>-0.112524</v>
      </c>
      <c r="C33">
        <v>-0.105917</v>
      </c>
      <c r="D33" t="s">
        <v>0</v>
      </c>
      <c r="E33">
        <v>0.162688</v>
      </c>
      <c r="F33">
        <v>33</v>
      </c>
      <c r="H33">
        <v>33</v>
      </c>
      <c r="I33">
        <v>3.7351576</v>
      </c>
      <c r="J33">
        <v>-2.4327163000000001</v>
      </c>
      <c r="K33">
        <v>4.6685220999999997</v>
      </c>
      <c r="L33" t="s">
        <v>1</v>
      </c>
      <c r="M33">
        <v>3.4887541999999998</v>
      </c>
    </row>
    <row r="34" spans="1:13" x14ac:dyDescent="0.25">
      <c r="A34">
        <v>3.0762999999999999E-2</v>
      </c>
      <c r="B34">
        <v>3.4460999999999999E-2</v>
      </c>
      <c r="C34">
        <v>2.9919999999999999E-2</v>
      </c>
      <c r="D34" t="s">
        <v>0</v>
      </c>
      <c r="E34">
        <v>5.5037000000000003E-2</v>
      </c>
      <c r="F34">
        <v>34</v>
      </c>
      <c r="H34">
        <v>34</v>
      </c>
      <c r="I34">
        <v>-3.8541306</v>
      </c>
      <c r="J34">
        <v>2.5806878000000002</v>
      </c>
      <c r="K34">
        <v>4.6022848999999999</v>
      </c>
      <c r="L34" t="s">
        <v>1</v>
      </c>
      <c r="M34">
        <v>5.7187045000000003</v>
      </c>
    </row>
    <row r="35" spans="1:13" x14ac:dyDescent="0.25">
      <c r="A35">
        <v>-1.645E-3</v>
      </c>
      <c r="B35">
        <v>-3.8193999999999999E-2</v>
      </c>
      <c r="C35">
        <v>3.6283000000000003E-2</v>
      </c>
      <c r="D35" t="s">
        <v>0</v>
      </c>
      <c r="E35">
        <v>5.2706000000000003E-2</v>
      </c>
      <c r="F35">
        <v>35</v>
      </c>
      <c r="H35">
        <v>35</v>
      </c>
      <c r="I35">
        <v>7.4053610000000001</v>
      </c>
      <c r="J35">
        <v>0.76743830000000002</v>
      </c>
      <c r="K35">
        <v>1.0662813</v>
      </c>
      <c r="L35" t="s">
        <v>1</v>
      </c>
      <c r="M35">
        <v>5.7496953</v>
      </c>
    </row>
    <row r="36" spans="1:13" x14ac:dyDescent="0.25">
      <c r="A36">
        <v>-8.6594000000000004E-2</v>
      </c>
      <c r="B36">
        <v>1.0714E-2</v>
      </c>
      <c r="C36">
        <v>-5.0523999999999999E-2</v>
      </c>
      <c r="D36" t="s">
        <v>0</v>
      </c>
      <c r="E36">
        <v>0.100827</v>
      </c>
      <c r="F36">
        <v>36</v>
      </c>
      <c r="H36">
        <v>36</v>
      </c>
      <c r="I36">
        <v>0.1063274</v>
      </c>
      <c r="J36">
        <v>-1.9112336000000001</v>
      </c>
      <c r="K36">
        <v>5.7608410000000001</v>
      </c>
      <c r="L36" t="s">
        <v>1</v>
      </c>
      <c r="M36">
        <v>3.4897879000000001</v>
      </c>
    </row>
    <row r="37" spans="1:13" x14ac:dyDescent="0.25">
      <c r="A37">
        <v>-1.7832000000000001E-2</v>
      </c>
      <c r="B37">
        <v>8.6829999999999997E-3</v>
      </c>
      <c r="C37">
        <v>4.9200000000000003E-4</v>
      </c>
      <c r="D37" t="s">
        <v>0</v>
      </c>
      <c r="E37">
        <v>1.984E-2</v>
      </c>
      <c r="F37">
        <v>37</v>
      </c>
      <c r="H37">
        <v>37</v>
      </c>
      <c r="I37">
        <v>3.5122084999999998</v>
      </c>
      <c r="J37">
        <v>7.2238043000000003</v>
      </c>
      <c r="K37">
        <v>5.7635722999999999</v>
      </c>
      <c r="L37" t="s">
        <v>1</v>
      </c>
      <c r="M37">
        <v>5.953684</v>
      </c>
    </row>
    <row r="38" spans="1:13" x14ac:dyDescent="0.25">
      <c r="A38">
        <v>-2.3941E-2</v>
      </c>
      <c r="B38">
        <v>7.0121000000000003E-2</v>
      </c>
      <c r="C38">
        <v>2.1999999999999999E-2</v>
      </c>
      <c r="D38" t="s">
        <v>0</v>
      </c>
      <c r="E38">
        <v>7.7293000000000001E-2</v>
      </c>
      <c r="F38">
        <v>38</v>
      </c>
      <c r="H38">
        <v>38</v>
      </c>
      <c r="I38">
        <v>-1.9902271</v>
      </c>
      <c r="J38">
        <v>3.2498189000000002</v>
      </c>
      <c r="K38">
        <v>8.0776278999999995</v>
      </c>
      <c r="L38" t="s">
        <v>1</v>
      </c>
      <c r="M38">
        <v>5.8106929999999997</v>
      </c>
    </row>
    <row r="39" spans="1:13" x14ac:dyDescent="0.25">
      <c r="A39">
        <v>2.7299E-2</v>
      </c>
      <c r="B39">
        <v>2.1291000000000001E-2</v>
      </c>
      <c r="C39">
        <v>-1.4104999999999999E-2</v>
      </c>
      <c r="D39" t="s">
        <v>0</v>
      </c>
      <c r="E39">
        <v>3.7383E-2</v>
      </c>
      <c r="F39">
        <v>39</v>
      </c>
      <c r="H39">
        <v>39</v>
      </c>
      <c r="I39">
        <v>1.6959287000000001</v>
      </c>
      <c r="J39">
        <v>4.5715934000000003</v>
      </c>
      <c r="K39">
        <v>3.5108240999999998</v>
      </c>
      <c r="L39" t="s">
        <v>1</v>
      </c>
      <c r="M39">
        <v>5.6661137000000004</v>
      </c>
    </row>
    <row r="40" spans="1:13" x14ac:dyDescent="0.25">
      <c r="A40">
        <v>0.14297000000000001</v>
      </c>
      <c r="B40">
        <v>0.105962</v>
      </c>
      <c r="C40">
        <v>0.14891099999999999</v>
      </c>
      <c r="D40" t="s">
        <v>0</v>
      </c>
      <c r="E40">
        <v>0.23204</v>
      </c>
      <c r="F40">
        <v>40</v>
      </c>
      <c r="H40">
        <v>40</v>
      </c>
      <c r="I40">
        <v>-5.8037241000000002</v>
      </c>
      <c r="J40">
        <v>1.8571593</v>
      </c>
      <c r="K40">
        <v>7.9555607000000004</v>
      </c>
      <c r="L40" t="s">
        <v>1</v>
      </c>
      <c r="M40">
        <v>3.377151</v>
      </c>
    </row>
    <row r="41" spans="1:13" x14ac:dyDescent="0.25">
      <c r="A41">
        <v>2.0642000000000001E-2</v>
      </c>
      <c r="B41">
        <v>-3.6331000000000002E-2</v>
      </c>
      <c r="C41">
        <v>5.9388999999999997E-2</v>
      </c>
      <c r="D41" t="s">
        <v>0</v>
      </c>
      <c r="E41">
        <v>7.2616E-2</v>
      </c>
      <c r="F41">
        <v>41</v>
      </c>
      <c r="H41">
        <v>41</v>
      </c>
      <c r="I41">
        <v>7.2971025000000003</v>
      </c>
      <c r="J41">
        <v>4.6536689000000004</v>
      </c>
      <c r="K41">
        <v>1.0724705999999999</v>
      </c>
      <c r="L41" t="s">
        <v>1</v>
      </c>
      <c r="M41">
        <v>3.5896026999999999</v>
      </c>
    </row>
    <row r="42" spans="1:13" x14ac:dyDescent="0.25">
      <c r="A42">
        <v>2.4364E-2</v>
      </c>
      <c r="B42">
        <v>3.4638000000000002E-2</v>
      </c>
      <c r="C42">
        <v>-2.8433E-2</v>
      </c>
      <c r="D42" t="s">
        <v>0</v>
      </c>
      <c r="E42">
        <v>5.1008999999999999E-2</v>
      </c>
      <c r="F42">
        <v>42</v>
      </c>
      <c r="H42">
        <v>42</v>
      </c>
      <c r="I42">
        <v>1.7848356999999999</v>
      </c>
      <c r="J42">
        <v>0.67015279999999999</v>
      </c>
      <c r="K42">
        <v>3.4958570999999998</v>
      </c>
      <c r="L42" t="s">
        <v>1</v>
      </c>
      <c r="M42">
        <v>3.5244151000000001</v>
      </c>
    </row>
    <row r="43" spans="1:13" x14ac:dyDescent="0.25">
      <c r="A43">
        <v>-5.8486000000000003E-2</v>
      </c>
      <c r="B43">
        <v>-1.3257E-2</v>
      </c>
      <c r="C43">
        <v>-1.7416000000000001E-2</v>
      </c>
      <c r="D43" t="s">
        <v>0</v>
      </c>
      <c r="E43">
        <v>6.2447000000000003E-2</v>
      </c>
      <c r="F43">
        <v>43</v>
      </c>
      <c r="H43">
        <v>43</v>
      </c>
      <c r="I43">
        <v>2.5975700000000002</v>
      </c>
      <c r="J43">
        <v>7.8769724999999999</v>
      </c>
      <c r="K43">
        <v>2.3640838</v>
      </c>
      <c r="L43" t="s">
        <v>1</v>
      </c>
      <c r="M43">
        <v>6.5664360999999998</v>
      </c>
    </row>
    <row r="44" spans="1:13" x14ac:dyDescent="0.25">
      <c r="A44">
        <v>9.384E-3</v>
      </c>
      <c r="B44">
        <v>6.0451999999999999E-2</v>
      </c>
      <c r="C44">
        <v>-8.0689999999999998E-3</v>
      </c>
      <c r="D44" t="s">
        <v>0</v>
      </c>
      <c r="E44">
        <v>6.1705999999999997E-2</v>
      </c>
      <c r="F44">
        <v>44</v>
      </c>
      <c r="H44">
        <v>44</v>
      </c>
      <c r="I44">
        <v>-4.8542826999999997</v>
      </c>
      <c r="J44">
        <v>5.1734998000000001</v>
      </c>
      <c r="K44">
        <v>6.9624892000000003</v>
      </c>
      <c r="L44" t="s">
        <v>1</v>
      </c>
      <c r="M44">
        <v>9.1286377000000005</v>
      </c>
    </row>
    <row r="45" spans="1:13" x14ac:dyDescent="0.25">
      <c r="A45">
        <v>8.7270000000000004E-3</v>
      </c>
      <c r="B45">
        <v>-1.6986000000000001E-2</v>
      </c>
      <c r="C45">
        <v>1.0623E-2</v>
      </c>
      <c r="D45" t="s">
        <v>0</v>
      </c>
      <c r="E45">
        <v>2.1852E-2</v>
      </c>
      <c r="F45">
        <v>45</v>
      </c>
      <c r="H45">
        <v>45</v>
      </c>
      <c r="I45">
        <v>0.73137719999999995</v>
      </c>
      <c r="J45">
        <v>5.2931996999999997</v>
      </c>
      <c r="K45">
        <v>6.9212236000000003</v>
      </c>
      <c r="L45" t="s">
        <v>1</v>
      </c>
      <c r="M45">
        <v>5.6051666999999998</v>
      </c>
    </row>
    <row r="46" spans="1:13" x14ac:dyDescent="0.25">
      <c r="A46">
        <v>-6.1863000000000001E-2</v>
      </c>
      <c r="B46">
        <v>5.0907000000000001E-2</v>
      </c>
      <c r="C46">
        <v>8.7930000000000005E-3</v>
      </c>
      <c r="D46" t="s">
        <v>0</v>
      </c>
      <c r="E46">
        <v>8.0597000000000002E-2</v>
      </c>
      <c r="F46">
        <v>46</v>
      </c>
      <c r="H46">
        <v>46</v>
      </c>
      <c r="I46">
        <v>-2.7586471000000001</v>
      </c>
      <c r="J46">
        <v>-1.9606200000000001E-2</v>
      </c>
      <c r="K46">
        <v>6.8986014999999998</v>
      </c>
      <c r="L46" t="s">
        <v>1</v>
      </c>
      <c r="M46">
        <v>5.4996108000000001</v>
      </c>
    </row>
    <row r="47" spans="1:13" x14ac:dyDescent="0.25">
      <c r="A47">
        <v>8.9639999999999997E-3</v>
      </c>
      <c r="B47">
        <v>1.1745E-2</v>
      </c>
      <c r="C47">
        <v>2.4507000000000001E-2</v>
      </c>
      <c r="D47" t="s">
        <v>0</v>
      </c>
      <c r="E47">
        <v>2.8615999999999999E-2</v>
      </c>
      <c r="F47">
        <v>47</v>
      </c>
      <c r="H47">
        <v>47</v>
      </c>
      <c r="I47">
        <v>-1.0304944</v>
      </c>
      <c r="J47">
        <v>2.6070584000000001</v>
      </c>
      <c r="K47">
        <v>2.2977085000000002</v>
      </c>
      <c r="L47" t="s">
        <v>1</v>
      </c>
      <c r="M47">
        <v>6.4111463999999998</v>
      </c>
    </row>
    <row r="48" spans="1:13" x14ac:dyDescent="0.25">
      <c r="A48">
        <v>2.503E-2</v>
      </c>
      <c r="B48">
        <v>-5.8765999999999999E-2</v>
      </c>
      <c r="C48">
        <v>3.8384000000000001E-2</v>
      </c>
      <c r="D48" t="s">
        <v>0</v>
      </c>
      <c r="E48">
        <v>7.4520000000000003E-2</v>
      </c>
      <c r="F48">
        <v>48</v>
      </c>
      <c r="H48">
        <v>48</v>
      </c>
      <c r="I48">
        <v>4.5384419999999999</v>
      </c>
      <c r="J48">
        <v>2.7198302000000001</v>
      </c>
      <c r="K48">
        <v>2.2612576</v>
      </c>
      <c r="L48" t="s">
        <v>1</v>
      </c>
      <c r="M48">
        <v>5.5712266000000001</v>
      </c>
    </row>
    <row r="49" spans="1:13" x14ac:dyDescent="0.25">
      <c r="A49">
        <v>3.3764000000000002E-2</v>
      </c>
      <c r="B49">
        <v>3.8442999999999998E-2</v>
      </c>
      <c r="C49">
        <v>-3.7255000000000003E-2</v>
      </c>
      <c r="D49" t="s">
        <v>0</v>
      </c>
      <c r="E49">
        <v>6.3291E-2</v>
      </c>
      <c r="F49">
        <v>49</v>
      </c>
      <c r="H49">
        <v>49</v>
      </c>
      <c r="I49">
        <v>-3.0796823</v>
      </c>
      <c r="J49">
        <v>7.7830116</v>
      </c>
      <c r="K49">
        <v>2.4064961</v>
      </c>
      <c r="L49" t="s">
        <v>1</v>
      </c>
      <c r="M49">
        <v>10.603422999999999</v>
      </c>
    </row>
    <row r="50" spans="1:13" x14ac:dyDescent="0.25">
      <c r="A50">
        <v>8.2290000000000002E-3</v>
      </c>
      <c r="B50">
        <v>-2.0145E-2</v>
      </c>
      <c r="C50">
        <v>-1.1553000000000001E-2</v>
      </c>
      <c r="D50" t="s">
        <v>0</v>
      </c>
      <c r="E50">
        <v>2.4638E-2</v>
      </c>
      <c r="F50">
        <v>50</v>
      </c>
      <c r="H50">
        <v>50</v>
      </c>
      <c r="I50">
        <v>4.3117935999999997</v>
      </c>
      <c r="J50">
        <v>9.0297844000000005</v>
      </c>
      <c r="K50">
        <v>2.1675982999999999</v>
      </c>
      <c r="L50" t="s">
        <v>1</v>
      </c>
      <c r="M50">
        <v>8.2348368000000001</v>
      </c>
    </row>
    <row r="51" spans="1:13" x14ac:dyDescent="0.25">
      <c r="A51">
        <v>-1.5710999999999999E-2</v>
      </c>
      <c r="B51">
        <v>0.16298199999999999</v>
      </c>
      <c r="C51">
        <v>-3.9232999999999997E-2</v>
      </c>
      <c r="D51" t="s">
        <v>0</v>
      </c>
      <c r="E51">
        <v>0.16837199999999999</v>
      </c>
      <c r="F51">
        <v>51</v>
      </c>
      <c r="H51">
        <v>51</v>
      </c>
      <c r="I51">
        <v>0.15199989999999999</v>
      </c>
      <c r="J51">
        <v>-3.6080236999999999</v>
      </c>
      <c r="K51">
        <v>7.7370134000000004</v>
      </c>
      <c r="L51" t="s">
        <v>1</v>
      </c>
      <c r="M51">
        <v>4.6158131999999998</v>
      </c>
    </row>
    <row r="52" spans="1:13" x14ac:dyDescent="0.25">
      <c r="A52">
        <v>-1.4779E-2</v>
      </c>
      <c r="B52">
        <v>-3.2209999999999999E-3</v>
      </c>
      <c r="C52">
        <v>1.3251000000000001E-2</v>
      </c>
      <c r="D52" t="s">
        <v>0</v>
      </c>
      <c r="E52">
        <v>2.0108999999999998E-2</v>
      </c>
      <c r="F52">
        <v>52</v>
      </c>
      <c r="H52">
        <v>52</v>
      </c>
      <c r="I52">
        <v>5.2134007999999996</v>
      </c>
      <c r="J52">
        <v>-3.0500528999999998</v>
      </c>
      <c r="K52">
        <v>6.6464642999999999</v>
      </c>
      <c r="L52" t="s">
        <v>1</v>
      </c>
      <c r="M52">
        <v>4.016813</v>
      </c>
    </row>
    <row r="53" spans="1:13" x14ac:dyDescent="0.25">
      <c r="A53">
        <v>-1.8415000000000001E-2</v>
      </c>
      <c r="B53">
        <v>3.5548000000000003E-2</v>
      </c>
      <c r="C53">
        <v>-2.8264000000000001E-2</v>
      </c>
      <c r="D53" t="s">
        <v>0</v>
      </c>
      <c r="E53">
        <v>4.9006000000000001E-2</v>
      </c>
      <c r="F53">
        <v>53</v>
      </c>
      <c r="H53">
        <v>53</v>
      </c>
      <c r="I53">
        <v>-1.8629541999999999</v>
      </c>
      <c r="J53">
        <v>1.7094638</v>
      </c>
      <c r="K53">
        <v>6.1161840999999999</v>
      </c>
      <c r="L53" t="s">
        <v>1</v>
      </c>
      <c r="M53">
        <v>4.9264578999999999</v>
      </c>
    </row>
    <row r="54" spans="1:13" x14ac:dyDescent="0.25">
      <c r="A54">
        <v>4.4602000000000003E-2</v>
      </c>
      <c r="B54">
        <v>-0.13325400000000001</v>
      </c>
      <c r="C54">
        <v>0.192108</v>
      </c>
      <c r="D54" t="s">
        <v>0</v>
      </c>
      <c r="E54">
        <v>0.23801600000000001</v>
      </c>
      <c r="F54">
        <v>54</v>
      </c>
      <c r="H54">
        <v>54</v>
      </c>
      <c r="I54">
        <v>0.71354260000000003</v>
      </c>
      <c r="J54">
        <v>6.8510463000000001</v>
      </c>
      <c r="K54">
        <v>2.3451814999999998</v>
      </c>
      <c r="L54" t="s">
        <v>1</v>
      </c>
      <c r="M54">
        <v>8.3538969000000005</v>
      </c>
    </row>
    <row r="55" spans="1:13" x14ac:dyDescent="0.25">
      <c r="A55">
        <v>-1.281E-3</v>
      </c>
      <c r="B55">
        <v>2.9128000000000001E-2</v>
      </c>
      <c r="C55">
        <v>1.2489999999999999E-2</v>
      </c>
      <c r="D55" t="s">
        <v>0</v>
      </c>
      <c r="E55">
        <v>3.1718999999999997E-2</v>
      </c>
      <c r="F55">
        <v>55</v>
      </c>
      <c r="H55">
        <v>55</v>
      </c>
      <c r="I55">
        <v>5.3939759</v>
      </c>
      <c r="J55">
        <v>3.5630389</v>
      </c>
      <c r="K55">
        <v>6.0593705</v>
      </c>
      <c r="L55" t="s">
        <v>1</v>
      </c>
      <c r="M55">
        <v>4.4266898000000001</v>
      </c>
    </row>
    <row r="56" spans="1:13" x14ac:dyDescent="0.25">
      <c r="A56">
        <v>1.4605E-2</v>
      </c>
      <c r="B56">
        <v>-2.6617999999999999E-2</v>
      </c>
      <c r="C56">
        <v>9.8060000000000005E-3</v>
      </c>
      <c r="D56" t="s">
        <v>0</v>
      </c>
      <c r="E56">
        <v>3.1905999999999997E-2</v>
      </c>
      <c r="F56">
        <v>56</v>
      </c>
      <c r="H56">
        <v>56</v>
      </c>
      <c r="I56">
        <v>0.31575629999999999</v>
      </c>
      <c r="J56">
        <v>3.2270167999999999</v>
      </c>
      <c r="K56">
        <v>7.1001206999999997</v>
      </c>
      <c r="L56" t="s">
        <v>1</v>
      </c>
      <c r="M56">
        <v>3.9580853</v>
      </c>
    </row>
    <row r="57" spans="1:13" x14ac:dyDescent="0.25">
      <c r="A57">
        <v>-6.8606E-2</v>
      </c>
      <c r="B57">
        <v>5.2130999999999997E-2</v>
      </c>
      <c r="C57">
        <v>6.2160000000000002E-3</v>
      </c>
      <c r="D57" t="s">
        <v>0</v>
      </c>
      <c r="E57">
        <v>8.6388999999999994E-2</v>
      </c>
      <c r="F57">
        <v>57</v>
      </c>
      <c r="H57">
        <v>57</v>
      </c>
      <c r="I57">
        <v>-3.6910452</v>
      </c>
      <c r="J57">
        <v>-1.7345417000000001</v>
      </c>
      <c r="K57">
        <v>7.7206519</v>
      </c>
      <c r="L57" t="s">
        <v>1</v>
      </c>
      <c r="M57">
        <v>5.1236854000000003</v>
      </c>
    </row>
    <row r="58" spans="1:13" x14ac:dyDescent="0.25">
      <c r="A58">
        <v>1.9564000000000002E-2</v>
      </c>
      <c r="B58">
        <v>1.255E-3</v>
      </c>
      <c r="C58">
        <v>-1.0652999999999999E-2</v>
      </c>
      <c r="D58" t="s">
        <v>0</v>
      </c>
      <c r="E58">
        <v>2.2311999999999999E-2</v>
      </c>
      <c r="F58">
        <v>58</v>
      </c>
      <c r="H58">
        <v>58</v>
      </c>
      <c r="I58">
        <v>0.2156169</v>
      </c>
      <c r="J58">
        <v>4.1158960000000002</v>
      </c>
      <c r="K58">
        <v>1.5104896000000001</v>
      </c>
      <c r="L58" t="s">
        <v>1</v>
      </c>
      <c r="M58">
        <v>7.3194603000000003</v>
      </c>
    </row>
    <row r="59" spans="1:13" x14ac:dyDescent="0.25">
      <c r="A59">
        <v>3.6298999999999998E-2</v>
      </c>
      <c r="B59">
        <v>-4.5946000000000001E-2</v>
      </c>
      <c r="C59">
        <v>1.024E-3</v>
      </c>
      <c r="D59" t="s">
        <v>0</v>
      </c>
      <c r="E59">
        <v>5.8562999999999997E-2</v>
      </c>
      <c r="F59">
        <v>59</v>
      </c>
      <c r="H59">
        <v>59</v>
      </c>
      <c r="I59">
        <v>3.1363772000000001</v>
      </c>
      <c r="J59">
        <v>2.1982406000000001</v>
      </c>
      <c r="K59">
        <v>7.0894520999999999</v>
      </c>
      <c r="L59" t="s">
        <v>1</v>
      </c>
      <c r="M59">
        <v>2.1417671999999999</v>
      </c>
    </row>
    <row r="60" spans="1:13" x14ac:dyDescent="0.25">
      <c r="A60">
        <v>2.5239000000000001E-2</v>
      </c>
      <c r="B60">
        <v>1.0106E-2</v>
      </c>
      <c r="C60">
        <v>2.4889999999999999E-2</v>
      </c>
      <c r="D60" t="s">
        <v>0</v>
      </c>
      <c r="E60">
        <v>3.6859999999999997E-2</v>
      </c>
      <c r="F60">
        <v>60</v>
      </c>
      <c r="H60">
        <v>60</v>
      </c>
      <c r="I60">
        <v>5.7882147000000002</v>
      </c>
      <c r="J60">
        <v>4.1619031</v>
      </c>
      <c r="K60">
        <v>3.1092593000000002</v>
      </c>
      <c r="L60" t="s">
        <v>1</v>
      </c>
      <c r="M60">
        <v>6.2976302999999998</v>
      </c>
    </row>
    <row r="61" spans="1:13" x14ac:dyDescent="0.25">
      <c r="A61">
        <v>0.105112</v>
      </c>
      <c r="B61">
        <v>-1.3246000000000001E-2</v>
      </c>
      <c r="C61">
        <v>-5.5828000000000003E-2</v>
      </c>
      <c r="D61" t="s">
        <v>0</v>
      </c>
      <c r="E61">
        <v>0.119753</v>
      </c>
      <c r="F61">
        <v>61</v>
      </c>
      <c r="H61">
        <v>61</v>
      </c>
      <c r="I61">
        <v>-1.3716503</v>
      </c>
      <c r="J61">
        <v>8.9835411000000001</v>
      </c>
      <c r="K61">
        <v>2.6181828999999999</v>
      </c>
      <c r="L61" t="s">
        <v>1</v>
      </c>
      <c r="M61">
        <v>4.5811149000000002</v>
      </c>
    </row>
    <row r="62" spans="1:13" x14ac:dyDescent="0.25">
      <c r="A62">
        <v>-4.0530000000000002E-3</v>
      </c>
      <c r="B62">
        <v>4.0010000000000002E-3</v>
      </c>
      <c r="C62">
        <v>1.8270000000000002E-2</v>
      </c>
      <c r="D62" t="s">
        <v>0</v>
      </c>
      <c r="E62">
        <v>1.9137999999999999E-2</v>
      </c>
      <c r="F62">
        <v>62</v>
      </c>
      <c r="H62">
        <v>62</v>
      </c>
      <c r="I62">
        <v>-2.2741886</v>
      </c>
      <c r="J62">
        <v>1.1164537999999999</v>
      </c>
      <c r="K62">
        <v>3.1263236999999999</v>
      </c>
      <c r="L62" t="s">
        <v>1</v>
      </c>
      <c r="M62">
        <v>7.2965799000000002</v>
      </c>
    </row>
    <row r="63" spans="1:13" x14ac:dyDescent="0.25">
      <c r="A63">
        <v>-6.7720000000000002E-3</v>
      </c>
      <c r="B63">
        <v>5.5398000000000003E-2</v>
      </c>
      <c r="C63">
        <v>-3.3187000000000001E-2</v>
      </c>
      <c r="D63" t="s">
        <v>0</v>
      </c>
      <c r="E63">
        <v>6.4932000000000004E-2</v>
      </c>
      <c r="F63">
        <v>63</v>
      </c>
      <c r="H63">
        <v>63</v>
      </c>
      <c r="I63">
        <v>2.3630803</v>
      </c>
      <c r="J63">
        <v>-2.0605690000000001</v>
      </c>
      <c r="K63">
        <v>6.7123523</v>
      </c>
      <c r="L63" t="s">
        <v>1</v>
      </c>
      <c r="M63">
        <v>2.2049915000000002</v>
      </c>
    </row>
    <row r="64" spans="1:13" x14ac:dyDescent="0.25">
      <c r="A64">
        <v>-3.3999999999999998E-3</v>
      </c>
      <c r="B64">
        <v>-1.5244000000000001E-2</v>
      </c>
      <c r="C64">
        <v>-4.4336E-2</v>
      </c>
      <c r="D64" t="s">
        <v>0</v>
      </c>
      <c r="E64">
        <v>4.7007E-2</v>
      </c>
      <c r="F64">
        <v>64</v>
      </c>
      <c r="H64">
        <v>64</v>
      </c>
      <c r="I64">
        <v>3.3168904000000001</v>
      </c>
      <c r="J64">
        <v>1.1653636000000001</v>
      </c>
      <c r="K64">
        <v>1.5094706</v>
      </c>
      <c r="L64" t="s">
        <v>1</v>
      </c>
      <c r="M64">
        <v>6.3882577999999999</v>
      </c>
    </row>
    <row r="65" spans="1:13" x14ac:dyDescent="0.25">
      <c r="A65">
        <v>-8.9770000000000006E-3</v>
      </c>
      <c r="B65">
        <v>1.2151E-2</v>
      </c>
      <c r="C65">
        <v>-5.7931999999999997E-2</v>
      </c>
      <c r="D65" t="s">
        <v>0</v>
      </c>
      <c r="E65">
        <v>5.9868999999999999E-2</v>
      </c>
      <c r="F65">
        <v>65</v>
      </c>
      <c r="H65">
        <v>65</v>
      </c>
      <c r="I65">
        <v>6.3536836000000001</v>
      </c>
      <c r="J65">
        <v>6.7449851000000001</v>
      </c>
      <c r="K65">
        <v>2.1889113999999998</v>
      </c>
      <c r="L65" t="s">
        <v>1</v>
      </c>
      <c r="M65">
        <v>4.7481483000000004</v>
      </c>
    </row>
    <row r="66" spans="1:13" x14ac:dyDescent="0.25">
      <c r="A66">
        <v>2.4346E-2</v>
      </c>
      <c r="B66">
        <v>2.7075999999999999E-2</v>
      </c>
      <c r="C66">
        <v>6.3841999999999996E-2</v>
      </c>
      <c r="D66" t="s">
        <v>0</v>
      </c>
      <c r="E66">
        <v>7.3496000000000006E-2</v>
      </c>
      <c r="F66">
        <v>66</v>
      </c>
      <c r="H66">
        <v>66</v>
      </c>
      <c r="I66">
        <v>-2.3458947999999999</v>
      </c>
      <c r="J66">
        <v>4.0034296999999999</v>
      </c>
      <c r="K66">
        <v>3.1255315000000001</v>
      </c>
      <c r="L66" t="s">
        <v>1</v>
      </c>
      <c r="M66">
        <v>8.1860982999999994</v>
      </c>
    </row>
    <row r="67" spans="1:13" x14ac:dyDescent="0.25">
      <c r="A67">
        <v>-1.5502E-2</v>
      </c>
      <c r="B67">
        <v>-1.6926E-2</v>
      </c>
      <c r="C67">
        <v>0.17241200000000001</v>
      </c>
      <c r="D67" t="s">
        <v>0</v>
      </c>
      <c r="E67">
        <v>0.173933</v>
      </c>
      <c r="F67">
        <v>67</v>
      </c>
      <c r="H67">
        <v>67</v>
      </c>
      <c r="I67">
        <v>3.7366348999999999</v>
      </c>
      <c r="J67">
        <v>-4.1343299999999999E-2</v>
      </c>
      <c r="K67">
        <v>4.8455104999999996</v>
      </c>
      <c r="L67" t="s">
        <v>1</v>
      </c>
      <c r="M67">
        <v>2.2365724999999999</v>
      </c>
    </row>
    <row r="68" spans="1:13" x14ac:dyDescent="0.25">
      <c r="A68">
        <v>-8.9483999999999994E-2</v>
      </c>
      <c r="B68">
        <v>4.1457000000000001E-2</v>
      </c>
      <c r="C68">
        <v>-3.1820000000000001E-2</v>
      </c>
      <c r="D68" t="s">
        <v>0</v>
      </c>
      <c r="E68">
        <v>0.103627</v>
      </c>
      <c r="F68">
        <v>68</v>
      </c>
      <c r="H68">
        <v>68</v>
      </c>
      <c r="I68">
        <v>-0.94893729999999998</v>
      </c>
      <c r="J68">
        <v>-0.68861870000000003</v>
      </c>
      <c r="K68">
        <v>7.7781824999999998</v>
      </c>
      <c r="L68" t="s">
        <v>1</v>
      </c>
      <c r="M68">
        <v>3.8876916000000001</v>
      </c>
    </row>
    <row r="69" spans="1:13" x14ac:dyDescent="0.25">
      <c r="A69">
        <v>4.3596000000000003E-2</v>
      </c>
      <c r="B69">
        <v>-5.3698000000000003E-2</v>
      </c>
      <c r="C69">
        <v>-5.3870000000000003E-3</v>
      </c>
      <c r="D69" t="s">
        <v>0</v>
      </c>
      <c r="E69">
        <v>6.9375999999999993E-2</v>
      </c>
      <c r="F69">
        <v>69</v>
      </c>
      <c r="H69">
        <v>69</v>
      </c>
      <c r="I69">
        <v>1.6380219</v>
      </c>
      <c r="J69">
        <v>5.2263951000000004</v>
      </c>
      <c r="K69">
        <v>8.7946010999999995</v>
      </c>
      <c r="L69" t="s">
        <v>1</v>
      </c>
      <c r="M69">
        <v>6.3322703999999996</v>
      </c>
    </row>
    <row r="70" spans="1:13" x14ac:dyDescent="0.25">
      <c r="A70">
        <v>2.0053000000000001E-2</v>
      </c>
      <c r="B70">
        <v>1.5751999999999999E-2</v>
      </c>
      <c r="C70">
        <v>2.3189999999999999E-2</v>
      </c>
      <c r="D70" t="s">
        <v>0</v>
      </c>
      <c r="E70">
        <v>3.4467999999999999E-2</v>
      </c>
      <c r="F70">
        <v>70</v>
      </c>
      <c r="H70">
        <v>70</v>
      </c>
      <c r="I70">
        <v>0.25843539999999998</v>
      </c>
      <c r="J70">
        <v>1.1913484000000001</v>
      </c>
      <c r="K70">
        <v>1.4318664000000001</v>
      </c>
      <c r="L70" t="s">
        <v>1</v>
      </c>
      <c r="M70">
        <v>8.2362363999999992</v>
      </c>
    </row>
    <row r="71" spans="1:13" x14ac:dyDescent="0.25">
      <c r="A71">
        <v>1.4962E-2</v>
      </c>
      <c r="B71">
        <v>-0.124583</v>
      </c>
      <c r="C71">
        <v>-0.13988800000000001</v>
      </c>
      <c r="D71" t="s">
        <v>0</v>
      </c>
      <c r="E71">
        <v>0.187919</v>
      </c>
      <c r="F71">
        <v>71</v>
      </c>
      <c r="H71">
        <v>71</v>
      </c>
      <c r="I71">
        <v>1.7928896999999999</v>
      </c>
      <c r="J71">
        <v>0.32997729999999997</v>
      </c>
      <c r="K71">
        <v>8.8916071999999993</v>
      </c>
      <c r="L71" t="s">
        <v>1</v>
      </c>
      <c r="M71">
        <v>2.2686014000000001</v>
      </c>
    </row>
    <row r="72" spans="1:13" x14ac:dyDescent="0.25">
      <c r="A72">
        <v>-5.7307999999999998E-2</v>
      </c>
      <c r="B72">
        <v>4.9661999999999998E-2</v>
      </c>
      <c r="C72">
        <v>3.4058999999999999E-2</v>
      </c>
      <c r="D72" t="s">
        <v>0</v>
      </c>
      <c r="E72">
        <v>8.3128999999999995E-2</v>
      </c>
      <c r="F72">
        <v>72</v>
      </c>
      <c r="H72">
        <v>72</v>
      </c>
      <c r="I72">
        <v>6.6247132000000004</v>
      </c>
      <c r="J72">
        <v>0.74462410000000001</v>
      </c>
      <c r="K72">
        <v>5.9892200000000004</v>
      </c>
      <c r="L72" t="s">
        <v>1</v>
      </c>
      <c r="M72">
        <v>4.0285377000000002</v>
      </c>
    </row>
    <row r="73" spans="1:13" x14ac:dyDescent="0.25">
      <c r="A73">
        <v>8.4108000000000002E-2</v>
      </c>
      <c r="B73">
        <v>-2.1558999999999998E-2</v>
      </c>
      <c r="C73">
        <v>-8.6599999999999993E-3</v>
      </c>
      <c r="D73" t="s">
        <v>0</v>
      </c>
      <c r="E73">
        <v>8.7258000000000002E-2</v>
      </c>
      <c r="F73">
        <v>73</v>
      </c>
      <c r="H73">
        <v>73</v>
      </c>
      <c r="I73">
        <v>-0.2855181</v>
      </c>
      <c r="J73">
        <v>5.4012890000000002</v>
      </c>
      <c r="K73">
        <v>5.0831382999999999</v>
      </c>
      <c r="L73" t="s">
        <v>1</v>
      </c>
      <c r="M73">
        <v>6.3449</v>
      </c>
    </row>
    <row r="74" spans="1:13" x14ac:dyDescent="0.25">
      <c r="A74">
        <v>-6.6020000000000002E-3</v>
      </c>
      <c r="B74">
        <v>1.1547999999999999E-2</v>
      </c>
      <c r="C74">
        <v>1.4300000000000001E-4</v>
      </c>
      <c r="D74" t="s">
        <v>0</v>
      </c>
      <c r="E74">
        <v>1.3303000000000001E-2</v>
      </c>
      <c r="F74">
        <v>74</v>
      </c>
      <c r="H74">
        <v>74</v>
      </c>
      <c r="I74">
        <v>6.1268075</v>
      </c>
      <c r="J74">
        <v>-1.7010088999999999</v>
      </c>
      <c r="K74">
        <v>4.1227298000000001</v>
      </c>
      <c r="L74" t="s">
        <v>1</v>
      </c>
      <c r="M74">
        <v>4.7055809999999996</v>
      </c>
    </row>
    <row r="75" spans="1:13" x14ac:dyDescent="0.25">
      <c r="A75">
        <v>2.035E-2</v>
      </c>
      <c r="B75">
        <v>9.7563999999999998E-2</v>
      </c>
      <c r="C75">
        <v>5.3915999999999999E-2</v>
      </c>
      <c r="D75" t="s">
        <v>0</v>
      </c>
      <c r="E75">
        <v>0.113313</v>
      </c>
      <c r="F75">
        <v>75</v>
      </c>
      <c r="H75">
        <v>75</v>
      </c>
      <c r="I75">
        <v>-3.0762434000000001</v>
      </c>
      <c r="J75">
        <v>4.4449798999999999</v>
      </c>
      <c r="K75">
        <v>6.0367027999999996</v>
      </c>
      <c r="L75" t="s">
        <v>1</v>
      </c>
      <c r="M75">
        <v>7.2989370999999998</v>
      </c>
    </row>
    <row r="76" spans="1:13" x14ac:dyDescent="0.25">
      <c r="A76">
        <v>4.2251999999999998E-2</v>
      </c>
      <c r="B76">
        <v>1.0770999999999999E-2</v>
      </c>
      <c r="C76">
        <v>-2.5248E-2</v>
      </c>
      <c r="D76" t="s">
        <v>0</v>
      </c>
      <c r="E76">
        <v>5.0384999999999999E-2</v>
      </c>
      <c r="F76">
        <v>76</v>
      </c>
      <c r="H76">
        <v>76</v>
      </c>
      <c r="I76">
        <v>-3.5406974999999998</v>
      </c>
      <c r="J76">
        <v>8.6344939000000007</v>
      </c>
      <c r="K76">
        <v>0.54047979999999995</v>
      </c>
      <c r="L76" t="s">
        <v>1</v>
      </c>
      <c r="M76">
        <v>4.6312825999999996</v>
      </c>
    </row>
    <row r="77" spans="1:13" x14ac:dyDescent="0.25">
      <c r="A77">
        <v>5.0032E-2</v>
      </c>
      <c r="B77">
        <v>-4.3225E-2</v>
      </c>
      <c r="C77">
        <v>3.9751000000000002E-2</v>
      </c>
      <c r="D77" t="s">
        <v>0</v>
      </c>
      <c r="E77">
        <v>7.7146999999999993E-2</v>
      </c>
      <c r="F77">
        <v>77</v>
      </c>
      <c r="H77">
        <v>77</v>
      </c>
      <c r="I77">
        <v>3.2203368999999999</v>
      </c>
      <c r="J77">
        <v>4.1030455999999997</v>
      </c>
      <c r="K77">
        <v>1.4242811</v>
      </c>
      <c r="L77" t="s">
        <v>1</v>
      </c>
      <c r="M77">
        <v>5.0191203</v>
      </c>
    </row>
    <row r="78" spans="1:13" x14ac:dyDescent="0.25">
      <c r="A78">
        <v>4.7166E-2</v>
      </c>
      <c r="B78">
        <v>-8.0703999999999998E-2</v>
      </c>
      <c r="C78">
        <v>2.2554000000000001E-2</v>
      </c>
      <c r="D78" t="s">
        <v>0</v>
      </c>
      <c r="E78">
        <v>9.6158999999999994E-2</v>
      </c>
      <c r="F78">
        <v>78</v>
      </c>
      <c r="H78">
        <v>78</v>
      </c>
      <c r="I78">
        <v>2.9595722000000002</v>
      </c>
      <c r="J78">
        <v>7.0922938000000002</v>
      </c>
      <c r="K78">
        <v>0.4538567</v>
      </c>
      <c r="L78" t="s">
        <v>1</v>
      </c>
      <c r="M78">
        <v>4.7352629000000004</v>
      </c>
    </row>
    <row r="79" spans="1:13" x14ac:dyDescent="0.25">
      <c r="A79">
        <v>-9.9290000000000003E-3</v>
      </c>
      <c r="B79">
        <v>7.1912000000000004E-2</v>
      </c>
      <c r="C79">
        <v>-1.5886000000000001E-2</v>
      </c>
      <c r="D79" t="s">
        <v>0</v>
      </c>
      <c r="E79">
        <v>7.4312000000000003E-2</v>
      </c>
      <c r="F79">
        <v>79</v>
      </c>
      <c r="H79">
        <v>79</v>
      </c>
      <c r="I79">
        <v>-6.6239751</v>
      </c>
      <c r="J79">
        <v>5.8534483000000002</v>
      </c>
      <c r="K79">
        <v>7.8341067000000004</v>
      </c>
      <c r="L79" t="s">
        <v>1</v>
      </c>
      <c r="M79">
        <v>7.4801187999999996</v>
      </c>
    </row>
    <row r="80" spans="1:13" x14ac:dyDescent="0.25">
      <c r="A80">
        <v>-4.28E-4</v>
      </c>
      <c r="B80">
        <v>6.3506000000000007E-2</v>
      </c>
      <c r="C80">
        <v>-5.3001E-2</v>
      </c>
      <c r="D80" t="s">
        <v>0</v>
      </c>
      <c r="E80">
        <v>8.2719000000000001E-2</v>
      </c>
      <c r="F80">
        <v>80</v>
      </c>
      <c r="H80">
        <v>80</v>
      </c>
      <c r="I80">
        <v>-2.5929627000000002</v>
      </c>
      <c r="J80">
        <v>6.9341375000000003</v>
      </c>
      <c r="K80">
        <v>4.2762517000000004</v>
      </c>
      <c r="L80" t="s">
        <v>1</v>
      </c>
      <c r="M80">
        <v>4.6403096000000001</v>
      </c>
    </row>
    <row r="81" spans="1:13" x14ac:dyDescent="0.25">
      <c r="A81">
        <v>-2.6477000000000001E-2</v>
      </c>
      <c r="B81">
        <v>-6.1336000000000002E-2</v>
      </c>
      <c r="C81">
        <v>1.7566999999999999E-2</v>
      </c>
      <c r="D81" t="s">
        <v>0</v>
      </c>
      <c r="E81">
        <v>6.9078000000000001E-2</v>
      </c>
      <c r="F81">
        <v>81</v>
      </c>
      <c r="H81">
        <v>81</v>
      </c>
      <c r="I81">
        <v>5.8830523000000001</v>
      </c>
      <c r="J81">
        <v>1.3236443</v>
      </c>
      <c r="K81">
        <v>3.1176851999999999</v>
      </c>
      <c r="L81" t="s">
        <v>1</v>
      </c>
      <c r="M81">
        <v>5.0229211999999999</v>
      </c>
    </row>
    <row r="82" spans="1:13" x14ac:dyDescent="0.25">
      <c r="A82">
        <v>-4.8539999999999998E-3</v>
      </c>
      <c r="B82">
        <v>-2.3E-5</v>
      </c>
      <c r="C82">
        <v>4.7551999999999997E-2</v>
      </c>
      <c r="D82" t="s">
        <v>0</v>
      </c>
      <c r="E82">
        <v>4.7799000000000001E-2</v>
      </c>
      <c r="F82">
        <v>82</v>
      </c>
      <c r="H82">
        <v>82</v>
      </c>
      <c r="I82">
        <v>8.8331500999999992</v>
      </c>
      <c r="J82">
        <v>2.7671049999999999</v>
      </c>
      <c r="K82">
        <v>0.60255919999999996</v>
      </c>
      <c r="L82" t="s">
        <v>1</v>
      </c>
      <c r="M82">
        <v>4.5992198000000002</v>
      </c>
    </row>
    <row r="83" spans="1:13" x14ac:dyDescent="0.25">
      <c r="A83">
        <v>6.7464999999999997E-2</v>
      </c>
      <c r="B83">
        <v>3.5040000000000002E-2</v>
      </c>
      <c r="C83">
        <v>6.4175999999999997E-2</v>
      </c>
      <c r="D83" t="s">
        <v>0</v>
      </c>
      <c r="E83">
        <v>9.9487999999999993E-2</v>
      </c>
      <c r="F83">
        <v>83</v>
      </c>
      <c r="H83">
        <v>83</v>
      </c>
      <c r="I83">
        <v>0.96739699999999995</v>
      </c>
      <c r="J83">
        <v>0.38233990000000001</v>
      </c>
      <c r="K83">
        <v>5.6897599000000003</v>
      </c>
      <c r="L83" t="s">
        <v>1</v>
      </c>
      <c r="M83">
        <v>2.1310628</v>
      </c>
    </row>
    <row r="84" spans="1:13" x14ac:dyDescent="0.25">
      <c r="A84">
        <v>-2.0282000000000001E-2</v>
      </c>
      <c r="B84">
        <v>1.9214999999999999E-2</v>
      </c>
      <c r="C84">
        <v>-1.1750999999999999E-2</v>
      </c>
      <c r="D84" t="s">
        <v>0</v>
      </c>
      <c r="E84">
        <v>3.0308999999999999E-2</v>
      </c>
      <c r="F84">
        <v>84</v>
      </c>
      <c r="H84">
        <v>84</v>
      </c>
      <c r="I84">
        <v>-2.2325172000000002</v>
      </c>
      <c r="J84">
        <v>-1.2044515</v>
      </c>
      <c r="K84">
        <v>5.2749205999999997</v>
      </c>
      <c r="L84" t="s">
        <v>1</v>
      </c>
      <c r="M84">
        <v>6.5211866000000001</v>
      </c>
    </row>
    <row r="85" spans="1:13" x14ac:dyDescent="0.25">
      <c r="A85">
        <v>7.7533000000000005E-2</v>
      </c>
      <c r="B85">
        <v>6.3084000000000001E-2</v>
      </c>
      <c r="C85">
        <v>7.6874999999999999E-2</v>
      </c>
      <c r="D85" t="s">
        <v>0</v>
      </c>
      <c r="E85">
        <v>0.12609799999999999</v>
      </c>
      <c r="F85">
        <v>85</v>
      </c>
      <c r="H85">
        <v>85</v>
      </c>
      <c r="I85">
        <v>-1.0763247</v>
      </c>
      <c r="J85">
        <v>5.5742919000000004</v>
      </c>
      <c r="K85">
        <v>8.0053184999999996</v>
      </c>
      <c r="L85" t="s">
        <v>1</v>
      </c>
      <c r="M85">
        <v>5.0591122000000004</v>
      </c>
    </row>
    <row r="86" spans="1:13" x14ac:dyDescent="0.25">
      <c r="A86">
        <v>2.8407000000000002E-2</v>
      </c>
      <c r="B86">
        <v>-3.5045E-2</v>
      </c>
      <c r="C86">
        <v>7.0210000000000003E-3</v>
      </c>
      <c r="D86" t="s">
        <v>0</v>
      </c>
      <c r="E86">
        <v>4.5656000000000002E-2</v>
      </c>
      <c r="F86">
        <v>86</v>
      </c>
      <c r="H86">
        <v>86</v>
      </c>
      <c r="I86">
        <v>0.27024049999999999</v>
      </c>
      <c r="J86">
        <v>2.5900922999999998</v>
      </c>
      <c r="K86">
        <v>3.9421509000000001</v>
      </c>
      <c r="L86" t="s">
        <v>1</v>
      </c>
      <c r="M86">
        <v>4.5456431000000004</v>
      </c>
    </row>
    <row r="87" spans="1:13" x14ac:dyDescent="0.25">
      <c r="A87">
        <v>-8.0168000000000003E-2</v>
      </c>
      <c r="B87">
        <v>6.1380000000000002E-3</v>
      </c>
      <c r="C87">
        <v>3.9744000000000002E-2</v>
      </c>
      <c r="D87" t="s">
        <v>0</v>
      </c>
      <c r="E87">
        <v>8.9690000000000006E-2</v>
      </c>
      <c r="F87">
        <v>87</v>
      </c>
      <c r="H87">
        <v>87</v>
      </c>
      <c r="I87">
        <v>4.5742903000000004</v>
      </c>
      <c r="J87">
        <v>-0.27639360000000002</v>
      </c>
      <c r="K87">
        <v>7.9759618000000003</v>
      </c>
      <c r="L87" t="s">
        <v>1</v>
      </c>
      <c r="M87">
        <v>2.1913488999999999</v>
      </c>
    </row>
    <row r="88" spans="1:13" x14ac:dyDescent="0.25">
      <c r="A88">
        <v>-2.4434000000000001E-2</v>
      </c>
      <c r="B88">
        <v>0.12148</v>
      </c>
      <c r="C88">
        <v>2.4773E-2</v>
      </c>
      <c r="D88" t="s">
        <v>0</v>
      </c>
      <c r="E88">
        <v>0.12636500000000001</v>
      </c>
      <c r="F88">
        <v>88</v>
      </c>
      <c r="H88">
        <v>88</v>
      </c>
      <c r="I88">
        <v>-3.3637879000000002</v>
      </c>
      <c r="J88">
        <v>1.1263573</v>
      </c>
      <c r="K88">
        <v>8.5268455999999997</v>
      </c>
      <c r="L88" t="s">
        <v>1</v>
      </c>
      <c r="M88">
        <v>6.4126706000000002</v>
      </c>
    </row>
    <row r="89" spans="1:13" x14ac:dyDescent="0.25">
      <c r="A89">
        <v>3.0335000000000001E-2</v>
      </c>
      <c r="B89">
        <v>-6.5430000000000002E-2</v>
      </c>
      <c r="C89">
        <v>1.2992E-2</v>
      </c>
      <c r="D89" t="s">
        <v>0</v>
      </c>
      <c r="E89">
        <v>7.3279999999999998E-2</v>
      </c>
      <c r="F89">
        <v>89</v>
      </c>
      <c r="H89">
        <v>89</v>
      </c>
      <c r="I89">
        <v>2.4486652000000002</v>
      </c>
      <c r="J89">
        <v>4.9804814000000004</v>
      </c>
      <c r="K89">
        <v>5.7685066000000003</v>
      </c>
      <c r="L89" t="s">
        <v>1</v>
      </c>
      <c r="M89">
        <v>4.9974850000000002</v>
      </c>
    </row>
    <row r="90" spans="1:13" x14ac:dyDescent="0.25">
      <c r="A90">
        <v>2.1031999999999999E-2</v>
      </c>
      <c r="B90">
        <v>2.7944E-2</v>
      </c>
      <c r="C90">
        <v>3.3235000000000001E-2</v>
      </c>
      <c r="D90" t="s">
        <v>0</v>
      </c>
      <c r="E90">
        <v>4.8246999999999998E-2</v>
      </c>
      <c r="F90">
        <v>90</v>
      </c>
      <c r="H90">
        <v>90</v>
      </c>
      <c r="I90">
        <v>3.4819515999999999</v>
      </c>
      <c r="J90">
        <v>6.3640046999999997</v>
      </c>
      <c r="K90">
        <v>3.4390584999999998</v>
      </c>
      <c r="L90" t="s">
        <v>1</v>
      </c>
      <c r="M90">
        <v>7.1599183999999996</v>
      </c>
    </row>
    <row r="91" spans="1:13" x14ac:dyDescent="0.25">
      <c r="A91">
        <v>-8.8339999999999998E-3</v>
      </c>
      <c r="B91">
        <v>9.3898999999999996E-2</v>
      </c>
      <c r="C91">
        <v>-0.106072</v>
      </c>
      <c r="D91" t="s">
        <v>0</v>
      </c>
      <c r="E91">
        <v>0.14193800000000001</v>
      </c>
      <c r="F91">
        <v>91</v>
      </c>
      <c r="H91">
        <v>91</v>
      </c>
      <c r="I91">
        <v>-4.2816178999999996</v>
      </c>
      <c r="J91">
        <v>3.9483473</v>
      </c>
      <c r="K91">
        <v>8.6821902000000009</v>
      </c>
      <c r="L91" t="s">
        <v>1</v>
      </c>
      <c r="M91">
        <v>8.2112846000000008</v>
      </c>
    </row>
    <row r="92" spans="1:13" x14ac:dyDescent="0.25">
      <c r="A92">
        <v>3.4785999999999997E-2</v>
      </c>
      <c r="B92">
        <v>3.6415999999999997E-2</v>
      </c>
      <c r="C92">
        <v>6.0819999999999997E-3</v>
      </c>
      <c r="D92" t="s">
        <v>0</v>
      </c>
      <c r="E92">
        <v>5.0727000000000001E-2</v>
      </c>
      <c r="F92">
        <v>92</v>
      </c>
      <c r="H92">
        <v>92</v>
      </c>
      <c r="I92">
        <v>-2.1075406999999999</v>
      </c>
      <c r="J92">
        <v>6.2959265000000002</v>
      </c>
      <c r="K92">
        <v>1.2075530999999999</v>
      </c>
      <c r="L92" t="s">
        <v>1</v>
      </c>
      <c r="M92">
        <v>4.5627177000000003</v>
      </c>
    </row>
    <row r="93" spans="1:13" x14ac:dyDescent="0.25">
      <c r="A93">
        <v>1.7668E-2</v>
      </c>
      <c r="B93">
        <v>-5.0983000000000001E-2</v>
      </c>
      <c r="C93">
        <v>4.3358000000000001E-2</v>
      </c>
      <c r="D93" t="s">
        <v>0</v>
      </c>
      <c r="E93">
        <v>6.9219000000000003E-2</v>
      </c>
      <c r="F93">
        <v>93</v>
      </c>
      <c r="H93">
        <v>93</v>
      </c>
      <c r="I93">
        <v>3.2123613</v>
      </c>
      <c r="J93">
        <v>2.8006340000000001</v>
      </c>
      <c r="K93">
        <v>3.8952494999999998</v>
      </c>
      <c r="L93" t="s">
        <v>1</v>
      </c>
      <c r="M93">
        <v>4.0192870999999997</v>
      </c>
    </row>
    <row r="94" spans="1:13" x14ac:dyDescent="0.25">
      <c r="A94">
        <v>-3.447E-3</v>
      </c>
      <c r="B94">
        <v>-0.15901000000000001</v>
      </c>
      <c r="C94">
        <v>-8.7954000000000004E-2</v>
      </c>
      <c r="D94" t="s">
        <v>0</v>
      </c>
      <c r="E94">
        <v>0.18174699999999999</v>
      </c>
      <c r="F94">
        <v>94</v>
      </c>
      <c r="H94">
        <v>94</v>
      </c>
      <c r="I94">
        <v>1.5786316</v>
      </c>
      <c r="J94">
        <v>9.4944936000000002</v>
      </c>
      <c r="K94">
        <v>1.3089952</v>
      </c>
      <c r="L94" t="s">
        <v>1</v>
      </c>
      <c r="M94">
        <v>7.1712594000000003</v>
      </c>
    </row>
    <row r="95" spans="1:13" x14ac:dyDescent="0.25">
      <c r="A95">
        <v>-4.0119999999999999E-3</v>
      </c>
      <c r="B95">
        <v>5.0450000000000002E-2</v>
      </c>
      <c r="C95">
        <v>-3.0068999999999999E-2</v>
      </c>
      <c r="D95" t="s">
        <v>0</v>
      </c>
      <c r="E95">
        <v>5.8867999999999997E-2</v>
      </c>
      <c r="F95">
        <v>95</v>
      </c>
      <c r="H95">
        <v>95</v>
      </c>
      <c r="I95">
        <v>-5.3953334000000002</v>
      </c>
      <c r="J95">
        <v>6.3752082999999997</v>
      </c>
      <c r="K95">
        <v>5.3627903999999997</v>
      </c>
      <c r="L95" t="s">
        <v>1</v>
      </c>
      <c r="M95">
        <v>8.3209812999999997</v>
      </c>
    </row>
    <row r="96" spans="1:13" x14ac:dyDescent="0.25">
      <c r="A96">
        <v>4.3513999999999997E-2</v>
      </c>
      <c r="B96">
        <v>7.6174000000000006E-2</v>
      </c>
      <c r="C96">
        <v>6.215E-3</v>
      </c>
      <c r="D96" t="s">
        <v>0</v>
      </c>
      <c r="E96">
        <v>8.7945999999999996E-2</v>
      </c>
      <c r="F96">
        <v>96</v>
      </c>
      <c r="H96">
        <v>96</v>
      </c>
      <c r="I96">
        <v>-1.3820300000000001E-2</v>
      </c>
      <c r="J96">
        <v>-1.1709107999999999</v>
      </c>
      <c r="K96">
        <v>3.4245809</v>
      </c>
      <c r="L96" t="s">
        <v>1</v>
      </c>
      <c r="M96">
        <v>4.5708124999999997</v>
      </c>
    </row>
    <row r="97" spans="1:13" x14ac:dyDescent="0.25">
      <c r="A97">
        <v>5.4688000000000001E-2</v>
      </c>
      <c r="B97">
        <v>-9.1478000000000004E-2</v>
      </c>
      <c r="C97">
        <v>7.2152999999999995E-2</v>
      </c>
      <c r="D97" t="s">
        <v>0</v>
      </c>
      <c r="E97">
        <v>0.12870500000000001</v>
      </c>
      <c r="F97">
        <v>97</v>
      </c>
      <c r="H97">
        <v>97</v>
      </c>
      <c r="I97">
        <v>5.8422273000000002</v>
      </c>
      <c r="J97">
        <v>2.6639553999999999</v>
      </c>
      <c r="K97">
        <v>0.58852329999999997</v>
      </c>
      <c r="L97" t="s">
        <v>1</v>
      </c>
      <c r="M97">
        <v>3.9516260999999999</v>
      </c>
    </row>
    <row r="98" spans="1:13" x14ac:dyDescent="0.25">
      <c r="A98">
        <v>2.5309000000000002E-2</v>
      </c>
      <c r="B98">
        <v>-3.4691E-2</v>
      </c>
      <c r="C98">
        <v>4.3071999999999999E-2</v>
      </c>
      <c r="D98" t="s">
        <v>0</v>
      </c>
      <c r="E98">
        <v>6.0821E-2</v>
      </c>
      <c r="F98">
        <v>98</v>
      </c>
      <c r="H98">
        <v>98</v>
      </c>
      <c r="I98">
        <v>2.7391833000000001</v>
      </c>
      <c r="J98">
        <v>0.1082534</v>
      </c>
      <c r="K98">
        <v>6.8417488000000004</v>
      </c>
      <c r="L98" t="s">
        <v>1</v>
      </c>
      <c r="M98">
        <v>0</v>
      </c>
    </row>
    <row r="99" spans="1:13" x14ac:dyDescent="0.25">
      <c r="A99" t="s">
        <v>6</v>
      </c>
      <c r="B99" t="s">
        <v>7</v>
      </c>
      <c r="C99" t="s">
        <v>8</v>
      </c>
      <c r="D99" t="s">
        <v>9</v>
      </c>
      <c r="E99" t="s">
        <v>8</v>
      </c>
      <c r="F99" t="s">
        <v>10</v>
      </c>
    </row>
    <row r="100" spans="1:13" x14ac:dyDescent="0.25">
      <c r="A100" t="s">
        <v>11</v>
      </c>
      <c r="B100" t="s">
        <v>12</v>
      </c>
      <c r="C100" t="s">
        <v>64</v>
      </c>
      <c r="D100" t="s">
        <v>14</v>
      </c>
      <c r="E100" t="s">
        <v>65</v>
      </c>
      <c r="F100">
        <v>43</v>
      </c>
    </row>
    <row r="101" spans="1:13" x14ac:dyDescent="0.25">
      <c r="B101" t="s">
        <v>16</v>
      </c>
      <c r="C101" t="s">
        <v>17</v>
      </c>
      <c r="D101">
        <v>0</v>
      </c>
      <c r="E101" t="s">
        <v>18</v>
      </c>
      <c r="F101">
        <v>0</v>
      </c>
    </row>
    <row r="102" spans="1:13" x14ac:dyDescent="0.25">
      <c r="A102" t="s">
        <v>6</v>
      </c>
      <c r="B102" t="s">
        <v>7</v>
      </c>
      <c r="C102" t="s">
        <v>8</v>
      </c>
      <c r="D102" t="s">
        <v>9</v>
      </c>
      <c r="E102" t="s">
        <v>8</v>
      </c>
      <c r="F102" t="s">
        <v>10</v>
      </c>
    </row>
  </sheetData>
  <sortState xmlns:xlrd2="http://schemas.microsoft.com/office/spreadsheetml/2017/richdata2" ref="H1:M98">
    <sortCondition ref="H1:H98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1AEE8-DF3E-403D-AEDF-14FB65A7ADD8}">
  <dimension ref="A1:P102"/>
  <sheetViews>
    <sheetView topLeftCell="R1" workbookViewId="0">
      <selection activeCell="T18" sqref="T18"/>
    </sheetView>
  </sheetViews>
  <sheetFormatPr defaultRowHeight="15" x14ac:dyDescent="0.25"/>
  <sheetData>
    <row r="1" spans="1:16" x14ac:dyDescent="0.25">
      <c r="A1">
        <v>4.5309000000000002E-2</v>
      </c>
      <c r="B1">
        <v>2.6807000000000001E-2</v>
      </c>
      <c r="C1">
        <v>1.0049000000000001E-2</v>
      </c>
      <c r="D1" t="s">
        <v>0</v>
      </c>
      <c r="E1">
        <v>5.3595999999999998E-2</v>
      </c>
      <c r="F1">
        <v>1</v>
      </c>
      <c r="H1">
        <v>1</v>
      </c>
      <c r="I1">
        <v>-4.5308800000000003E-2</v>
      </c>
      <c r="J1">
        <v>-2.68072E-2</v>
      </c>
      <c r="K1">
        <v>-1.00485E-2</v>
      </c>
      <c r="L1" t="s">
        <v>1</v>
      </c>
      <c r="M1">
        <v>7.4292638000000002</v>
      </c>
      <c r="O1">
        <v>7.4292638000000002</v>
      </c>
      <c r="P1">
        <v>5.3595999999999998E-2</v>
      </c>
    </row>
    <row r="2" spans="1:16" x14ac:dyDescent="0.25">
      <c r="A2">
        <v>3.7855E-2</v>
      </c>
      <c r="B2">
        <v>-0.14338400000000001</v>
      </c>
      <c r="C2">
        <v>-2.3428999999999998E-2</v>
      </c>
      <c r="D2" t="s">
        <v>0</v>
      </c>
      <c r="E2">
        <v>0.15013699999999999</v>
      </c>
      <c r="F2">
        <v>2</v>
      </c>
      <c r="H2">
        <v>2</v>
      </c>
      <c r="I2">
        <v>3.5215841000000001</v>
      </c>
      <c r="J2">
        <v>5.3879207999999998</v>
      </c>
      <c r="K2">
        <v>4.58381E-2</v>
      </c>
      <c r="L2" t="s">
        <v>1</v>
      </c>
      <c r="M2">
        <v>3.6738971999999999</v>
      </c>
      <c r="O2">
        <v>3.6738971999999999</v>
      </c>
      <c r="P2">
        <v>0.15013699999999999</v>
      </c>
    </row>
    <row r="3" spans="1:16" x14ac:dyDescent="0.25">
      <c r="A3">
        <v>-3.1060999999999998E-2</v>
      </c>
      <c r="B3">
        <v>-4.424E-3</v>
      </c>
      <c r="C3">
        <v>-1.418E-2</v>
      </c>
      <c r="D3" t="s">
        <v>0</v>
      </c>
      <c r="E3">
        <v>3.4430000000000002E-2</v>
      </c>
      <c r="F3">
        <v>3</v>
      </c>
      <c r="H3">
        <v>3</v>
      </c>
      <c r="I3">
        <v>5.5963937000000001</v>
      </c>
      <c r="J3">
        <v>7.9402299999999995E-2</v>
      </c>
      <c r="K3">
        <v>4.5857482000000003</v>
      </c>
      <c r="L3" t="s">
        <v>1</v>
      </c>
      <c r="M3">
        <v>3.6480879000000002</v>
      </c>
      <c r="O3">
        <v>3.6480879000000002</v>
      </c>
      <c r="P3">
        <v>3.4430000000000002E-2</v>
      </c>
    </row>
    <row r="4" spans="1:16" x14ac:dyDescent="0.25">
      <c r="A4">
        <v>3.2029000000000002E-2</v>
      </c>
      <c r="B4">
        <v>9.5111000000000001E-2</v>
      </c>
      <c r="C4">
        <v>0.13663400000000001</v>
      </c>
      <c r="D4" t="s">
        <v>0</v>
      </c>
      <c r="E4">
        <v>0.16953099999999999</v>
      </c>
      <c r="F4">
        <v>4</v>
      </c>
      <c r="H4">
        <v>4</v>
      </c>
      <c r="I4">
        <v>-2.0756192000000002</v>
      </c>
      <c r="J4">
        <v>5.1411012999999999</v>
      </c>
      <c r="K4">
        <v>4.5029478999999997</v>
      </c>
      <c r="L4" t="s">
        <v>1</v>
      </c>
      <c r="M4">
        <v>7.3616942999999999</v>
      </c>
      <c r="O4">
        <v>7.3616942999999999</v>
      </c>
      <c r="P4">
        <v>0.16953099999999999</v>
      </c>
    </row>
    <row r="5" spans="1:16" x14ac:dyDescent="0.25">
      <c r="A5">
        <v>9.1808000000000001E-2</v>
      </c>
      <c r="B5">
        <v>0.14378299999999999</v>
      </c>
      <c r="C5">
        <v>-4.8799000000000002E-2</v>
      </c>
      <c r="D5" t="s">
        <v>0</v>
      </c>
      <c r="E5">
        <v>0.17743600000000001</v>
      </c>
      <c r="F5">
        <v>5</v>
      </c>
      <c r="H5">
        <v>5</v>
      </c>
      <c r="I5">
        <v>1.6638777</v>
      </c>
      <c r="J5">
        <v>2.5209823999999998</v>
      </c>
      <c r="K5">
        <v>5.9185425</v>
      </c>
      <c r="L5" t="s">
        <v>1</v>
      </c>
      <c r="M5">
        <v>2.8153831999999999</v>
      </c>
      <c r="O5">
        <v>2.8153831999999999</v>
      </c>
      <c r="P5">
        <v>0.17743600000000001</v>
      </c>
    </row>
    <row r="6" spans="1:16" x14ac:dyDescent="0.25">
      <c r="A6">
        <v>4.0415E-2</v>
      </c>
      <c r="B6">
        <v>9.7809999999999994E-2</v>
      </c>
      <c r="C6">
        <v>6.028E-2</v>
      </c>
      <c r="D6" t="s">
        <v>0</v>
      </c>
      <c r="E6">
        <v>0.121794</v>
      </c>
      <c r="F6">
        <v>6</v>
      </c>
      <c r="H6">
        <v>6</v>
      </c>
      <c r="I6">
        <v>-1.0183366</v>
      </c>
      <c r="J6">
        <v>4.3950028000000003</v>
      </c>
      <c r="K6">
        <v>-2.4425599999999999E-2</v>
      </c>
      <c r="L6" t="s">
        <v>1</v>
      </c>
      <c r="M6">
        <v>4.4941668999999997</v>
      </c>
      <c r="O6">
        <v>4.4941668999999997</v>
      </c>
      <c r="P6">
        <v>0.121794</v>
      </c>
    </row>
    <row r="7" spans="1:16" x14ac:dyDescent="0.25">
      <c r="A7">
        <v>-0.35564600000000002</v>
      </c>
      <c r="B7">
        <v>-0.75970099999999996</v>
      </c>
      <c r="C7">
        <v>-0.41569200000000001</v>
      </c>
      <c r="D7" t="s">
        <v>0</v>
      </c>
      <c r="E7">
        <v>0.93617700000000004</v>
      </c>
      <c r="F7">
        <v>7</v>
      </c>
      <c r="H7">
        <v>7</v>
      </c>
      <c r="I7">
        <v>0.1054368</v>
      </c>
      <c r="J7">
        <v>8.5940241000000004</v>
      </c>
      <c r="K7">
        <v>1.7362765</v>
      </c>
      <c r="L7" t="s">
        <v>1</v>
      </c>
      <c r="M7">
        <v>8.4018891999999994</v>
      </c>
      <c r="O7">
        <v>8.4018891999999994</v>
      </c>
      <c r="P7">
        <v>0.93617700000000004</v>
      </c>
    </row>
    <row r="8" spans="1:16" x14ac:dyDescent="0.25">
      <c r="A8">
        <v>-3.8990000000000001E-3</v>
      </c>
      <c r="B8">
        <v>2.6773000000000002E-2</v>
      </c>
      <c r="C8">
        <v>3.2899999999999999E-2</v>
      </c>
      <c r="D8" t="s">
        <v>0</v>
      </c>
      <c r="E8">
        <v>4.2596000000000002E-2</v>
      </c>
      <c r="F8">
        <v>8</v>
      </c>
      <c r="H8">
        <v>8</v>
      </c>
      <c r="I8">
        <v>4.5913101999999997</v>
      </c>
      <c r="J8">
        <v>4.5410180999999996</v>
      </c>
      <c r="K8">
        <v>4.5745221999999996</v>
      </c>
      <c r="L8" t="s">
        <v>1</v>
      </c>
      <c r="M8">
        <v>5.3300447000000002</v>
      </c>
      <c r="O8">
        <v>5.3300447000000002</v>
      </c>
      <c r="P8">
        <v>4.2596000000000002E-2</v>
      </c>
    </row>
    <row r="9" spans="1:16" x14ac:dyDescent="0.25">
      <c r="A9">
        <v>-0.26269599999999999</v>
      </c>
      <c r="B9">
        <v>-0.384654</v>
      </c>
      <c r="C9">
        <v>9.1441999999999996E-2</v>
      </c>
      <c r="D9" t="s">
        <v>0</v>
      </c>
      <c r="E9">
        <v>0.47468900000000003</v>
      </c>
      <c r="F9">
        <v>9</v>
      </c>
      <c r="H9">
        <v>9</v>
      </c>
      <c r="I9">
        <v>4.0346479999999998</v>
      </c>
      <c r="J9">
        <v>-2.1384786</v>
      </c>
      <c r="K9">
        <v>7.7991229999999998</v>
      </c>
      <c r="L9" t="s">
        <v>1</v>
      </c>
      <c r="M9">
        <v>2.7478798000000002</v>
      </c>
      <c r="O9">
        <v>2.7478798000000002</v>
      </c>
      <c r="P9">
        <v>0.47468900000000003</v>
      </c>
    </row>
    <row r="10" spans="1:16" x14ac:dyDescent="0.25">
      <c r="A10">
        <v>-3.5847999999999998E-2</v>
      </c>
      <c r="B10">
        <v>2.5049999999999998E-3</v>
      </c>
      <c r="C10">
        <v>-3.2635999999999998E-2</v>
      </c>
      <c r="D10" t="s">
        <v>0</v>
      </c>
      <c r="E10">
        <v>4.8543999999999997E-2</v>
      </c>
      <c r="F10">
        <v>10</v>
      </c>
      <c r="H10">
        <v>10</v>
      </c>
      <c r="I10">
        <v>-1.0298202999999999</v>
      </c>
      <c r="J10">
        <v>0.74089470000000002</v>
      </c>
      <c r="K10">
        <v>4.6363639000000001</v>
      </c>
      <c r="L10" t="s">
        <v>1</v>
      </c>
      <c r="M10">
        <v>4.4210877000000002</v>
      </c>
      <c r="O10">
        <v>4.4210877000000002</v>
      </c>
      <c r="P10">
        <v>4.8543999999999997E-2</v>
      </c>
    </row>
    <row r="11" spans="1:16" x14ac:dyDescent="0.25">
      <c r="A11">
        <v>-9.4147999999999996E-2</v>
      </c>
      <c r="B11">
        <v>-8.6442000000000005E-2</v>
      </c>
      <c r="C11">
        <v>-2.3713000000000001E-2</v>
      </c>
      <c r="D11" t="s">
        <v>0</v>
      </c>
      <c r="E11">
        <v>0.129994</v>
      </c>
      <c r="F11">
        <v>11</v>
      </c>
      <c r="H11">
        <v>11</v>
      </c>
      <c r="I11">
        <v>5.4196445999999998</v>
      </c>
      <c r="J11">
        <v>7.9774034</v>
      </c>
      <c r="K11">
        <v>3.3875289</v>
      </c>
      <c r="L11" t="s">
        <v>1</v>
      </c>
      <c r="M11">
        <v>8.0187629999999999</v>
      </c>
      <c r="O11">
        <v>8.0187629999999999</v>
      </c>
      <c r="P11">
        <v>0.129994</v>
      </c>
    </row>
    <row r="12" spans="1:16" x14ac:dyDescent="0.25">
      <c r="A12">
        <v>0.24465500000000001</v>
      </c>
      <c r="B12">
        <v>0.418435</v>
      </c>
      <c r="C12">
        <v>-0.14580399999999999</v>
      </c>
      <c r="D12" t="s">
        <v>0</v>
      </c>
      <c r="E12">
        <v>0.50616499999999998</v>
      </c>
      <c r="F12">
        <v>12</v>
      </c>
      <c r="H12">
        <v>12</v>
      </c>
      <c r="I12">
        <v>4.2927057</v>
      </c>
      <c r="J12">
        <v>0.33328819999999998</v>
      </c>
      <c r="K12">
        <v>0.1323589</v>
      </c>
      <c r="L12" t="s">
        <v>1</v>
      </c>
      <c r="M12">
        <v>5.8766338999999999</v>
      </c>
      <c r="O12">
        <v>5.8766338999999999</v>
      </c>
      <c r="P12">
        <v>0.50616499999999998</v>
      </c>
    </row>
    <row r="13" spans="1:16" x14ac:dyDescent="0.25">
      <c r="A13">
        <v>-0.11826100000000001</v>
      </c>
      <c r="B13">
        <v>9.6292000000000003E-2</v>
      </c>
      <c r="C13">
        <v>9.6530000000000001E-3</v>
      </c>
      <c r="D13" t="s">
        <v>0</v>
      </c>
      <c r="E13">
        <v>0.15281</v>
      </c>
      <c r="F13">
        <v>13</v>
      </c>
      <c r="H13">
        <v>13</v>
      </c>
      <c r="I13">
        <v>1.3335625</v>
      </c>
      <c r="J13">
        <v>5.6825367</v>
      </c>
      <c r="K13">
        <v>0.77920100000000003</v>
      </c>
      <c r="L13" t="s">
        <v>1</v>
      </c>
      <c r="M13">
        <v>5.8953664999999997</v>
      </c>
      <c r="O13">
        <v>5.8953664999999997</v>
      </c>
      <c r="P13">
        <v>0.15281</v>
      </c>
    </row>
    <row r="14" spans="1:16" x14ac:dyDescent="0.25">
      <c r="A14">
        <v>2.7396E-2</v>
      </c>
      <c r="B14">
        <v>6.0866999999999997E-2</v>
      </c>
      <c r="C14">
        <v>6.1852999999999998E-2</v>
      </c>
      <c r="D14" t="s">
        <v>0</v>
      </c>
      <c r="E14">
        <v>9.1000999999999999E-2</v>
      </c>
      <c r="F14">
        <v>14</v>
      </c>
      <c r="H14">
        <v>14</v>
      </c>
      <c r="I14">
        <v>3.6348368</v>
      </c>
      <c r="J14">
        <v>4.0859186000000003</v>
      </c>
      <c r="K14">
        <v>6.9079261000000001</v>
      </c>
      <c r="L14" t="s">
        <v>1</v>
      </c>
      <c r="M14">
        <v>4.0921938000000004</v>
      </c>
      <c r="O14">
        <v>4.0921938000000004</v>
      </c>
      <c r="P14">
        <v>9.1000999999999999E-2</v>
      </c>
    </row>
    <row r="15" spans="1:16" x14ac:dyDescent="0.25">
      <c r="A15">
        <v>1.8585000000000001E-2</v>
      </c>
      <c r="B15">
        <v>-2.9789999999999999E-3</v>
      </c>
      <c r="C15">
        <v>-1.882E-3</v>
      </c>
      <c r="D15" t="s">
        <v>0</v>
      </c>
      <c r="E15">
        <v>1.8915999999999999E-2</v>
      </c>
      <c r="F15">
        <v>15</v>
      </c>
      <c r="H15">
        <v>15</v>
      </c>
      <c r="I15">
        <v>-0.70866410000000002</v>
      </c>
      <c r="J15">
        <v>3.2653208</v>
      </c>
      <c r="K15">
        <v>5.3748560999999997</v>
      </c>
      <c r="L15" t="s">
        <v>1</v>
      </c>
      <c r="M15">
        <v>4.9132753999999998</v>
      </c>
      <c r="O15">
        <v>4.9132753999999998</v>
      </c>
      <c r="P15">
        <v>1.8915999999999999E-2</v>
      </c>
    </row>
    <row r="16" spans="1:16" x14ac:dyDescent="0.25">
      <c r="A16">
        <v>-7.5618000000000005E-2</v>
      </c>
      <c r="B16">
        <v>-9.5227000000000006E-2</v>
      </c>
      <c r="C16">
        <v>7.9145999999999994E-2</v>
      </c>
      <c r="D16" t="s">
        <v>0</v>
      </c>
      <c r="E16">
        <v>0.14508799999999999</v>
      </c>
      <c r="F16">
        <v>16</v>
      </c>
      <c r="H16">
        <v>16</v>
      </c>
      <c r="I16">
        <v>5.7631151999999997</v>
      </c>
      <c r="J16">
        <v>-0.96181879999999997</v>
      </c>
      <c r="K16">
        <v>6.7164470999999999</v>
      </c>
      <c r="L16" t="s">
        <v>1</v>
      </c>
      <c r="M16">
        <v>3.2054163</v>
      </c>
      <c r="O16">
        <v>3.2054163</v>
      </c>
      <c r="P16">
        <v>0.14508799999999999</v>
      </c>
    </row>
    <row r="17" spans="1:16" x14ac:dyDescent="0.25">
      <c r="A17">
        <v>-2.3897000000000002E-2</v>
      </c>
      <c r="B17">
        <v>-1.9604E-2</v>
      </c>
      <c r="C17">
        <v>-1.8E-5</v>
      </c>
      <c r="D17" t="s">
        <v>0</v>
      </c>
      <c r="E17">
        <v>3.091E-2</v>
      </c>
      <c r="F17">
        <v>17</v>
      </c>
      <c r="H17">
        <v>17</v>
      </c>
      <c r="I17">
        <v>7.9333669000000002</v>
      </c>
      <c r="J17">
        <v>-0.43971060000000001</v>
      </c>
      <c r="K17">
        <v>3.8051414000000001</v>
      </c>
      <c r="L17" t="s">
        <v>1</v>
      </c>
      <c r="M17">
        <v>6.0463244999999999</v>
      </c>
      <c r="O17">
        <v>6.0463244999999999</v>
      </c>
      <c r="P17">
        <v>3.091E-2</v>
      </c>
    </row>
    <row r="18" spans="1:16" x14ac:dyDescent="0.25">
      <c r="A18">
        <v>-0.111192</v>
      </c>
      <c r="B18">
        <v>0.36931900000000001</v>
      </c>
      <c r="C18">
        <v>0.49395899999999998</v>
      </c>
      <c r="D18" t="s">
        <v>0</v>
      </c>
      <c r="E18">
        <v>0.62670199999999998</v>
      </c>
      <c r="F18">
        <v>18</v>
      </c>
      <c r="H18">
        <v>18</v>
      </c>
      <c r="I18">
        <v>-2.0728875000000002</v>
      </c>
      <c r="J18">
        <v>6.0312979999999996</v>
      </c>
      <c r="K18">
        <v>6.3869942000000002</v>
      </c>
      <c r="L18" t="s">
        <v>1</v>
      </c>
      <c r="M18">
        <v>4.5665598000000003</v>
      </c>
      <c r="O18">
        <v>4.5665598000000003</v>
      </c>
      <c r="P18">
        <v>0.62670199999999998</v>
      </c>
    </row>
    <row r="19" spans="1:16" x14ac:dyDescent="0.25">
      <c r="A19">
        <v>-1.6617E-2</v>
      </c>
      <c r="B19">
        <v>6.4000000000000001E-2</v>
      </c>
      <c r="C19">
        <v>-9.3130000000000001E-3</v>
      </c>
      <c r="D19" t="s">
        <v>0</v>
      </c>
      <c r="E19">
        <v>6.6774E-2</v>
      </c>
      <c r="F19">
        <v>19</v>
      </c>
      <c r="H19">
        <v>19</v>
      </c>
      <c r="I19">
        <v>6.2343343000000004</v>
      </c>
      <c r="J19">
        <v>-3.1847088000000001</v>
      </c>
      <c r="K19">
        <v>8.3966475999999997</v>
      </c>
      <c r="L19" t="s">
        <v>1</v>
      </c>
      <c r="M19">
        <v>5.0336936000000003</v>
      </c>
      <c r="O19">
        <v>5.0336936000000003</v>
      </c>
      <c r="P19">
        <v>6.6774E-2</v>
      </c>
    </row>
    <row r="20" spans="1:16" x14ac:dyDescent="0.25">
      <c r="A20">
        <v>-5.2185000000000002E-2</v>
      </c>
      <c r="B20">
        <v>7.0857000000000003E-2</v>
      </c>
      <c r="C20">
        <v>9.7380000000000001E-3</v>
      </c>
      <c r="D20" t="s">
        <v>0</v>
      </c>
      <c r="E20">
        <v>8.8537000000000005E-2</v>
      </c>
      <c r="F20">
        <v>20</v>
      </c>
      <c r="H20">
        <v>20</v>
      </c>
      <c r="I20">
        <v>-0.1076756</v>
      </c>
      <c r="J20">
        <v>1.1278208000000001</v>
      </c>
      <c r="K20">
        <v>6.9549763999999996</v>
      </c>
      <c r="L20" t="s">
        <v>1</v>
      </c>
      <c r="M20">
        <v>3.0309446000000002</v>
      </c>
      <c r="O20">
        <v>3.0309446000000002</v>
      </c>
      <c r="P20">
        <v>8.8537000000000005E-2</v>
      </c>
    </row>
    <row r="21" spans="1:16" x14ac:dyDescent="0.25">
      <c r="A21">
        <v>1.3105E-2</v>
      </c>
      <c r="B21">
        <v>7.3090000000000004E-3</v>
      </c>
      <c r="C21">
        <v>2.1425E-2</v>
      </c>
      <c r="D21" t="s">
        <v>0</v>
      </c>
      <c r="E21">
        <v>2.6157E-2</v>
      </c>
      <c r="F21">
        <v>21</v>
      </c>
      <c r="H21">
        <v>21</v>
      </c>
      <c r="I21">
        <v>-1.1380429000000001</v>
      </c>
      <c r="J21">
        <v>-0.29340690000000003</v>
      </c>
      <c r="K21">
        <v>2.2137486000000002</v>
      </c>
      <c r="L21" t="s">
        <v>1</v>
      </c>
      <c r="M21">
        <v>7.9849664000000002</v>
      </c>
      <c r="O21">
        <v>7.9849664000000002</v>
      </c>
      <c r="P21">
        <v>2.6157E-2</v>
      </c>
    </row>
    <row r="22" spans="1:16" x14ac:dyDescent="0.25">
      <c r="A22">
        <v>0.15357999999999999</v>
      </c>
      <c r="B22">
        <v>-0.518347</v>
      </c>
      <c r="C22">
        <v>-0.163274</v>
      </c>
      <c r="D22" t="s">
        <v>0</v>
      </c>
      <c r="E22">
        <v>0.56473799999999996</v>
      </c>
      <c r="F22">
        <v>22</v>
      </c>
      <c r="H22">
        <v>22</v>
      </c>
      <c r="I22">
        <v>1.1684137000000001</v>
      </c>
      <c r="J22">
        <v>-1.3997938999999999</v>
      </c>
      <c r="K22">
        <v>8.5793722999999993</v>
      </c>
      <c r="L22" t="s">
        <v>1</v>
      </c>
      <c r="M22">
        <v>2.7700657</v>
      </c>
      <c r="O22">
        <v>2.7700657</v>
      </c>
      <c r="P22">
        <v>0.56473799999999996</v>
      </c>
    </row>
    <row r="23" spans="1:16" x14ac:dyDescent="0.25">
      <c r="A23">
        <v>-0.12923899999999999</v>
      </c>
      <c r="B23">
        <v>-0.27279399999999998</v>
      </c>
      <c r="C23">
        <v>-0.26974900000000002</v>
      </c>
      <c r="D23" t="s">
        <v>0</v>
      </c>
      <c r="E23">
        <v>0.40482600000000002</v>
      </c>
      <c r="F23">
        <v>23</v>
      </c>
      <c r="H23">
        <v>23</v>
      </c>
      <c r="I23">
        <v>4.5879601000000001</v>
      </c>
      <c r="J23">
        <v>2.9294000000000001E-2</v>
      </c>
      <c r="K23">
        <v>2.6110934000000001</v>
      </c>
      <c r="L23" t="s">
        <v>1</v>
      </c>
      <c r="M23">
        <v>4.6287906999999997</v>
      </c>
      <c r="O23">
        <v>4.6287906999999997</v>
      </c>
      <c r="P23">
        <v>0.40482600000000002</v>
      </c>
    </row>
    <row r="24" spans="1:16" x14ac:dyDescent="0.25">
      <c r="A24">
        <v>1.9359000000000001E-2</v>
      </c>
      <c r="B24">
        <v>2.9871999999999999E-2</v>
      </c>
      <c r="C24">
        <v>-1.9456999999999999E-2</v>
      </c>
      <c r="D24" t="s">
        <v>0</v>
      </c>
      <c r="E24">
        <v>4.0566999999999999E-2</v>
      </c>
      <c r="F24">
        <v>24</v>
      </c>
      <c r="H24">
        <v>24</v>
      </c>
      <c r="I24">
        <v>-4.4009073000000001</v>
      </c>
      <c r="J24">
        <v>5.7297088</v>
      </c>
      <c r="K24">
        <v>3.9194483</v>
      </c>
      <c r="L24" t="s">
        <v>1</v>
      </c>
      <c r="M24">
        <v>7.6041797999999998</v>
      </c>
      <c r="O24">
        <v>7.6041797999999998</v>
      </c>
      <c r="P24">
        <v>4.0566999999999999E-2</v>
      </c>
    </row>
    <row r="25" spans="1:16" x14ac:dyDescent="0.25">
      <c r="A25">
        <v>5.4403E-2</v>
      </c>
      <c r="B25">
        <v>7.6268000000000002E-2</v>
      </c>
      <c r="C25">
        <v>-4.5907000000000003E-2</v>
      </c>
      <c r="D25" t="s">
        <v>0</v>
      </c>
      <c r="E25">
        <v>0.104326</v>
      </c>
      <c r="F25">
        <v>25</v>
      </c>
      <c r="H25">
        <v>25</v>
      </c>
      <c r="I25">
        <v>-0.97305459999999999</v>
      </c>
      <c r="J25">
        <v>5.4460423000000002</v>
      </c>
      <c r="K25">
        <v>2.4503159999999999</v>
      </c>
      <c r="L25" t="s">
        <v>1</v>
      </c>
      <c r="M25">
        <v>7.8632093000000003</v>
      </c>
      <c r="O25">
        <v>7.8632093000000003</v>
      </c>
      <c r="P25">
        <v>0.104326</v>
      </c>
    </row>
    <row r="26" spans="1:16" x14ac:dyDescent="0.25">
      <c r="A26">
        <v>0.15088799999999999</v>
      </c>
      <c r="B26">
        <v>0.119268</v>
      </c>
      <c r="C26">
        <v>3.6491999999999997E-2</v>
      </c>
      <c r="D26" t="s">
        <v>0</v>
      </c>
      <c r="E26">
        <v>0.19576399999999999</v>
      </c>
      <c r="F26">
        <v>26</v>
      </c>
      <c r="H26">
        <v>26</v>
      </c>
      <c r="I26">
        <v>4.0547557000000003</v>
      </c>
      <c r="J26">
        <v>1.9405051</v>
      </c>
      <c r="K26">
        <v>5.3077188</v>
      </c>
      <c r="L26" t="s">
        <v>1</v>
      </c>
      <c r="M26">
        <v>2.7448592999999999</v>
      </c>
      <c r="O26">
        <v>2.7448592999999999</v>
      </c>
      <c r="P26">
        <v>0.19576399999999999</v>
      </c>
    </row>
    <row r="27" spans="1:16" x14ac:dyDescent="0.25">
      <c r="A27">
        <v>-4.4049999999999999E-2</v>
      </c>
      <c r="B27">
        <v>-3.1347E-2</v>
      </c>
      <c r="C27">
        <v>2.5406000000000001E-2</v>
      </c>
      <c r="D27" t="s">
        <v>0</v>
      </c>
      <c r="E27">
        <v>5.9735999999999997E-2</v>
      </c>
      <c r="F27">
        <v>27</v>
      </c>
      <c r="H27">
        <v>27</v>
      </c>
      <c r="I27">
        <v>4.7101005000000002</v>
      </c>
      <c r="J27">
        <v>5.5943614999999998</v>
      </c>
      <c r="K27">
        <v>2.2272270999999999</v>
      </c>
      <c r="L27" t="s">
        <v>1</v>
      </c>
      <c r="M27">
        <v>4.8326995999999998</v>
      </c>
      <c r="O27">
        <v>4.8326995999999998</v>
      </c>
      <c r="P27">
        <v>5.9735999999999997E-2</v>
      </c>
    </row>
    <row r="28" spans="1:16" x14ac:dyDescent="0.25">
      <c r="A28">
        <v>0.20269200000000001</v>
      </c>
      <c r="B28">
        <v>0.12864200000000001</v>
      </c>
      <c r="C28">
        <v>2.4386000000000001E-2</v>
      </c>
      <c r="D28" t="s">
        <v>0</v>
      </c>
      <c r="E28">
        <v>0.24130399999999999</v>
      </c>
      <c r="F28">
        <v>28</v>
      </c>
      <c r="H28">
        <v>28</v>
      </c>
      <c r="I28">
        <v>-1.9142177</v>
      </c>
      <c r="J28">
        <v>9.7537599000000004</v>
      </c>
      <c r="K28">
        <v>0.80562769999999995</v>
      </c>
      <c r="L28" t="s">
        <v>1</v>
      </c>
      <c r="M28">
        <v>7.8675854999999997</v>
      </c>
      <c r="O28">
        <v>7.8675854999999997</v>
      </c>
      <c r="P28">
        <v>0.24130399999999999</v>
      </c>
    </row>
    <row r="29" spans="1:16" x14ac:dyDescent="0.25">
      <c r="A29">
        <v>-0.58838299999999999</v>
      </c>
      <c r="B29">
        <v>0.102918</v>
      </c>
      <c r="C29">
        <v>-0.71446900000000002</v>
      </c>
      <c r="D29" t="s">
        <v>0</v>
      </c>
      <c r="E29">
        <v>0.93126399999999998</v>
      </c>
      <c r="F29">
        <v>29</v>
      </c>
      <c r="H29">
        <v>29</v>
      </c>
      <c r="I29">
        <v>-0.46560000000000001</v>
      </c>
      <c r="J29">
        <v>6.924817</v>
      </c>
      <c r="K29">
        <v>0.88620220000000005</v>
      </c>
      <c r="L29" t="s">
        <v>1</v>
      </c>
      <c r="M29">
        <v>7.6963146</v>
      </c>
      <c r="O29">
        <v>7.6963146</v>
      </c>
      <c r="P29">
        <v>0.93126399999999998</v>
      </c>
    </row>
    <row r="30" spans="1:16" x14ac:dyDescent="0.25">
      <c r="A30">
        <v>0.21693799999999999</v>
      </c>
      <c r="B30">
        <v>-9.4060000000000005E-2</v>
      </c>
      <c r="C30">
        <v>0.24322099999999999</v>
      </c>
      <c r="D30" t="s">
        <v>0</v>
      </c>
      <c r="E30">
        <v>0.33921299999999999</v>
      </c>
      <c r="F30">
        <v>30</v>
      </c>
      <c r="H30">
        <v>30</v>
      </c>
      <c r="I30">
        <v>1.9776946</v>
      </c>
      <c r="J30">
        <v>-3.2719442000000001</v>
      </c>
      <c r="K30">
        <v>8.0840052</v>
      </c>
      <c r="L30" t="s">
        <v>1</v>
      </c>
      <c r="M30">
        <v>3.6629201</v>
      </c>
      <c r="O30">
        <v>3.6629201</v>
      </c>
      <c r="P30">
        <v>0.33921299999999999</v>
      </c>
    </row>
    <row r="31" spans="1:16" x14ac:dyDescent="0.25">
      <c r="A31">
        <v>-4.6462999999999997E-2</v>
      </c>
      <c r="B31">
        <v>3.8580999999999997E-2</v>
      </c>
      <c r="C31">
        <v>6.9613999999999995E-2</v>
      </c>
      <c r="D31" t="s">
        <v>0</v>
      </c>
      <c r="E31">
        <v>9.2159000000000005E-2</v>
      </c>
      <c r="F31">
        <v>31</v>
      </c>
      <c r="H31">
        <v>31</v>
      </c>
      <c r="I31">
        <v>5.3856204999999999</v>
      </c>
      <c r="J31">
        <v>7.8282233000000003</v>
      </c>
      <c r="K31">
        <v>-3.5999499999999997E-2</v>
      </c>
      <c r="L31" t="s">
        <v>1</v>
      </c>
      <c r="M31">
        <v>3.5529560999999998</v>
      </c>
      <c r="O31">
        <v>3.5529560999999998</v>
      </c>
      <c r="P31">
        <v>9.2159000000000005E-2</v>
      </c>
    </row>
    <row r="32" spans="1:16" x14ac:dyDescent="0.25">
      <c r="A32">
        <v>-1.0808E-2</v>
      </c>
      <c r="B32">
        <v>6.5844E-2</v>
      </c>
      <c r="C32">
        <v>-2.4320000000000001E-3</v>
      </c>
      <c r="D32" t="s">
        <v>0</v>
      </c>
      <c r="E32">
        <v>6.6769999999999996E-2</v>
      </c>
      <c r="F32">
        <v>32</v>
      </c>
      <c r="H32">
        <v>32</v>
      </c>
      <c r="I32">
        <v>1.7905268000000001</v>
      </c>
      <c r="J32">
        <v>2.5564236999999999</v>
      </c>
      <c r="K32">
        <v>1.3637099999999999E-2</v>
      </c>
      <c r="L32" t="s">
        <v>1</v>
      </c>
      <c r="M32">
        <v>5.7831728</v>
      </c>
      <c r="O32">
        <v>5.7831728</v>
      </c>
      <c r="P32">
        <v>6.6769999999999996E-2</v>
      </c>
    </row>
    <row r="33" spans="1:16" x14ac:dyDescent="0.25">
      <c r="A33">
        <v>5.2461000000000001E-2</v>
      </c>
      <c r="B33">
        <v>-0.11565</v>
      </c>
      <c r="C33">
        <v>-0.10895299999999999</v>
      </c>
      <c r="D33" t="s">
        <v>0</v>
      </c>
      <c r="E33">
        <v>0.167325</v>
      </c>
      <c r="F33">
        <v>33</v>
      </c>
      <c r="H33">
        <v>33</v>
      </c>
      <c r="I33">
        <v>3.7331528999999999</v>
      </c>
      <c r="J33">
        <v>-2.4316398000000001</v>
      </c>
      <c r="K33">
        <v>4.6693160999999996</v>
      </c>
      <c r="L33" t="s">
        <v>1</v>
      </c>
      <c r="M33">
        <v>3.4837541000000001</v>
      </c>
      <c r="O33">
        <v>3.4837541000000001</v>
      </c>
      <c r="P33">
        <v>0.167325</v>
      </c>
    </row>
    <row r="34" spans="1:16" x14ac:dyDescent="0.25">
      <c r="A34">
        <v>2.8427999999999998E-2</v>
      </c>
      <c r="B34">
        <v>3.3257000000000002E-2</v>
      </c>
      <c r="C34">
        <v>3.0046E-2</v>
      </c>
      <c r="D34" t="s">
        <v>0</v>
      </c>
      <c r="E34">
        <v>5.3074999999999997E-2</v>
      </c>
      <c r="F34">
        <v>34</v>
      </c>
      <c r="H34">
        <v>34</v>
      </c>
      <c r="I34">
        <v>-3.8517374000000002</v>
      </c>
      <c r="J34">
        <v>2.5806865999999999</v>
      </c>
      <c r="K34">
        <v>4.5983311999999996</v>
      </c>
      <c r="L34" t="s">
        <v>1</v>
      </c>
      <c r="M34">
        <v>5.7320491999999996</v>
      </c>
      <c r="O34">
        <v>5.7320491999999996</v>
      </c>
      <c r="P34">
        <v>5.3074999999999997E-2</v>
      </c>
    </row>
    <row r="35" spans="1:16" x14ac:dyDescent="0.25">
      <c r="A35">
        <v>-1.322E-3</v>
      </c>
      <c r="B35">
        <v>-3.3936000000000001E-2</v>
      </c>
      <c r="C35">
        <v>3.6435000000000002E-2</v>
      </c>
      <c r="D35" t="s">
        <v>0</v>
      </c>
      <c r="E35">
        <v>4.9808999999999999E-2</v>
      </c>
      <c r="F35">
        <v>35</v>
      </c>
      <c r="H35">
        <v>35</v>
      </c>
      <c r="I35">
        <v>7.4038222999999999</v>
      </c>
      <c r="J35">
        <v>0.76197320000000002</v>
      </c>
      <c r="K35">
        <v>1.0648393</v>
      </c>
      <c r="L35" t="s">
        <v>1</v>
      </c>
      <c r="M35">
        <v>5.7336581999999998</v>
      </c>
      <c r="O35">
        <v>5.7336581999999998</v>
      </c>
      <c r="P35">
        <v>4.9808999999999999E-2</v>
      </c>
    </row>
    <row r="36" spans="1:16" x14ac:dyDescent="0.25">
      <c r="A36">
        <v>-8.8606000000000004E-2</v>
      </c>
      <c r="B36">
        <v>1.0970000000000001E-3</v>
      </c>
      <c r="C36">
        <v>-5.0923000000000003E-2</v>
      </c>
      <c r="D36" t="s">
        <v>0</v>
      </c>
      <c r="E36">
        <v>0.102203</v>
      </c>
      <c r="F36">
        <v>36</v>
      </c>
      <c r="H36">
        <v>36</v>
      </c>
      <c r="I36">
        <v>0.1083583</v>
      </c>
      <c r="J36">
        <v>-1.9036526</v>
      </c>
      <c r="K36">
        <v>5.7581657000000002</v>
      </c>
      <c r="L36" t="s">
        <v>1</v>
      </c>
      <c r="M36">
        <v>3.4801885000000001</v>
      </c>
      <c r="O36">
        <v>3.4801885000000001</v>
      </c>
      <c r="P36">
        <v>0.102203</v>
      </c>
    </row>
    <row r="37" spans="1:16" x14ac:dyDescent="0.25">
      <c r="A37">
        <v>-1.8338E-2</v>
      </c>
      <c r="B37">
        <v>8.7889999999999999E-3</v>
      </c>
      <c r="C37">
        <v>-1.856E-3</v>
      </c>
      <c r="D37" t="s">
        <v>0</v>
      </c>
      <c r="E37">
        <v>2.0420000000000001E-2</v>
      </c>
      <c r="F37">
        <v>37</v>
      </c>
      <c r="H37">
        <v>37</v>
      </c>
      <c r="I37">
        <v>3.5110833000000001</v>
      </c>
      <c r="J37">
        <v>7.2213045999999999</v>
      </c>
      <c r="K37">
        <v>5.7593940999999997</v>
      </c>
      <c r="L37" t="s">
        <v>1</v>
      </c>
      <c r="M37">
        <v>5.9490746999999997</v>
      </c>
      <c r="O37">
        <v>5.9490746999999997</v>
      </c>
      <c r="P37">
        <v>2.0420000000000001E-2</v>
      </c>
    </row>
    <row r="38" spans="1:16" x14ac:dyDescent="0.25">
      <c r="A38">
        <v>-2.2053E-2</v>
      </c>
      <c r="B38">
        <v>6.7763000000000004E-2</v>
      </c>
      <c r="C38">
        <v>2.2134000000000001E-2</v>
      </c>
      <c r="D38" t="s">
        <v>0</v>
      </c>
      <c r="E38">
        <v>7.4619000000000005E-2</v>
      </c>
      <c r="F38">
        <v>38</v>
      </c>
      <c r="H38">
        <v>38</v>
      </c>
      <c r="I38">
        <v>-1.9925396</v>
      </c>
      <c r="J38">
        <v>3.2495465000000001</v>
      </c>
      <c r="K38">
        <v>8.0710602999999992</v>
      </c>
      <c r="L38" t="s">
        <v>1</v>
      </c>
      <c r="M38">
        <v>5.8167472</v>
      </c>
      <c r="O38">
        <v>5.8167472</v>
      </c>
      <c r="P38">
        <v>7.4619000000000005E-2</v>
      </c>
    </row>
    <row r="39" spans="1:16" x14ac:dyDescent="0.25">
      <c r="A39">
        <v>2.9093000000000001E-2</v>
      </c>
      <c r="B39">
        <v>1.788E-2</v>
      </c>
      <c r="C39">
        <v>-1.2685E-2</v>
      </c>
      <c r="D39" t="s">
        <v>0</v>
      </c>
      <c r="E39">
        <v>3.6428000000000002E-2</v>
      </c>
      <c r="F39">
        <v>39</v>
      </c>
      <c r="H39">
        <v>39</v>
      </c>
      <c r="I39">
        <v>1.6931788999999999</v>
      </c>
      <c r="J39">
        <v>4.5735973000000003</v>
      </c>
      <c r="K39">
        <v>3.5053876000000002</v>
      </c>
      <c r="L39" t="s">
        <v>1</v>
      </c>
      <c r="M39">
        <v>5.6906360999999999</v>
      </c>
      <c r="O39">
        <v>5.6906360999999999</v>
      </c>
      <c r="P39">
        <v>3.6428000000000002E-2</v>
      </c>
    </row>
    <row r="40" spans="1:16" x14ac:dyDescent="0.25">
      <c r="A40">
        <v>0.13954900000000001</v>
      </c>
      <c r="B40">
        <v>0.105056</v>
      </c>
      <c r="C40">
        <v>0.14500399999999999</v>
      </c>
      <c r="D40" t="s">
        <v>0</v>
      </c>
      <c r="E40">
        <v>0.227017</v>
      </c>
      <c r="F40">
        <v>40</v>
      </c>
      <c r="H40">
        <v>40</v>
      </c>
      <c r="I40">
        <v>-5.8000251</v>
      </c>
      <c r="J40">
        <v>1.8558295</v>
      </c>
      <c r="K40">
        <v>7.9536661000000004</v>
      </c>
      <c r="L40" t="s">
        <v>1</v>
      </c>
      <c r="M40">
        <v>3.3806501</v>
      </c>
      <c r="O40">
        <v>3.3806501</v>
      </c>
      <c r="P40">
        <v>0.227017</v>
      </c>
    </row>
    <row r="41" spans="1:16" x14ac:dyDescent="0.25">
      <c r="A41">
        <v>2.393E-2</v>
      </c>
      <c r="B41">
        <v>-3.6227000000000002E-2</v>
      </c>
      <c r="C41">
        <v>6.6245999999999999E-2</v>
      </c>
      <c r="D41" t="s">
        <v>0</v>
      </c>
      <c r="E41">
        <v>7.9205999999999999E-2</v>
      </c>
      <c r="F41">
        <v>41</v>
      </c>
      <c r="H41">
        <v>41</v>
      </c>
      <c r="I41">
        <v>7.2921246999999996</v>
      </c>
      <c r="J41">
        <v>4.6523763999999996</v>
      </c>
      <c r="K41">
        <v>1.0629147000000001</v>
      </c>
      <c r="L41" t="s">
        <v>1</v>
      </c>
      <c r="M41">
        <v>3.5617831999999998</v>
      </c>
      <c r="O41">
        <v>3.5617831999999998</v>
      </c>
      <c r="P41">
        <v>7.9205999999999999E-2</v>
      </c>
    </row>
    <row r="42" spans="1:16" x14ac:dyDescent="0.25">
      <c r="A42">
        <v>2.4095999999999999E-2</v>
      </c>
      <c r="B42">
        <v>3.7138999999999998E-2</v>
      </c>
      <c r="C42">
        <v>-4.0067999999999999E-2</v>
      </c>
      <c r="D42" t="s">
        <v>0</v>
      </c>
      <c r="E42">
        <v>5.9711E-2</v>
      </c>
      <c r="F42">
        <v>42</v>
      </c>
      <c r="H42">
        <v>42</v>
      </c>
      <c r="I42">
        <v>1.7846204999999999</v>
      </c>
      <c r="J42">
        <v>0.66622610000000004</v>
      </c>
      <c r="K42">
        <v>3.5048846</v>
      </c>
      <c r="L42" t="s">
        <v>1</v>
      </c>
      <c r="M42">
        <v>3.5296544999999999</v>
      </c>
      <c r="O42">
        <v>3.5296544999999999</v>
      </c>
      <c r="P42">
        <v>5.9711E-2</v>
      </c>
    </row>
    <row r="43" spans="1:16" x14ac:dyDescent="0.25">
      <c r="A43">
        <v>-5.9429999999999997E-2</v>
      </c>
      <c r="B43">
        <v>-1.2761E-2</v>
      </c>
      <c r="C43">
        <v>-1.7062999999999998E-2</v>
      </c>
      <c r="D43" t="s">
        <v>0</v>
      </c>
      <c r="E43">
        <v>6.3133999999999996E-2</v>
      </c>
      <c r="F43">
        <v>43</v>
      </c>
      <c r="H43">
        <v>43</v>
      </c>
      <c r="I43">
        <v>2.5970732999999999</v>
      </c>
      <c r="J43">
        <v>7.8754030000000004</v>
      </c>
      <c r="K43">
        <v>2.3592637000000001</v>
      </c>
      <c r="L43" t="s">
        <v>1</v>
      </c>
      <c r="M43">
        <v>6.5707732999999999</v>
      </c>
      <c r="O43">
        <v>6.5707732999999999</v>
      </c>
      <c r="P43">
        <v>6.3133999999999996E-2</v>
      </c>
    </row>
    <row r="44" spans="1:16" x14ac:dyDescent="0.25">
      <c r="A44">
        <v>1.0621E-2</v>
      </c>
      <c r="B44">
        <v>5.7607999999999999E-2</v>
      </c>
      <c r="C44">
        <v>-9.0559999999999998E-3</v>
      </c>
      <c r="D44" t="s">
        <v>0</v>
      </c>
      <c r="E44">
        <v>5.9275000000000001E-2</v>
      </c>
      <c r="F44">
        <v>44</v>
      </c>
      <c r="H44">
        <v>44</v>
      </c>
      <c r="I44">
        <v>-4.8557252000000002</v>
      </c>
      <c r="J44">
        <v>5.1744418999999997</v>
      </c>
      <c r="K44">
        <v>6.9572240000000001</v>
      </c>
      <c r="L44" t="s">
        <v>1</v>
      </c>
      <c r="M44">
        <v>9.1387029000000002</v>
      </c>
      <c r="O44">
        <v>9.1387029000000002</v>
      </c>
      <c r="P44">
        <v>5.9275000000000001E-2</v>
      </c>
    </row>
    <row r="45" spans="1:16" x14ac:dyDescent="0.25">
      <c r="A45">
        <v>7.7809999999999997E-3</v>
      </c>
      <c r="B45">
        <v>-1.5269E-2</v>
      </c>
      <c r="C45">
        <v>9.3970000000000008E-3</v>
      </c>
      <c r="D45" t="s">
        <v>0</v>
      </c>
      <c r="E45">
        <v>1.9543999999999999E-2</v>
      </c>
      <c r="F45">
        <v>45</v>
      </c>
      <c r="H45">
        <v>45</v>
      </c>
      <c r="I45">
        <v>0.7312959</v>
      </c>
      <c r="J45">
        <v>5.2889702999999999</v>
      </c>
      <c r="K45">
        <v>6.9159689000000002</v>
      </c>
      <c r="L45" t="s">
        <v>1</v>
      </c>
      <c r="M45">
        <v>5.5957480000000004</v>
      </c>
      <c r="O45">
        <v>5.5957480000000004</v>
      </c>
      <c r="P45">
        <v>1.9543999999999999E-2</v>
      </c>
    </row>
    <row r="46" spans="1:16" x14ac:dyDescent="0.25">
      <c r="A46">
        <v>-5.9242000000000003E-2</v>
      </c>
      <c r="B46">
        <v>5.0639999999999998E-2</v>
      </c>
      <c r="C46">
        <v>9.6380000000000007E-3</v>
      </c>
      <c r="D46" t="s">
        <v>0</v>
      </c>
      <c r="E46">
        <v>7.8530000000000003E-2</v>
      </c>
      <c r="F46">
        <v>46</v>
      </c>
      <c r="H46">
        <v>46</v>
      </c>
      <c r="I46">
        <v>-2.7611199000000002</v>
      </c>
      <c r="J46">
        <v>-2.14752E-2</v>
      </c>
      <c r="K46">
        <v>6.8933181000000001</v>
      </c>
      <c r="L46" t="s">
        <v>1</v>
      </c>
      <c r="M46">
        <v>5.5019062999999999</v>
      </c>
      <c r="O46">
        <v>5.5019062999999999</v>
      </c>
      <c r="P46">
        <v>7.8530000000000003E-2</v>
      </c>
    </row>
    <row r="47" spans="1:16" x14ac:dyDescent="0.25">
      <c r="A47">
        <v>8.6809999999999995E-3</v>
      </c>
      <c r="B47">
        <v>1.2928E-2</v>
      </c>
      <c r="C47">
        <v>2.4906999999999999E-2</v>
      </c>
      <c r="D47" t="s">
        <v>0</v>
      </c>
      <c r="E47">
        <v>2.9374999999999998E-2</v>
      </c>
      <c r="F47">
        <v>47</v>
      </c>
      <c r="H47">
        <v>47</v>
      </c>
      <c r="I47">
        <v>-1.0304764</v>
      </c>
      <c r="J47">
        <v>2.6051777999999999</v>
      </c>
      <c r="K47">
        <v>2.2948838999999999</v>
      </c>
      <c r="L47" t="s">
        <v>1</v>
      </c>
      <c r="M47">
        <v>6.4273062999999997</v>
      </c>
      <c r="O47">
        <v>6.4273062999999997</v>
      </c>
      <c r="P47">
        <v>2.9374999999999998E-2</v>
      </c>
    </row>
    <row r="48" spans="1:16" x14ac:dyDescent="0.25">
      <c r="A48">
        <v>2.5908E-2</v>
      </c>
      <c r="B48">
        <v>-5.4698999999999998E-2</v>
      </c>
      <c r="C48">
        <v>3.3214E-2</v>
      </c>
      <c r="D48" t="s">
        <v>0</v>
      </c>
      <c r="E48">
        <v>6.9039000000000003E-2</v>
      </c>
      <c r="F48">
        <v>48</v>
      </c>
      <c r="H48">
        <v>48</v>
      </c>
      <c r="I48">
        <v>4.5364772999999996</v>
      </c>
      <c r="J48">
        <v>2.7144561999999999</v>
      </c>
      <c r="K48">
        <v>2.2637748000000002</v>
      </c>
      <c r="L48" t="s">
        <v>1</v>
      </c>
      <c r="M48">
        <v>5.5421236</v>
      </c>
      <c r="O48">
        <v>5.5421236</v>
      </c>
      <c r="P48">
        <v>6.9039000000000003E-2</v>
      </c>
    </row>
    <row r="49" spans="1:16" x14ac:dyDescent="0.25">
      <c r="A49">
        <v>3.2740999999999999E-2</v>
      </c>
      <c r="B49">
        <v>3.8088999999999998E-2</v>
      </c>
      <c r="C49">
        <v>-3.4181000000000003E-2</v>
      </c>
      <c r="D49" t="s">
        <v>0</v>
      </c>
      <c r="E49">
        <v>6.0754000000000002E-2</v>
      </c>
      <c r="F49">
        <v>49</v>
      </c>
      <c r="H49">
        <v>49</v>
      </c>
      <c r="I49">
        <v>-3.0792785999999999</v>
      </c>
      <c r="J49">
        <v>7.7829024000000002</v>
      </c>
      <c r="K49">
        <v>2.3991837</v>
      </c>
      <c r="L49" t="s">
        <v>1</v>
      </c>
      <c r="M49">
        <v>10.6224463</v>
      </c>
      <c r="O49">
        <v>10.6224463</v>
      </c>
      <c r="P49">
        <v>6.0754000000000002E-2</v>
      </c>
    </row>
    <row r="50" spans="1:16" x14ac:dyDescent="0.25">
      <c r="A50">
        <v>8.1019999999999998E-3</v>
      </c>
      <c r="B50">
        <v>-1.8225999999999999E-2</v>
      </c>
      <c r="C50">
        <v>-1.3249E-2</v>
      </c>
      <c r="D50" t="s">
        <v>0</v>
      </c>
      <c r="E50">
        <v>2.3945000000000001E-2</v>
      </c>
      <c r="F50">
        <v>50</v>
      </c>
      <c r="H50">
        <v>50</v>
      </c>
      <c r="I50">
        <v>4.3100839999999998</v>
      </c>
      <c r="J50">
        <v>9.0266684000000001</v>
      </c>
      <c r="K50">
        <v>2.1644684000000001</v>
      </c>
      <c r="L50" t="s">
        <v>1</v>
      </c>
      <c r="M50">
        <v>8.2192348000000006</v>
      </c>
      <c r="O50">
        <v>8.2192348000000006</v>
      </c>
      <c r="P50">
        <v>2.3945000000000001E-2</v>
      </c>
    </row>
    <row r="51" spans="1:16" x14ac:dyDescent="0.25">
      <c r="A51">
        <v>-2.3186999999999999E-2</v>
      </c>
      <c r="B51">
        <v>0.15531200000000001</v>
      </c>
      <c r="C51">
        <v>-3.4082000000000001E-2</v>
      </c>
      <c r="D51" t="s">
        <v>0</v>
      </c>
      <c r="E51">
        <v>0.160689</v>
      </c>
      <c r="F51">
        <v>51</v>
      </c>
      <c r="H51">
        <v>51</v>
      </c>
      <c r="I51">
        <v>0.15959499999999999</v>
      </c>
      <c r="J51">
        <v>-3.6031149999999998</v>
      </c>
      <c r="K51">
        <v>7.7280308</v>
      </c>
      <c r="L51" t="s">
        <v>1</v>
      </c>
      <c r="M51">
        <v>4.5915318000000003</v>
      </c>
      <c r="O51">
        <v>4.5915318000000003</v>
      </c>
      <c r="P51">
        <v>0.160689</v>
      </c>
    </row>
    <row r="52" spans="1:16" x14ac:dyDescent="0.25">
      <c r="A52">
        <v>-1.7492000000000001E-2</v>
      </c>
      <c r="B52">
        <v>-1.45E-4</v>
      </c>
      <c r="C52">
        <v>1.1967E-2</v>
      </c>
      <c r="D52" t="s">
        <v>0</v>
      </c>
      <c r="E52">
        <v>2.1194000000000001E-2</v>
      </c>
      <c r="F52">
        <v>52</v>
      </c>
      <c r="H52">
        <v>52</v>
      </c>
      <c r="I52">
        <v>5.2154826999999999</v>
      </c>
      <c r="J52">
        <v>-3.0560803999999999</v>
      </c>
      <c r="K52">
        <v>6.6442506000000003</v>
      </c>
      <c r="L52" t="s">
        <v>1</v>
      </c>
      <c r="M52">
        <v>4.0116180999999997</v>
      </c>
      <c r="O52">
        <v>4.0116180999999997</v>
      </c>
      <c r="P52">
        <v>2.1194000000000001E-2</v>
      </c>
    </row>
    <row r="53" spans="1:16" x14ac:dyDescent="0.25">
      <c r="A53">
        <v>-1.7618000000000002E-2</v>
      </c>
      <c r="B53">
        <v>3.4730999999999998E-2</v>
      </c>
      <c r="C53">
        <v>-2.5821E-2</v>
      </c>
      <c r="D53" t="s">
        <v>0</v>
      </c>
      <c r="E53">
        <v>4.6725999999999997E-2</v>
      </c>
      <c r="F53">
        <v>53</v>
      </c>
      <c r="H53">
        <v>53</v>
      </c>
      <c r="I53">
        <v>-1.8639235000000001</v>
      </c>
      <c r="J53">
        <v>1.7083398000000001</v>
      </c>
      <c r="K53">
        <v>6.1091891</v>
      </c>
      <c r="L53" t="s">
        <v>1</v>
      </c>
      <c r="M53">
        <v>4.9350544000000003</v>
      </c>
      <c r="O53">
        <v>4.9350544000000003</v>
      </c>
      <c r="P53">
        <v>4.6725999999999997E-2</v>
      </c>
    </row>
    <row r="54" spans="1:16" x14ac:dyDescent="0.25">
      <c r="A54">
        <v>4.2086999999999999E-2</v>
      </c>
      <c r="B54">
        <v>-0.13173699999999999</v>
      </c>
      <c r="C54">
        <v>0.19245300000000001</v>
      </c>
      <c r="D54" t="s">
        <v>0</v>
      </c>
      <c r="E54">
        <v>0.23699000000000001</v>
      </c>
      <c r="F54">
        <v>54</v>
      </c>
      <c r="H54">
        <v>54</v>
      </c>
      <c r="I54">
        <v>0.71501349999999997</v>
      </c>
      <c r="J54">
        <v>6.8485800000000001</v>
      </c>
      <c r="K54">
        <v>2.3407277</v>
      </c>
      <c r="L54" t="s">
        <v>1</v>
      </c>
      <c r="M54">
        <v>8.3728777000000001</v>
      </c>
      <c r="O54">
        <v>8.3728777000000001</v>
      </c>
      <c r="P54">
        <v>0.23699000000000001</v>
      </c>
    </row>
    <row r="55" spans="1:16" x14ac:dyDescent="0.25">
      <c r="A55">
        <v>-7.6000000000000004E-4</v>
      </c>
      <c r="B55">
        <v>2.5815999999999999E-2</v>
      </c>
      <c r="C55">
        <v>1.1950000000000001E-2</v>
      </c>
      <c r="D55" t="s">
        <v>0</v>
      </c>
      <c r="E55">
        <v>2.8458000000000001E-2</v>
      </c>
      <c r="F55">
        <v>55</v>
      </c>
      <c r="H55">
        <v>55</v>
      </c>
      <c r="I55">
        <v>5.3919886999999997</v>
      </c>
      <c r="J55">
        <v>3.5636190999999999</v>
      </c>
      <c r="K55">
        <v>6.0544095000000002</v>
      </c>
      <c r="L55" t="s">
        <v>1</v>
      </c>
      <c r="M55">
        <v>4.4406366999999998</v>
      </c>
      <c r="O55">
        <v>4.4406366999999998</v>
      </c>
      <c r="P55">
        <v>2.8458000000000001E-2</v>
      </c>
    </row>
    <row r="56" spans="1:16" x14ac:dyDescent="0.25">
      <c r="A56">
        <v>1.3917000000000001E-2</v>
      </c>
      <c r="B56">
        <v>-2.6505000000000001E-2</v>
      </c>
      <c r="C56">
        <v>1.0009000000000001E-2</v>
      </c>
      <c r="D56" t="s">
        <v>0</v>
      </c>
      <c r="E56">
        <v>3.1565999999999997E-2</v>
      </c>
      <c r="F56">
        <v>56</v>
      </c>
      <c r="H56">
        <v>56</v>
      </c>
      <c r="I56">
        <v>0.31572919999999999</v>
      </c>
      <c r="J56">
        <v>3.2243634000000001</v>
      </c>
      <c r="K56">
        <v>7.0940813</v>
      </c>
      <c r="L56" t="s">
        <v>1</v>
      </c>
      <c r="M56">
        <v>3.9668439000000002</v>
      </c>
      <c r="O56">
        <v>3.9668439000000002</v>
      </c>
      <c r="P56">
        <v>3.1565999999999997E-2</v>
      </c>
    </row>
    <row r="57" spans="1:16" x14ac:dyDescent="0.25">
      <c r="A57">
        <v>-6.1351000000000003E-2</v>
      </c>
      <c r="B57">
        <v>4.8381E-2</v>
      </c>
      <c r="C57">
        <v>5.8630000000000002E-3</v>
      </c>
      <c r="D57" t="s">
        <v>0</v>
      </c>
      <c r="E57">
        <v>7.8352000000000005E-2</v>
      </c>
      <c r="F57">
        <v>57</v>
      </c>
      <c r="H57">
        <v>57</v>
      </c>
      <c r="I57">
        <v>-3.6978323999999998</v>
      </c>
      <c r="J57">
        <v>-1.7331224000000001</v>
      </c>
      <c r="K57">
        <v>7.7166810999999997</v>
      </c>
      <c r="L57" t="s">
        <v>1</v>
      </c>
      <c r="M57">
        <v>5.1076920000000001</v>
      </c>
      <c r="O57">
        <v>5.1076920000000001</v>
      </c>
      <c r="P57">
        <v>7.8352000000000005E-2</v>
      </c>
    </row>
    <row r="58" spans="1:16" x14ac:dyDescent="0.25">
      <c r="A58">
        <v>1.7721000000000001E-2</v>
      </c>
      <c r="B58">
        <v>2.5349999999999999E-3</v>
      </c>
      <c r="C58">
        <v>-1.0203E-2</v>
      </c>
      <c r="D58" t="s">
        <v>0</v>
      </c>
      <c r="E58">
        <v>2.0604999999999998E-2</v>
      </c>
      <c r="F58">
        <v>58</v>
      </c>
      <c r="H58">
        <v>58</v>
      </c>
      <c r="I58">
        <v>0.2168561</v>
      </c>
      <c r="J58">
        <v>4.1140786</v>
      </c>
      <c r="K58">
        <v>1.5075673999999999</v>
      </c>
      <c r="L58" t="s">
        <v>1</v>
      </c>
      <c r="M58">
        <v>7.3061166999999996</v>
      </c>
      <c r="O58">
        <v>7.3061166999999996</v>
      </c>
      <c r="P58">
        <v>2.0604999999999998E-2</v>
      </c>
    </row>
    <row r="59" spans="1:16" x14ac:dyDescent="0.25">
      <c r="A59">
        <v>3.3429E-2</v>
      </c>
      <c r="B59">
        <v>-1.6863E-2</v>
      </c>
      <c r="C59">
        <v>1.2024E-2</v>
      </c>
      <c r="D59" t="s">
        <v>0</v>
      </c>
      <c r="E59">
        <v>3.9324999999999999E-2</v>
      </c>
      <c r="F59">
        <v>59</v>
      </c>
      <c r="H59">
        <v>59</v>
      </c>
      <c r="I59">
        <v>3.1382466</v>
      </c>
      <c r="J59">
        <v>2.1663044999999999</v>
      </c>
      <c r="K59">
        <v>7.0728884000000001</v>
      </c>
      <c r="L59" t="s">
        <v>1</v>
      </c>
      <c r="M59">
        <v>2.1223597000000001</v>
      </c>
      <c r="O59">
        <v>2.1223597000000001</v>
      </c>
      <c r="P59">
        <v>3.9324999999999999E-2</v>
      </c>
    </row>
    <row r="60" spans="1:16" x14ac:dyDescent="0.25">
      <c r="A60">
        <v>2.4368000000000001E-2</v>
      </c>
      <c r="B60">
        <v>1.0919999999999999E-2</v>
      </c>
      <c r="C60">
        <v>2.5753000000000002E-2</v>
      </c>
      <c r="D60" t="s">
        <v>0</v>
      </c>
      <c r="E60">
        <v>3.7097999999999999E-2</v>
      </c>
      <c r="F60">
        <v>60</v>
      </c>
      <c r="H60">
        <v>60</v>
      </c>
      <c r="I60">
        <v>5.7875964</v>
      </c>
      <c r="J60">
        <v>4.1593551</v>
      </c>
      <c r="K60">
        <v>3.1046011999999998</v>
      </c>
      <c r="L60" t="s">
        <v>1</v>
      </c>
      <c r="M60">
        <v>6.3154211</v>
      </c>
      <c r="O60">
        <v>6.3154211</v>
      </c>
      <c r="P60">
        <v>3.7097999999999999E-2</v>
      </c>
    </row>
    <row r="61" spans="1:16" x14ac:dyDescent="0.25">
      <c r="A61">
        <v>0.103577</v>
      </c>
      <c r="B61">
        <v>-1.0488000000000001E-2</v>
      </c>
      <c r="C61">
        <v>-5.3953000000000001E-2</v>
      </c>
      <c r="D61" t="s">
        <v>0</v>
      </c>
      <c r="E61">
        <v>0.117256</v>
      </c>
      <c r="F61">
        <v>61</v>
      </c>
      <c r="H61">
        <v>61</v>
      </c>
      <c r="I61">
        <v>-1.3711443000000001</v>
      </c>
      <c r="J61">
        <v>8.9800602999999999</v>
      </c>
      <c r="K61">
        <v>2.6114576</v>
      </c>
      <c r="L61" t="s">
        <v>1</v>
      </c>
      <c r="M61">
        <v>4.5921640000000004</v>
      </c>
      <c r="O61">
        <v>4.5921640000000004</v>
      </c>
      <c r="P61">
        <v>0.117256</v>
      </c>
    </row>
    <row r="62" spans="1:16" x14ac:dyDescent="0.25">
      <c r="A62">
        <v>-2.1429999999999999E-3</v>
      </c>
      <c r="B62">
        <v>3.215E-3</v>
      </c>
      <c r="C62">
        <v>1.9376000000000001E-2</v>
      </c>
      <c r="D62" t="s">
        <v>0</v>
      </c>
      <c r="E62">
        <v>1.9757E-2</v>
      </c>
      <c r="F62">
        <v>62</v>
      </c>
      <c r="H62">
        <v>62</v>
      </c>
      <c r="I62">
        <v>-2.2760235999999998</v>
      </c>
      <c r="J62">
        <v>1.1163836</v>
      </c>
      <c r="K62">
        <v>3.1228422999999998</v>
      </c>
      <c r="L62" t="s">
        <v>1</v>
      </c>
      <c r="M62">
        <v>7.3039901</v>
      </c>
      <c r="O62">
        <v>7.3039901</v>
      </c>
      <c r="P62">
        <v>1.9757E-2</v>
      </c>
    </row>
    <row r="63" spans="1:16" x14ac:dyDescent="0.25">
      <c r="A63">
        <v>-1.7337000000000002E-2</v>
      </c>
      <c r="B63">
        <v>1.8376E-2</v>
      </c>
      <c r="C63">
        <v>-3.7997999999999997E-2</v>
      </c>
      <c r="D63" t="s">
        <v>0</v>
      </c>
      <c r="E63">
        <v>4.5629999999999997E-2</v>
      </c>
      <c r="F63">
        <v>63</v>
      </c>
      <c r="H63">
        <v>63</v>
      </c>
      <c r="I63">
        <v>2.3732983000000001</v>
      </c>
      <c r="J63">
        <v>-2.0261847999999998</v>
      </c>
      <c r="K63">
        <v>6.7133941999999998</v>
      </c>
      <c r="L63" t="s">
        <v>1</v>
      </c>
      <c r="M63">
        <v>2.1554331000000002</v>
      </c>
      <c r="O63">
        <v>2.1554331000000002</v>
      </c>
      <c r="P63">
        <v>4.5629999999999997E-2</v>
      </c>
    </row>
    <row r="64" spans="1:16" x14ac:dyDescent="0.25">
      <c r="A64">
        <v>-1.508E-3</v>
      </c>
      <c r="B64">
        <v>-1.2895999999999999E-2</v>
      </c>
      <c r="C64">
        <v>-4.4873999999999997E-2</v>
      </c>
      <c r="D64" t="s">
        <v>0</v>
      </c>
      <c r="E64">
        <v>4.6715E-2</v>
      </c>
      <c r="F64">
        <v>64</v>
      </c>
      <c r="H64">
        <v>64</v>
      </c>
      <c r="I64">
        <v>3.3143150000000001</v>
      </c>
      <c r="J64">
        <v>1.1621349000000001</v>
      </c>
      <c r="K64">
        <v>1.5084966</v>
      </c>
      <c r="L64" t="s">
        <v>1</v>
      </c>
      <c r="M64">
        <v>6.3729516000000004</v>
      </c>
      <c r="O64">
        <v>6.3729516000000004</v>
      </c>
      <c r="P64">
        <v>4.6715E-2</v>
      </c>
    </row>
    <row r="65" spans="1:16" x14ac:dyDescent="0.25">
      <c r="A65">
        <v>-6.6449999999999999E-3</v>
      </c>
      <c r="B65">
        <v>1.5252999999999999E-2</v>
      </c>
      <c r="C65">
        <v>-5.0203999999999999E-2</v>
      </c>
      <c r="D65" t="s">
        <v>0</v>
      </c>
      <c r="E65">
        <v>5.2888999999999999E-2</v>
      </c>
      <c r="F65">
        <v>65</v>
      </c>
      <c r="H65">
        <v>65</v>
      </c>
      <c r="I65">
        <v>6.3494998000000002</v>
      </c>
      <c r="J65">
        <v>6.7404596999999997</v>
      </c>
      <c r="K65">
        <v>2.1770998000000001</v>
      </c>
      <c r="L65" t="s">
        <v>1</v>
      </c>
      <c r="M65">
        <v>4.7235142999999997</v>
      </c>
      <c r="O65">
        <v>4.7235142999999997</v>
      </c>
      <c r="P65">
        <v>5.2888999999999999E-2</v>
      </c>
    </row>
    <row r="66" spans="1:16" x14ac:dyDescent="0.25">
      <c r="A66">
        <v>2.3567000000000001E-2</v>
      </c>
      <c r="B66">
        <v>2.5922000000000001E-2</v>
      </c>
      <c r="C66">
        <v>6.2748999999999999E-2</v>
      </c>
      <c r="D66" t="s">
        <v>0</v>
      </c>
      <c r="E66">
        <v>7.1867E-2</v>
      </c>
      <c r="F66">
        <v>66</v>
      </c>
      <c r="H66">
        <v>66</v>
      </c>
      <c r="I66">
        <v>-2.3453993</v>
      </c>
      <c r="J66">
        <v>4.0037307999999996</v>
      </c>
      <c r="K66">
        <v>3.1231768</v>
      </c>
      <c r="L66" t="s">
        <v>1</v>
      </c>
      <c r="M66">
        <v>8.1989620999999993</v>
      </c>
      <c r="O66">
        <v>8.1989620999999993</v>
      </c>
      <c r="P66">
        <v>7.1867E-2</v>
      </c>
    </row>
    <row r="67" spans="1:16" x14ac:dyDescent="0.25">
      <c r="A67">
        <v>-4.0119999999999999E-3</v>
      </c>
      <c r="B67">
        <v>-1.8941E-2</v>
      </c>
      <c r="C67">
        <v>0.14113700000000001</v>
      </c>
      <c r="D67" t="s">
        <v>0</v>
      </c>
      <c r="E67">
        <v>0.142459</v>
      </c>
      <c r="F67">
        <v>67</v>
      </c>
      <c r="H67">
        <v>67</v>
      </c>
      <c r="I67">
        <v>3.7244180999999998</v>
      </c>
      <c r="J67">
        <v>-4.1519800000000003E-2</v>
      </c>
      <c r="K67">
        <v>4.8733541000000002</v>
      </c>
      <c r="L67" t="s">
        <v>1</v>
      </c>
      <c r="M67">
        <v>2.2163905000000002</v>
      </c>
      <c r="O67">
        <v>2.2163905000000002</v>
      </c>
      <c r="P67">
        <v>0.142459</v>
      </c>
    </row>
    <row r="68" spans="1:16" x14ac:dyDescent="0.25">
      <c r="A68">
        <v>-8.1101999999999994E-2</v>
      </c>
      <c r="B68">
        <v>4.2853000000000002E-2</v>
      </c>
      <c r="C68">
        <v>-3.5487999999999999E-2</v>
      </c>
      <c r="D68" t="s">
        <v>0</v>
      </c>
      <c r="E68">
        <v>9.8352999999999996E-2</v>
      </c>
      <c r="F68">
        <v>68</v>
      </c>
      <c r="H68">
        <v>68</v>
      </c>
      <c r="I68">
        <v>-0.95737890000000003</v>
      </c>
      <c r="J68">
        <v>-0.69264840000000005</v>
      </c>
      <c r="K68">
        <v>7.7770314000000003</v>
      </c>
      <c r="L68" t="s">
        <v>1</v>
      </c>
      <c r="M68">
        <v>3.8904567000000001</v>
      </c>
      <c r="O68">
        <v>3.8904567000000001</v>
      </c>
      <c r="P68">
        <v>9.8352999999999996E-2</v>
      </c>
    </row>
    <row r="69" spans="1:16" x14ac:dyDescent="0.25">
      <c r="A69">
        <v>4.4500999999999999E-2</v>
      </c>
      <c r="B69">
        <v>-4.9689999999999998E-2</v>
      </c>
      <c r="C69">
        <v>-7.5259999999999997E-3</v>
      </c>
      <c r="D69" t="s">
        <v>0</v>
      </c>
      <c r="E69">
        <v>6.7127000000000006E-2</v>
      </c>
      <c r="F69">
        <v>69</v>
      </c>
      <c r="H69">
        <v>69</v>
      </c>
      <c r="I69">
        <v>1.6358942000000001</v>
      </c>
      <c r="J69">
        <v>5.2191115999999997</v>
      </c>
      <c r="K69">
        <v>8.7890362999999994</v>
      </c>
      <c r="L69" t="s">
        <v>1</v>
      </c>
      <c r="M69">
        <v>6.3211874999999997</v>
      </c>
      <c r="O69">
        <v>6.3211874999999997</v>
      </c>
      <c r="P69">
        <v>6.7127000000000006E-2</v>
      </c>
    </row>
    <row r="70" spans="1:16" x14ac:dyDescent="0.25">
      <c r="A70">
        <v>2.6714999999999999E-2</v>
      </c>
      <c r="B70">
        <v>1.6853E-2</v>
      </c>
      <c r="C70">
        <v>2.6447999999999999E-2</v>
      </c>
      <c r="D70" t="s">
        <v>0</v>
      </c>
      <c r="E70">
        <v>4.1196999999999998E-2</v>
      </c>
      <c r="F70">
        <v>70</v>
      </c>
      <c r="H70">
        <v>70</v>
      </c>
      <c r="I70">
        <v>0.25152720000000001</v>
      </c>
      <c r="J70">
        <v>1.1897065</v>
      </c>
      <c r="K70">
        <v>1.427208</v>
      </c>
      <c r="L70" t="s">
        <v>1</v>
      </c>
      <c r="M70">
        <v>8.2260551999999993</v>
      </c>
      <c r="O70">
        <v>8.2260551999999993</v>
      </c>
      <c r="P70">
        <v>4.1196999999999998E-2</v>
      </c>
    </row>
    <row r="71" spans="1:16" x14ac:dyDescent="0.25">
      <c r="A71">
        <v>1.3438E-2</v>
      </c>
      <c r="B71">
        <v>-0.113105</v>
      </c>
      <c r="C71">
        <v>-9.7906999999999994E-2</v>
      </c>
      <c r="D71" t="s">
        <v>0</v>
      </c>
      <c r="E71">
        <v>0.150197</v>
      </c>
      <c r="F71">
        <v>71</v>
      </c>
      <c r="H71">
        <v>71</v>
      </c>
      <c r="I71">
        <v>1.793793</v>
      </c>
      <c r="J71">
        <v>0.31519779999999997</v>
      </c>
      <c r="K71">
        <v>8.8437242999999999</v>
      </c>
      <c r="L71" t="s">
        <v>1</v>
      </c>
      <c r="M71">
        <v>2.2139158999999999</v>
      </c>
      <c r="O71">
        <v>2.2139158999999999</v>
      </c>
      <c r="P71">
        <v>0.150197</v>
      </c>
    </row>
    <row r="72" spans="1:16" x14ac:dyDescent="0.25">
      <c r="A72">
        <v>-5.4329000000000002E-2</v>
      </c>
      <c r="B72">
        <v>4.743E-2</v>
      </c>
      <c r="C72">
        <v>3.4647999999999998E-2</v>
      </c>
      <c r="D72" t="s">
        <v>0</v>
      </c>
      <c r="E72">
        <v>8.0010999999999999E-2</v>
      </c>
      <c r="F72">
        <v>72</v>
      </c>
      <c r="H72">
        <v>72</v>
      </c>
      <c r="I72">
        <v>6.6204473000000004</v>
      </c>
      <c r="J72">
        <v>0.74399780000000004</v>
      </c>
      <c r="K72">
        <v>5.9841167000000004</v>
      </c>
      <c r="L72" t="s">
        <v>1</v>
      </c>
      <c r="M72">
        <v>4.0302347999999997</v>
      </c>
      <c r="O72">
        <v>4.0302347999999997</v>
      </c>
      <c r="P72">
        <v>8.0010999999999999E-2</v>
      </c>
    </row>
    <row r="73" spans="1:16" x14ac:dyDescent="0.25">
      <c r="A73">
        <v>7.9985000000000001E-2</v>
      </c>
      <c r="B73">
        <v>-1.8478000000000001E-2</v>
      </c>
      <c r="C73">
        <v>-4.7879999999999997E-3</v>
      </c>
      <c r="D73" t="s">
        <v>0</v>
      </c>
      <c r="E73">
        <v>8.2230999999999999E-2</v>
      </c>
      <c r="F73">
        <v>73</v>
      </c>
      <c r="H73">
        <v>73</v>
      </c>
      <c r="I73">
        <v>-0.28222760000000002</v>
      </c>
      <c r="J73">
        <v>5.3964591999999998</v>
      </c>
      <c r="K73">
        <v>5.0740093000000002</v>
      </c>
      <c r="L73" t="s">
        <v>1</v>
      </c>
      <c r="M73">
        <v>6.3579879000000004</v>
      </c>
      <c r="O73">
        <v>6.3579879000000004</v>
      </c>
      <c r="P73">
        <v>8.2230999999999999E-2</v>
      </c>
    </row>
    <row r="74" spans="1:16" x14ac:dyDescent="0.25">
      <c r="A74">
        <v>-3.7880000000000001E-3</v>
      </c>
      <c r="B74">
        <v>1.0191E-2</v>
      </c>
      <c r="C74">
        <v>-9.7900000000000005E-4</v>
      </c>
      <c r="D74" t="s">
        <v>0</v>
      </c>
      <c r="E74">
        <v>1.0917E-2</v>
      </c>
      <c r="F74">
        <v>74</v>
      </c>
      <c r="H74">
        <v>74</v>
      </c>
      <c r="I74">
        <v>6.1231533999999996</v>
      </c>
      <c r="J74">
        <v>-1.7017998000000001</v>
      </c>
      <c r="K74">
        <v>4.1214959999999996</v>
      </c>
      <c r="L74" t="s">
        <v>1</v>
      </c>
      <c r="M74">
        <v>4.7052867999999997</v>
      </c>
      <c r="O74">
        <v>4.7052867999999997</v>
      </c>
      <c r="P74">
        <v>1.0917E-2</v>
      </c>
    </row>
    <row r="75" spans="1:16" x14ac:dyDescent="0.25">
      <c r="A75">
        <v>2.1529E-2</v>
      </c>
      <c r="B75">
        <v>9.5891000000000004E-2</v>
      </c>
      <c r="C75">
        <v>5.4365999999999998E-2</v>
      </c>
      <c r="D75" t="s">
        <v>0</v>
      </c>
      <c r="E75">
        <v>0.112313</v>
      </c>
      <c r="F75">
        <v>75</v>
      </c>
      <c r="H75">
        <v>75</v>
      </c>
      <c r="I75">
        <v>-3.0777714999999999</v>
      </c>
      <c r="J75">
        <v>4.4448556000000004</v>
      </c>
      <c r="K75">
        <v>6.0307446000000002</v>
      </c>
      <c r="L75" t="s">
        <v>1</v>
      </c>
      <c r="M75">
        <v>7.3112808999999999</v>
      </c>
      <c r="O75">
        <v>7.3112808999999999</v>
      </c>
      <c r="P75">
        <v>0.112313</v>
      </c>
    </row>
    <row r="76" spans="1:16" x14ac:dyDescent="0.25">
      <c r="A76">
        <v>3.6468E-2</v>
      </c>
      <c r="B76">
        <v>1.6126000000000001E-2</v>
      </c>
      <c r="C76">
        <v>-1.6184E-2</v>
      </c>
      <c r="D76" t="s">
        <v>0</v>
      </c>
      <c r="E76">
        <v>4.3034000000000003E-2</v>
      </c>
      <c r="F76">
        <v>76</v>
      </c>
      <c r="H76">
        <v>76</v>
      </c>
      <c r="I76">
        <v>-3.5354991999999998</v>
      </c>
      <c r="J76">
        <v>8.6293875</v>
      </c>
      <c r="K76">
        <v>0.52811969999999997</v>
      </c>
      <c r="L76" t="s">
        <v>1</v>
      </c>
      <c r="M76">
        <v>4.6189065999999999</v>
      </c>
      <c r="O76">
        <v>4.6189065999999999</v>
      </c>
      <c r="P76">
        <v>4.3034000000000003E-2</v>
      </c>
    </row>
    <row r="77" spans="1:16" x14ac:dyDescent="0.25">
      <c r="A77">
        <v>3.9532999999999999E-2</v>
      </c>
      <c r="B77">
        <v>-4.1626000000000003E-2</v>
      </c>
      <c r="C77">
        <v>4.9001000000000003E-2</v>
      </c>
      <c r="D77" t="s">
        <v>0</v>
      </c>
      <c r="E77">
        <v>7.5476000000000001E-2</v>
      </c>
      <c r="F77">
        <v>77</v>
      </c>
      <c r="H77">
        <v>77</v>
      </c>
      <c r="I77">
        <v>3.2297965</v>
      </c>
      <c r="J77">
        <v>4.1005862000000004</v>
      </c>
      <c r="K77">
        <v>1.4124787999999999</v>
      </c>
      <c r="L77" t="s">
        <v>1</v>
      </c>
      <c r="M77">
        <v>4.9894316999999999</v>
      </c>
      <c r="O77">
        <v>4.9894316999999999</v>
      </c>
      <c r="P77">
        <v>7.5476000000000001E-2</v>
      </c>
    </row>
    <row r="78" spans="1:16" x14ac:dyDescent="0.25">
      <c r="A78">
        <v>4.5532000000000003E-2</v>
      </c>
      <c r="B78">
        <v>-7.9726000000000005E-2</v>
      </c>
      <c r="C78">
        <v>2.3286000000000001E-2</v>
      </c>
      <c r="D78" t="s">
        <v>0</v>
      </c>
      <c r="E78">
        <v>9.4718999999999998E-2</v>
      </c>
      <c r="F78">
        <v>78</v>
      </c>
      <c r="H78">
        <v>78</v>
      </c>
      <c r="I78">
        <v>2.9598738</v>
      </c>
      <c r="J78">
        <v>7.0908493000000004</v>
      </c>
      <c r="K78">
        <v>0.45017390000000002</v>
      </c>
      <c r="L78" t="s">
        <v>1</v>
      </c>
      <c r="M78">
        <v>4.7268879999999998</v>
      </c>
      <c r="O78">
        <v>4.7268879999999998</v>
      </c>
      <c r="P78">
        <v>9.4718999999999998E-2</v>
      </c>
    </row>
    <row r="79" spans="1:16" x14ac:dyDescent="0.25">
      <c r="A79">
        <v>-1.1187000000000001E-2</v>
      </c>
      <c r="B79">
        <v>6.4318E-2</v>
      </c>
      <c r="C79">
        <v>-1.7680999999999999E-2</v>
      </c>
      <c r="D79" t="s">
        <v>0</v>
      </c>
      <c r="E79">
        <v>6.7636000000000002E-2</v>
      </c>
      <c r="F79">
        <v>79</v>
      </c>
      <c r="H79">
        <v>79</v>
      </c>
      <c r="I79">
        <v>-6.6227792000000001</v>
      </c>
      <c r="J79">
        <v>5.8590355000000001</v>
      </c>
      <c r="K79">
        <v>7.8289074000000003</v>
      </c>
      <c r="L79" t="s">
        <v>1</v>
      </c>
      <c r="M79">
        <v>7.4669112999999996</v>
      </c>
      <c r="O79">
        <v>7.4669112999999996</v>
      </c>
      <c r="P79">
        <v>6.7636000000000002E-2</v>
      </c>
    </row>
    <row r="80" spans="1:16" x14ac:dyDescent="0.25">
      <c r="A80">
        <v>-2.7629999999999998E-3</v>
      </c>
      <c r="B80">
        <v>6.1872000000000003E-2</v>
      </c>
      <c r="C80">
        <v>-5.3800000000000001E-2</v>
      </c>
      <c r="D80" t="s">
        <v>0</v>
      </c>
      <c r="E80">
        <v>8.2038E-2</v>
      </c>
      <c r="F80">
        <v>80</v>
      </c>
      <c r="H80">
        <v>80</v>
      </c>
      <c r="I80">
        <v>-2.5912799</v>
      </c>
      <c r="J80">
        <v>6.9345971999999998</v>
      </c>
      <c r="K80">
        <v>4.2718702000000004</v>
      </c>
      <c r="L80" t="s">
        <v>1</v>
      </c>
      <c r="M80">
        <v>4.6358056000000003</v>
      </c>
      <c r="O80">
        <v>4.6358056000000003</v>
      </c>
      <c r="P80">
        <v>8.2038E-2</v>
      </c>
    </row>
    <row r="81" spans="1:16" x14ac:dyDescent="0.25">
      <c r="A81">
        <v>-2.1083000000000001E-2</v>
      </c>
      <c r="B81">
        <v>-5.7604000000000002E-2</v>
      </c>
      <c r="C81">
        <v>1.12E-2</v>
      </c>
      <c r="D81" t="s">
        <v>0</v>
      </c>
      <c r="E81">
        <v>6.2355000000000001E-2</v>
      </c>
      <c r="F81">
        <v>81</v>
      </c>
      <c r="H81">
        <v>81</v>
      </c>
      <c r="I81">
        <v>5.8765248999999997</v>
      </c>
      <c r="J81">
        <v>1.3181579999999999</v>
      </c>
      <c r="K81">
        <v>3.1212974999999998</v>
      </c>
      <c r="L81" t="s">
        <v>1</v>
      </c>
      <c r="M81">
        <v>5.0276040000000002</v>
      </c>
      <c r="O81">
        <v>5.0276040000000002</v>
      </c>
      <c r="P81">
        <v>6.2355000000000001E-2</v>
      </c>
    </row>
    <row r="82" spans="1:16" x14ac:dyDescent="0.25">
      <c r="A82">
        <v>-3.3769999999999998E-3</v>
      </c>
      <c r="B82">
        <v>-4.261E-3</v>
      </c>
      <c r="C82">
        <v>5.2732000000000001E-2</v>
      </c>
      <c r="D82" t="s">
        <v>0</v>
      </c>
      <c r="E82">
        <v>5.3011999999999997E-2</v>
      </c>
      <c r="F82">
        <v>82</v>
      </c>
      <c r="H82">
        <v>82</v>
      </c>
      <c r="I82">
        <v>8.8300120999999994</v>
      </c>
      <c r="J82">
        <v>2.7701484999999999</v>
      </c>
      <c r="K82">
        <v>0.59559779999999996</v>
      </c>
      <c r="L82" t="s">
        <v>1</v>
      </c>
      <c r="M82">
        <v>4.5745471000000002</v>
      </c>
      <c r="O82">
        <v>4.5745471000000002</v>
      </c>
      <c r="P82">
        <v>5.3011999999999997E-2</v>
      </c>
    </row>
    <row r="83" spans="1:16" x14ac:dyDescent="0.25">
      <c r="A83">
        <v>6.0121000000000001E-2</v>
      </c>
      <c r="B83">
        <v>4.1912999999999999E-2</v>
      </c>
      <c r="C83">
        <v>5.8215999999999997E-2</v>
      </c>
      <c r="D83" t="s">
        <v>0</v>
      </c>
      <c r="E83">
        <v>9.3597E-2</v>
      </c>
      <c r="F83">
        <v>83</v>
      </c>
      <c r="H83">
        <v>83</v>
      </c>
      <c r="I83">
        <v>0.97432010000000002</v>
      </c>
      <c r="J83">
        <v>0.37331429999999999</v>
      </c>
      <c r="K83">
        <v>5.6917439999999999</v>
      </c>
      <c r="L83" t="s">
        <v>1</v>
      </c>
      <c r="M83">
        <v>2.1320458000000002</v>
      </c>
      <c r="O83">
        <v>2.1320458000000002</v>
      </c>
      <c r="P83">
        <v>9.3597E-2</v>
      </c>
    </row>
    <row r="84" spans="1:16" x14ac:dyDescent="0.25">
      <c r="A84">
        <v>-1.7415E-2</v>
      </c>
      <c r="B84">
        <v>2.1044E-2</v>
      </c>
      <c r="C84">
        <v>-1.1121000000000001E-2</v>
      </c>
      <c r="D84" t="s">
        <v>0</v>
      </c>
      <c r="E84">
        <v>2.9492999999999998E-2</v>
      </c>
      <c r="F84">
        <v>84</v>
      </c>
      <c r="H84">
        <v>84</v>
      </c>
      <c r="I84">
        <v>-2.2351046999999999</v>
      </c>
      <c r="J84">
        <v>-1.2079021000000001</v>
      </c>
      <c r="K84">
        <v>5.2713472000000001</v>
      </c>
      <c r="L84" t="s">
        <v>1</v>
      </c>
      <c r="M84">
        <v>6.5190869999999999</v>
      </c>
      <c r="O84">
        <v>6.5190869999999999</v>
      </c>
      <c r="P84">
        <v>2.9492999999999998E-2</v>
      </c>
    </row>
    <row r="85" spans="1:16" x14ac:dyDescent="0.25">
      <c r="A85">
        <v>7.8248999999999999E-2</v>
      </c>
      <c r="B85">
        <v>5.5996999999999998E-2</v>
      </c>
      <c r="C85">
        <v>8.1844E-2</v>
      </c>
      <c r="D85" t="s">
        <v>0</v>
      </c>
      <c r="E85">
        <v>0.12632099999999999</v>
      </c>
      <c r="F85">
        <v>85</v>
      </c>
      <c r="H85">
        <v>85</v>
      </c>
      <c r="I85">
        <v>-1.0779032</v>
      </c>
      <c r="J85">
        <v>5.5786525999999999</v>
      </c>
      <c r="K85">
        <v>7.9930547000000001</v>
      </c>
      <c r="L85" t="s">
        <v>1</v>
      </c>
      <c r="M85">
        <v>5.0361568999999999</v>
      </c>
      <c r="O85">
        <v>5.0361568999999999</v>
      </c>
      <c r="P85">
        <v>0.12632099999999999</v>
      </c>
    </row>
    <row r="86" spans="1:16" x14ac:dyDescent="0.25">
      <c r="A86">
        <v>2.7851999999999998E-2</v>
      </c>
      <c r="B86">
        <v>-3.4229000000000002E-2</v>
      </c>
      <c r="C86">
        <v>7.4809999999999998E-3</v>
      </c>
      <c r="D86" t="s">
        <v>0</v>
      </c>
      <c r="E86">
        <v>4.4757999999999999E-2</v>
      </c>
      <c r="F86">
        <v>86</v>
      </c>
      <c r="H86">
        <v>86</v>
      </c>
      <c r="I86">
        <v>0.27028429999999998</v>
      </c>
      <c r="J86">
        <v>2.5878554</v>
      </c>
      <c r="K86">
        <v>3.9381662999999998</v>
      </c>
      <c r="L86" t="s">
        <v>1</v>
      </c>
      <c r="M86">
        <v>4.563288</v>
      </c>
      <c r="O86">
        <v>4.563288</v>
      </c>
      <c r="P86">
        <v>4.4757999999999999E-2</v>
      </c>
    </row>
    <row r="87" spans="1:16" x14ac:dyDescent="0.25">
      <c r="A87">
        <v>-6.2683000000000003E-2</v>
      </c>
      <c r="B87">
        <v>-2.153E-3</v>
      </c>
      <c r="C87">
        <v>4.6907999999999998E-2</v>
      </c>
      <c r="D87" t="s">
        <v>0</v>
      </c>
      <c r="E87">
        <v>7.8321000000000002E-2</v>
      </c>
      <c r="F87">
        <v>87</v>
      </c>
      <c r="H87">
        <v>87</v>
      </c>
      <c r="I87">
        <v>4.5558784000000001</v>
      </c>
      <c r="J87">
        <v>-0.27144289999999999</v>
      </c>
      <c r="K87">
        <v>7.9634400999999997</v>
      </c>
      <c r="L87" t="s">
        <v>1</v>
      </c>
      <c r="M87">
        <v>2.1593141999999999</v>
      </c>
      <c r="O87">
        <v>2.1593141999999999</v>
      </c>
      <c r="P87">
        <v>7.8321000000000002E-2</v>
      </c>
    </row>
    <row r="88" spans="1:16" x14ac:dyDescent="0.25">
      <c r="A88">
        <v>-2.5169E-2</v>
      </c>
      <c r="B88">
        <v>0.11566</v>
      </c>
      <c r="C88">
        <v>2.3980000000000001E-2</v>
      </c>
      <c r="D88" t="s">
        <v>0</v>
      </c>
      <c r="E88">
        <v>0.120771</v>
      </c>
      <c r="F88">
        <v>88</v>
      </c>
      <c r="H88">
        <v>88</v>
      </c>
      <c r="I88">
        <v>-3.363035</v>
      </c>
      <c r="J88">
        <v>1.1295280000000001</v>
      </c>
      <c r="K88">
        <v>8.5217066999999993</v>
      </c>
      <c r="L88" t="s">
        <v>1</v>
      </c>
      <c r="M88">
        <v>6.4105026000000001</v>
      </c>
      <c r="O88">
        <v>6.4105026000000001</v>
      </c>
      <c r="P88">
        <v>0.120771</v>
      </c>
    </row>
    <row r="89" spans="1:16" x14ac:dyDescent="0.25">
      <c r="A89">
        <v>2.8715999999999998E-2</v>
      </c>
      <c r="B89">
        <v>-5.3641000000000001E-2</v>
      </c>
      <c r="C89">
        <v>8.4679999999999998E-3</v>
      </c>
      <c r="D89" t="s">
        <v>0</v>
      </c>
      <c r="E89">
        <v>6.1429999999999998E-2</v>
      </c>
      <c r="F89">
        <v>89</v>
      </c>
      <c r="H89">
        <v>89</v>
      </c>
      <c r="I89">
        <v>2.4490905000000001</v>
      </c>
      <c r="J89">
        <v>4.9663934999999997</v>
      </c>
      <c r="K89">
        <v>5.7673645000000002</v>
      </c>
      <c r="L89" t="s">
        <v>1</v>
      </c>
      <c r="M89">
        <v>5.0013287000000002</v>
      </c>
      <c r="O89">
        <v>5.0013287000000002</v>
      </c>
      <c r="P89">
        <v>6.1429999999999998E-2</v>
      </c>
    </row>
    <row r="90" spans="1:16" x14ac:dyDescent="0.25">
      <c r="A90">
        <v>2.3157000000000001E-2</v>
      </c>
      <c r="B90">
        <v>3.0065000000000001E-2</v>
      </c>
      <c r="C90">
        <v>3.2190999999999997E-2</v>
      </c>
      <c r="D90" t="s">
        <v>0</v>
      </c>
      <c r="E90">
        <v>4.9764000000000003E-2</v>
      </c>
      <c r="F90">
        <v>90</v>
      </c>
      <c r="H90">
        <v>90</v>
      </c>
      <c r="I90">
        <v>3.4783852999999998</v>
      </c>
      <c r="J90">
        <v>6.3602962999999999</v>
      </c>
      <c r="K90">
        <v>3.4353840999999998</v>
      </c>
      <c r="L90" t="s">
        <v>1</v>
      </c>
      <c r="M90">
        <v>7.1771042999999999</v>
      </c>
      <c r="O90">
        <v>7.1771042999999999</v>
      </c>
      <c r="P90">
        <v>4.9764000000000003E-2</v>
      </c>
    </row>
    <row r="91" spans="1:16" x14ac:dyDescent="0.25">
      <c r="A91">
        <v>-1.1609E-2</v>
      </c>
      <c r="B91">
        <v>8.4908999999999998E-2</v>
      </c>
      <c r="C91">
        <v>-0.10388699999999999</v>
      </c>
      <c r="D91" t="s">
        <v>0</v>
      </c>
      <c r="E91">
        <v>0.13467299999999999</v>
      </c>
      <c r="F91">
        <v>91</v>
      </c>
      <c r="H91">
        <v>91</v>
      </c>
      <c r="I91">
        <v>-4.2790420999999998</v>
      </c>
      <c r="J91">
        <v>3.9547927</v>
      </c>
      <c r="K91">
        <v>8.6730918999999993</v>
      </c>
      <c r="L91" t="s">
        <v>1</v>
      </c>
      <c r="M91">
        <v>8.2145541000000009</v>
      </c>
      <c r="O91">
        <v>8.2145541000000009</v>
      </c>
      <c r="P91">
        <v>0.13467299999999999</v>
      </c>
    </row>
    <row r="92" spans="1:16" x14ac:dyDescent="0.25">
      <c r="A92">
        <v>3.3935E-2</v>
      </c>
      <c r="B92">
        <v>4.2557999999999999E-2</v>
      </c>
      <c r="C92">
        <v>3.1329999999999999E-3</v>
      </c>
      <c r="D92" t="s">
        <v>0</v>
      </c>
      <c r="E92">
        <v>5.4521E-2</v>
      </c>
      <c r="F92">
        <v>92</v>
      </c>
      <c r="H92">
        <v>92</v>
      </c>
      <c r="I92">
        <v>-2.1072209000000002</v>
      </c>
      <c r="J92">
        <v>6.2896162000000002</v>
      </c>
      <c r="K92">
        <v>1.2075174</v>
      </c>
      <c r="L92" t="s">
        <v>1</v>
      </c>
      <c r="M92">
        <v>4.5503374000000001</v>
      </c>
      <c r="O92">
        <v>4.5503374000000001</v>
      </c>
      <c r="P92">
        <v>5.4521E-2</v>
      </c>
    </row>
    <row r="93" spans="1:16" x14ac:dyDescent="0.25">
      <c r="A93">
        <v>1.9545E-2</v>
      </c>
      <c r="B93">
        <v>-5.3775000000000003E-2</v>
      </c>
      <c r="C93">
        <v>4.2818000000000002E-2</v>
      </c>
      <c r="D93" t="s">
        <v>0</v>
      </c>
      <c r="E93">
        <v>7.1465000000000001E-2</v>
      </c>
      <c r="F93">
        <v>93</v>
      </c>
      <c r="H93">
        <v>93</v>
      </c>
      <c r="I93">
        <v>3.2095193000000002</v>
      </c>
      <c r="J93">
        <v>2.8016869</v>
      </c>
      <c r="K93">
        <v>3.8920821000000001</v>
      </c>
      <c r="L93" t="s">
        <v>1</v>
      </c>
      <c r="M93">
        <v>4.0411938000000003</v>
      </c>
      <c r="O93">
        <v>4.0411938000000003</v>
      </c>
      <c r="P93">
        <v>7.1465000000000001E-2</v>
      </c>
    </row>
    <row r="94" spans="1:16" x14ac:dyDescent="0.25">
      <c r="A94">
        <v>-6.3740000000000003E-3</v>
      </c>
      <c r="B94">
        <v>-0.15865199999999999</v>
      </c>
      <c r="C94">
        <v>-8.6360999999999993E-2</v>
      </c>
      <c r="D94" t="s">
        <v>0</v>
      </c>
      <c r="E94">
        <v>0.18074599999999999</v>
      </c>
      <c r="F94">
        <v>94</v>
      </c>
      <c r="H94">
        <v>94</v>
      </c>
      <c r="I94">
        <v>1.5801189</v>
      </c>
      <c r="J94">
        <v>9.4935747999999993</v>
      </c>
      <c r="K94">
        <v>1.3031861</v>
      </c>
      <c r="L94" t="s">
        <v>1</v>
      </c>
      <c r="M94">
        <v>7.1524539000000003</v>
      </c>
      <c r="O94">
        <v>7.1524539000000003</v>
      </c>
      <c r="P94">
        <v>0.18074599999999999</v>
      </c>
    </row>
    <row r="95" spans="1:16" x14ac:dyDescent="0.25">
      <c r="A95">
        <v>-1.1640000000000001E-3</v>
      </c>
      <c r="B95">
        <v>5.373E-2</v>
      </c>
      <c r="C95">
        <v>-2.6464999999999999E-2</v>
      </c>
      <c r="D95" t="s">
        <v>0</v>
      </c>
      <c r="E95">
        <v>5.9905E-2</v>
      </c>
      <c r="F95">
        <v>95</v>
      </c>
      <c r="H95">
        <v>95</v>
      </c>
      <c r="I95">
        <v>-5.3983939000000003</v>
      </c>
      <c r="J95">
        <v>6.3706683999999996</v>
      </c>
      <c r="K95">
        <v>5.3535963000000004</v>
      </c>
      <c r="L95" t="s">
        <v>1</v>
      </c>
      <c r="M95">
        <v>8.3167057999999994</v>
      </c>
      <c r="O95">
        <v>8.3167057999999994</v>
      </c>
      <c r="P95">
        <v>5.9905E-2</v>
      </c>
    </row>
    <row r="96" spans="1:16" x14ac:dyDescent="0.25">
      <c r="A96">
        <v>4.4222999999999998E-2</v>
      </c>
      <c r="B96">
        <v>7.7168E-2</v>
      </c>
      <c r="C96">
        <v>1.1117999999999999E-2</v>
      </c>
      <c r="D96" t="s">
        <v>0</v>
      </c>
      <c r="E96">
        <v>8.9634000000000005E-2</v>
      </c>
      <c r="F96">
        <v>96</v>
      </c>
      <c r="H96">
        <v>96</v>
      </c>
      <c r="I96">
        <v>-1.4526900000000001E-2</v>
      </c>
      <c r="J96">
        <v>-1.1731297999999999</v>
      </c>
      <c r="K96">
        <v>3.4178131999999999</v>
      </c>
      <c r="L96" t="s">
        <v>1</v>
      </c>
      <c r="M96">
        <v>4.5822922999999998</v>
      </c>
      <c r="O96">
        <v>4.5822922999999998</v>
      </c>
      <c r="P96">
        <v>8.9634000000000005E-2</v>
      </c>
    </row>
    <row r="97" spans="1:16" x14ac:dyDescent="0.25">
      <c r="A97">
        <v>5.6161000000000003E-2</v>
      </c>
      <c r="B97">
        <v>-8.3876000000000006E-2</v>
      </c>
      <c r="C97">
        <v>6.7899000000000001E-2</v>
      </c>
      <c r="D97" t="s">
        <v>0</v>
      </c>
      <c r="E97">
        <v>0.121653</v>
      </c>
      <c r="F97">
        <v>97</v>
      </c>
      <c r="H97">
        <v>97</v>
      </c>
      <c r="I97">
        <v>5.8395460999999997</v>
      </c>
      <c r="J97">
        <v>2.6554790000000001</v>
      </c>
      <c r="K97">
        <v>0.59117900000000001</v>
      </c>
      <c r="L97" t="s">
        <v>1</v>
      </c>
      <c r="M97">
        <v>3.9392133</v>
      </c>
      <c r="O97">
        <v>3.9392133</v>
      </c>
      <c r="P97">
        <v>0.121653</v>
      </c>
    </row>
    <row r="98" spans="1:16" x14ac:dyDescent="0.25">
      <c r="A98">
        <v>2.4367E-2</v>
      </c>
      <c r="B98">
        <v>-2.2426999999999999E-2</v>
      </c>
      <c r="C98">
        <v>2.5874000000000001E-2</v>
      </c>
      <c r="D98" t="s">
        <v>0</v>
      </c>
      <c r="E98">
        <v>4.2026000000000001E-2</v>
      </c>
      <c r="F98">
        <v>98</v>
      </c>
      <c r="H98">
        <v>98</v>
      </c>
      <c r="I98">
        <v>2.7394517999999999</v>
      </c>
      <c r="J98">
        <v>9.3243099999999995E-2</v>
      </c>
      <c r="K98">
        <v>6.8542798999999999</v>
      </c>
      <c r="L98" t="s">
        <v>1</v>
      </c>
      <c r="M98">
        <v>0</v>
      </c>
      <c r="O98">
        <v>0</v>
      </c>
      <c r="P98">
        <v>4.2026000000000001E-2</v>
      </c>
    </row>
    <row r="99" spans="1:16" x14ac:dyDescent="0.25">
      <c r="A99" t="s">
        <v>6</v>
      </c>
      <c r="B99" t="s">
        <v>7</v>
      </c>
      <c r="C99" t="s">
        <v>8</v>
      </c>
      <c r="D99" t="s">
        <v>9</v>
      </c>
      <c r="E99" t="s">
        <v>8</v>
      </c>
      <c r="F99" t="s">
        <v>10</v>
      </c>
      <c r="P99" t="s">
        <v>8</v>
      </c>
    </row>
    <row r="100" spans="1:16" x14ac:dyDescent="0.25">
      <c r="A100" t="s">
        <v>11</v>
      </c>
      <c r="B100" t="s">
        <v>12</v>
      </c>
      <c r="C100" t="s">
        <v>36</v>
      </c>
      <c r="D100" t="s">
        <v>14</v>
      </c>
      <c r="E100" t="s">
        <v>37</v>
      </c>
      <c r="F100">
        <v>7</v>
      </c>
      <c r="P100" t="s">
        <v>37</v>
      </c>
    </row>
    <row r="101" spans="1:16" x14ac:dyDescent="0.25">
      <c r="B101" t="s">
        <v>16</v>
      </c>
      <c r="C101" t="s">
        <v>17</v>
      </c>
      <c r="D101">
        <v>0</v>
      </c>
      <c r="E101" t="s">
        <v>18</v>
      </c>
      <c r="F101">
        <v>0</v>
      </c>
      <c r="P101" t="s">
        <v>18</v>
      </c>
    </row>
    <row r="102" spans="1:16" x14ac:dyDescent="0.25">
      <c r="A102" t="s">
        <v>6</v>
      </c>
      <c r="B102" t="s">
        <v>7</v>
      </c>
      <c r="C102" t="s">
        <v>8</v>
      </c>
      <c r="D102" t="s">
        <v>9</v>
      </c>
      <c r="E102" t="s">
        <v>8</v>
      </c>
      <c r="F102" t="s">
        <v>10</v>
      </c>
      <c r="P102" t="s">
        <v>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A6508-2496-4A62-9FD9-66C3B403B352}">
  <dimension ref="A1:P101"/>
  <sheetViews>
    <sheetView topLeftCell="S1" workbookViewId="0">
      <selection activeCell="R22" sqref="R22:W25"/>
    </sheetView>
  </sheetViews>
  <sheetFormatPr defaultRowHeight="15" x14ac:dyDescent="0.25"/>
  <sheetData>
    <row r="1" spans="1:16" x14ac:dyDescent="0.25">
      <c r="A1">
        <v>2.1916000000000001E-2</v>
      </c>
      <c r="B1">
        <v>8.5470000000000008E-3</v>
      </c>
      <c r="C1">
        <v>2.0292000000000001E-2</v>
      </c>
      <c r="D1" t="s">
        <v>0</v>
      </c>
      <c r="E1">
        <v>3.1067000000000001E-2</v>
      </c>
      <c r="F1">
        <v>1</v>
      </c>
      <c r="H1">
        <v>1</v>
      </c>
      <c r="I1">
        <v>-2.1915799999999999E-2</v>
      </c>
      <c r="J1">
        <v>-8.5474000000000001E-3</v>
      </c>
      <c r="K1">
        <v>-2.02921E-2</v>
      </c>
      <c r="L1" t="s">
        <v>1</v>
      </c>
      <c r="M1">
        <v>7.3913995999999997</v>
      </c>
      <c r="O1">
        <v>7.3913995999999997</v>
      </c>
      <c r="P1">
        <v>3.1067000000000001E-2</v>
      </c>
    </row>
    <row r="2" spans="1:16" x14ac:dyDescent="0.25">
      <c r="A2">
        <v>4.9723999999999997E-2</v>
      </c>
      <c r="B2">
        <v>-0.12062100000000001</v>
      </c>
      <c r="C2">
        <v>-3.9939000000000002E-2</v>
      </c>
      <c r="D2" t="s">
        <v>0</v>
      </c>
      <c r="E2">
        <v>0.13644400000000001</v>
      </c>
      <c r="F2">
        <v>2</v>
      </c>
      <c r="H2">
        <v>2</v>
      </c>
      <c r="I2">
        <v>3.4727006</v>
      </c>
      <c r="J2">
        <v>5.3181957999999998</v>
      </c>
      <c r="K2">
        <v>4.16715E-2</v>
      </c>
      <c r="L2" t="s">
        <v>1</v>
      </c>
      <c r="M2">
        <v>3.6801067000000001</v>
      </c>
      <c r="O2">
        <v>3.6801067000000001</v>
      </c>
      <c r="P2">
        <v>0.13644400000000001</v>
      </c>
    </row>
    <row r="3" spans="1:16" x14ac:dyDescent="0.25">
      <c r="A3">
        <v>2.1826000000000002E-2</v>
      </c>
      <c r="B3">
        <v>-3.2707E-2</v>
      </c>
      <c r="C3">
        <v>-3.0149999999999999E-3</v>
      </c>
      <c r="D3" t="s">
        <v>0</v>
      </c>
      <c r="E3">
        <v>3.9435999999999999E-2</v>
      </c>
      <c r="F3">
        <v>3</v>
      </c>
      <c r="H3">
        <v>3</v>
      </c>
      <c r="I3">
        <v>5.5095976000000002</v>
      </c>
      <c r="J3">
        <v>7.1411199999999994E-2</v>
      </c>
      <c r="K3">
        <v>4.5641468999999999</v>
      </c>
      <c r="L3" t="s">
        <v>1</v>
      </c>
      <c r="M3">
        <v>3.6037271</v>
      </c>
      <c r="O3">
        <v>3.6037271</v>
      </c>
      <c r="P3">
        <v>3.9435999999999999E-2</v>
      </c>
    </row>
    <row r="4" spans="1:16" x14ac:dyDescent="0.25">
      <c r="A4">
        <v>3.0490000000000001E-3</v>
      </c>
      <c r="B4">
        <v>8.2980999999999999E-2</v>
      </c>
      <c r="C4">
        <v>0.17531099999999999</v>
      </c>
      <c r="D4" t="s">
        <v>0</v>
      </c>
      <c r="E4">
        <v>0.19398199999999999</v>
      </c>
      <c r="F4">
        <v>4</v>
      </c>
      <c r="H4">
        <v>4</v>
      </c>
      <c r="I4">
        <v>-2.0563310000000001</v>
      </c>
      <c r="J4">
        <v>5.1089457999999999</v>
      </c>
      <c r="K4">
        <v>4.4411161000000003</v>
      </c>
      <c r="L4" t="s">
        <v>1</v>
      </c>
      <c r="M4">
        <v>7.3830812000000003</v>
      </c>
      <c r="O4">
        <v>7.3830812000000003</v>
      </c>
      <c r="P4">
        <v>0.19398199999999999</v>
      </c>
    </row>
    <row r="5" spans="1:16" x14ac:dyDescent="0.25">
      <c r="A5">
        <v>5.6846000000000001E-2</v>
      </c>
      <c r="B5">
        <v>0.185724</v>
      </c>
      <c r="C5">
        <v>-7.9122999999999999E-2</v>
      </c>
      <c r="D5" t="s">
        <v>0</v>
      </c>
      <c r="E5">
        <v>0.209727</v>
      </c>
      <c r="F5">
        <v>5</v>
      </c>
      <c r="H5">
        <v>5</v>
      </c>
      <c r="I5">
        <v>1.6761326999999999</v>
      </c>
      <c r="J5">
        <v>2.4341390999999999</v>
      </c>
      <c r="K5">
        <v>5.9302942999999999</v>
      </c>
      <c r="L5" t="s">
        <v>1</v>
      </c>
      <c r="M5">
        <v>2.7665639999999998</v>
      </c>
      <c r="O5">
        <v>2.7665639999999998</v>
      </c>
      <c r="P5">
        <v>0.209727</v>
      </c>
    </row>
    <row r="6" spans="1:16" x14ac:dyDescent="0.25">
      <c r="A6">
        <v>-3.5234000000000001E-2</v>
      </c>
      <c r="B6">
        <v>2.3859000000000002E-2</v>
      </c>
      <c r="C6">
        <v>1.0803E-2</v>
      </c>
      <c r="D6" t="s">
        <v>0</v>
      </c>
      <c r="E6">
        <v>4.3901999999999997E-2</v>
      </c>
      <c r="F6">
        <v>6</v>
      </c>
      <c r="H6">
        <v>6</v>
      </c>
      <c r="I6">
        <v>-0.95241819999999999</v>
      </c>
      <c r="J6">
        <v>4.4425692999999997</v>
      </c>
      <c r="K6">
        <v>1.01032E-2</v>
      </c>
      <c r="L6" t="s">
        <v>1</v>
      </c>
      <c r="M6">
        <v>4.5001769999999999</v>
      </c>
      <c r="O6">
        <v>4.5001769999999999</v>
      </c>
      <c r="P6">
        <v>4.3901999999999997E-2</v>
      </c>
    </row>
    <row r="7" spans="1:16" x14ac:dyDescent="0.25">
      <c r="A7">
        <v>2.8176E-2</v>
      </c>
      <c r="B7">
        <v>-9.9069999999999991E-3</v>
      </c>
      <c r="C7">
        <v>7.1199999999999996E-4</v>
      </c>
      <c r="D7" t="s">
        <v>0</v>
      </c>
      <c r="E7">
        <v>2.9876E-2</v>
      </c>
      <c r="F7">
        <v>7</v>
      </c>
      <c r="H7">
        <v>7</v>
      </c>
      <c r="I7">
        <v>-0.30419689999999999</v>
      </c>
      <c r="J7">
        <v>7.7886408999999999</v>
      </c>
      <c r="K7">
        <v>1.2910600999999999</v>
      </c>
      <c r="L7" t="s">
        <v>1</v>
      </c>
      <c r="M7">
        <v>7.9502791999999998</v>
      </c>
      <c r="O7">
        <v>7.9502791999999998</v>
      </c>
      <c r="P7">
        <v>2.9876E-2</v>
      </c>
    </row>
    <row r="8" spans="1:16" x14ac:dyDescent="0.25">
      <c r="A8">
        <v>1.3776999999999999E-2</v>
      </c>
      <c r="B8">
        <v>6.7751000000000006E-2</v>
      </c>
      <c r="C8">
        <v>-1.9880000000000002E-3</v>
      </c>
      <c r="D8" t="s">
        <v>0</v>
      </c>
      <c r="E8">
        <v>6.9166000000000005E-2</v>
      </c>
      <c r="F8">
        <v>8</v>
      </c>
      <c r="H8">
        <v>8</v>
      </c>
      <c r="I8">
        <v>4.5299946999999996</v>
      </c>
      <c r="J8">
        <v>4.4373817000000004</v>
      </c>
      <c r="K8">
        <v>4.5840265999999996</v>
      </c>
      <c r="L8" t="s">
        <v>1</v>
      </c>
      <c r="M8">
        <v>5.2424499999999998</v>
      </c>
      <c r="O8">
        <v>5.2424499999999998</v>
      </c>
      <c r="P8">
        <v>6.9166000000000005E-2</v>
      </c>
    </row>
    <row r="9" spans="1:16" x14ac:dyDescent="0.25">
      <c r="A9">
        <v>-0.29146699999999998</v>
      </c>
      <c r="B9">
        <v>-0.39426299999999997</v>
      </c>
      <c r="C9">
        <v>6.8421999999999997E-2</v>
      </c>
      <c r="D9" t="s">
        <v>0</v>
      </c>
      <c r="E9">
        <v>0.49505300000000002</v>
      </c>
      <c r="F9">
        <v>9</v>
      </c>
      <c r="H9">
        <v>9</v>
      </c>
      <c r="I9">
        <v>4.0456288999999996</v>
      </c>
      <c r="J9">
        <v>-2.1538398999999999</v>
      </c>
      <c r="K9">
        <v>7.8173646999999997</v>
      </c>
      <c r="L9" t="s">
        <v>1</v>
      </c>
      <c r="M9">
        <v>2.7365346000000002</v>
      </c>
      <c r="O9">
        <v>2.7365346000000002</v>
      </c>
      <c r="P9">
        <v>0.49505300000000002</v>
      </c>
    </row>
    <row r="10" spans="1:16" x14ac:dyDescent="0.25">
      <c r="A10">
        <v>4.5712000000000003E-2</v>
      </c>
      <c r="B10">
        <v>2.5010999999999999E-2</v>
      </c>
      <c r="C10">
        <v>1.0373E-2</v>
      </c>
      <c r="D10" t="s">
        <v>0</v>
      </c>
      <c r="E10">
        <v>5.3129000000000003E-2</v>
      </c>
      <c r="F10">
        <v>10</v>
      </c>
      <c r="H10">
        <v>10</v>
      </c>
      <c r="I10">
        <v>-1.1113417000000001</v>
      </c>
      <c r="J10">
        <v>0.70048739999999998</v>
      </c>
      <c r="K10">
        <v>4.5851471000000004</v>
      </c>
      <c r="L10" t="s">
        <v>1</v>
      </c>
      <c r="M10">
        <v>4.5475323000000003</v>
      </c>
      <c r="O10">
        <v>4.5475323000000003</v>
      </c>
      <c r="P10">
        <v>5.3129000000000003E-2</v>
      </c>
    </row>
    <row r="11" spans="1:16" x14ac:dyDescent="0.25">
      <c r="A11">
        <v>-2.9572000000000001E-2</v>
      </c>
      <c r="B11">
        <v>-3.8644999999999999E-2</v>
      </c>
      <c r="C11">
        <v>-2.8323999999999998E-2</v>
      </c>
      <c r="D11" t="s">
        <v>0</v>
      </c>
      <c r="E11">
        <v>5.6304E-2</v>
      </c>
      <c r="F11">
        <v>11</v>
      </c>
      <c r="H11">
        <v>11</v>
      </c>
      <c r="I11">
        <v>5.2971598000000002</v>
      </c>
      <c r="J11">
        <v>7.8469872000000001</v>
      </c>
      <c r="K11">
        <v>3.3564440000000002</v>
      </c>
      <c r="L11" t="s">
        <v>1</v>
      </c>
      <c r="M11">
        <v>7.9458707000000004</v>
      </c>
      <c r="O11">
        <v>7.9458707000000004</v>
      </c>
      <c r="P11">
        <v>5.6304E-2</v>
      </c>
    </row>
    <row r="12" spans="1:16" x14ac:dyDescent="0.25">
      <c r="A12">
        <v>0.22428699999999999</v>
      </c>
      <c r="B12">
        <v>0.366421</v>
      </c>
      <c r="C12">
        <v>-0.101728</v>
      </c>
      <c r="D12" t="s">
        <v>0</v>
      </c>
      <c r="E12">
        <v>0.441494</v>
      </c>
      <c r="F12">
        <v>12</v>
      </c>
      <c r="H12">
        <v>12</v>
      </c>
      <c r="I12">
        <v>4.2857890999999997</v>
      </c>
      <c r="J12">
        <v>0.36472579999999999</v>
      </c>
      <c r="K12">
        <v>8.2554699999999995E-2</v>
      </c>
      <c r="L12" t="s">
        <v>1</v>
      </c>
      <c r="M12">
        <v>5.7902914000000001</v>
      </c>
      <c r="O12">
        <v>5.7902914000000001</v>
      </c>
      <c r="P12">
        <v>0.441494</v>
      </c>
    </row>
    <row r="13" spans="1:16" x14ac:dyDescent="0.25">
      <c r="A13">
        <v>8.0610000000000005E-3</v>
      </c>
      <c r="B13">
        <v>-9.68E-4</v>
      </c>
      <c r="C13">
        <v>-5.1353000000000003E-2</v>
      </c>
      <c r="D13" t="s">
        <v>0</v>
      </c>
      <c r="E13">
        <v>5.1990000000000001E-2</v>
      </c>
      <c r="F13">
        <v>13</v>
      </c>
      <c r="H13">
        <v>13</v>
      </c>
      <c r="I13">
        <v>1.1806899</v>
      </c>
      <c r="J13">
        <v>5.7346298000000004</v>
      </c>
      <c r="K13">
        <v>0.81824050000000004</v>
      </c>
      <c r="L13" t="s">
        <v>1</v>
      </c>
      <c r="M13">
        <v>6.0267290999999998</v>
      </c>
      <c r="O13">
        <v>6.0267290999999998</v>
      </c>
      <c r="P13">
        <v>5.1990000000000001E-2</v>
      </c>
    </row>
    <row r="14" spans="1:16" x14ac:dyDescent="0.25">
      <c r="A14">
        <v>1.6272999999999999E-2</v>
      </c>
      <c r="B14">
        <v>0.10123500000000001</v>
      </c>
      <c r="C14">
        <v>5.0033000000000001E-2</v>
      </c>
      <c r="D14" t="s">
        <v>0</v>
      </c>
      <c r="E14">
        <v>0.11409</v>
      </c>
      <c r="F14">
        <v>14</v>
      </c>
      <c r="H14">
        <v>14</v>
      </c>
      <c r="I14">
        <v>3.6070934000000001</v>
      </c>
      <c r="J14">
        <v>3.9803058</v>
      </c>
      <c r="K14">
        <v>6.8931947999999998</v>
      </c>
      <c r="L14" t="s">
        <v>1</v>
      </c>
      <c r="M14">
        <v>3.9953645999999998</v>
      </c>
      <c r="O14">
        <v>3.9953645999999998</v>
      </c>
      <c r="P14">
        <v>0.11409</v>
      </c>
    </row>
    <row r="15" spans="1:16" x14ac:dyDescent="0.25">
      <c r="A15">
        <v>-9.9600000000000001E-3</v>
      </c>
      <c r="B15">
        <v>2.1422E-2</v>
      </c>
      <c r="C15">
        <v>-2.682E-2</v>
      </c>
      <c r="D15" t="s">
        <v>0</v>
      </c>
      <c r="E15">
        <v>3.5741000000000002E-2</v>
      </c>
      <c r="F15">
        <v>15</v>
      </c>
      <c r="H15">
        <v>15</v>
      </c>
      <c r="I15">
        <v>-0.69111699999999998</v>
      </c>
      <c r="J15">
        <v>3.2023214000000002</v>
      </c>
      <c r="K15">
        <v>5.3815302000000003</v>
      </c>
      <c r="L15" t="s">
        <v>1</v>
      </c>
      <c r="M15">
        <v>4.8937282</v>
      </c>
      <c r="O15">
        <v>4.8937282</v>
      </c>
      <c r="P15">
        <v>3.5741000000000002E-2</v>
      </c>
    </row>
    <row r="16" spans="1:16" x14ac:dyDescent="0.25">
      <c r="A16">
        <v>-8.2019999999999992E-3</v>
      </c>
      <c r="B16">
        <v>-0.16646900000000001</v>
      </c>
      <c r="C16">
        <v>9.7031000000000006E-2</v>
      </c>
      <c r="D16" t="s">
        <v>0</v>
      </c>
      <c r="E16">
        <v>0.192858</v>
      </c>
      <c r="F16">
        <v>16</v>
      </c>
      <c r="H16">
        <v>16</v>
      </c>
      <c r="I16">
        <v>5.6633228000000004</v>
      </c>
      <c r="J16">
        <v>-0.92786349999999995</v>
      </c>
      <c r="K16">
        <v>6.6888896000000004</v>
      </c>
      <c r="L16" t="s">
        <v>1</v>
      </c>
      <c r="M16">
        <v>3.0805682999999999</v>
      </c>
      <c r="O16">
        <v>3.0805682999999999</v>
      </c>
      <c r="P16">
        <v>0.192858</v>
      </c>
    </row>
    <row r="17" spans="1:16" x14ac:dyDescent="0.25">
      <c r="A17">
        <v>3.2228E-2</v>
      </c>
      <c r="B17">
        <v>-1.3323E-2</v>
      </c>
      <c r="C17">
        <v>-1.261E-3</v>
      </c>
      <c r="D17" t="s">
        <v>0</v>
      </c>
      <c r="E17">
        <v>3.4896000000000003E-2</v>
      </c>
      <c r="F17">
        <v>17</v>
      </c>
      <c r="H17">
        <v>17</v>
      </c>
      <c r="I17">
        <v>7.8328689999999996</v>
      </c>
      <c r="J17">
        <v>-0.48405959999999998</v>
      </c>
      <c r="K17">
        <v>3.7972380000000001</v>
      </c>
      <c r="L17" t="s">
        <v>1</v>
      </c>
      <c r="M17">
        <v>5.9700262000000004</v>
      </c>
      <c r="O17">
        <v>5.9700262000000004</v>
      </c>
      <c r="P17">
        <v>3.4896000000000003E-2</v>
      </c>
    </row>
    <row r="18" spans="1:16" x14ac:dyDescent="0.25">
      <c r="A18">
        <v>-0.13012199999999999</v>
      </c>
      <c r="B18">
        <v>0.40512700000000001</v>
      </c>
      <c r="C18">
        <v>0.51046400000000003</v>
      </c>
      <c r="D18" t="s">
        <v>0</v>
      </c>
      <c r="E18">
        <v>0.66455500000000001</v>
      </c>
      <c r="F18">
        <v>18</v>
      </c>
      <c r="H18">
        <v>18</v>
      </c>
      <c r="I18">
        <v>-2.0683840999999998</v>
      </c>
      <c r="J18">
        <v>5.9358902999999996</v>
      </c>
      <c r="K18">
        <v>6.3402941000000004</v>
      </c>
      <c r="L18" t="s">
        <v>1</v>
      </c>
      <c r="M18">
        <v>4.5960492999999998</v>
      </c>
      <c r="O18">
        <v>4.5960492999999998</v>
      </c>
      <c r="P18">
        <v>0.66455500000000001</v>
      </c>
    </row>
    <row r="19" spans="1:16" x14ac:dyDescent="0.25">
      <c r="A19">
        <v>-4.5803999999999997E-2</v>
      </c>
      <c r="B19">
        <v>1.9501999999999999E-2</v>
      </c>
      <c r="C19">
        <v>-2.4589999999999998E-3</v>
      </c>
      <c r="D19" t="s">
        <v>0</v>
      </c>
      <c r="E19">
        <v>4.9842999999999998E-2</v>
      </c>
      <c r="F19">
        <v>19</v>
      </c>
      <c r="H19">
        <v>19</v>
      </c>
      <c r="I19">
        <v>6.2340219000000001</v>
      </c>
      <c r="J19">
        <v>-3.1714848</v>
      </c>
      <c r="K19">
        <v>8.3847062999999995</v>
      </c>
      <c r="L19" t="s">
        <v>1</v>
      </c>
      <c r="M19">
        <v>4.9860125000000002</v>
      </c>
      <c r="O19">
        <v>4.9860125000000002</v>
      </c>
      <c r="P19">
        <v>4.9842999999999998E-2</v>
      </c>
    </row>
    <row r="20" spans="1:16" x14ac:dyDescent="0.25">
      <c r="A20">
        <v>-0.100092</v>
      </c>
      <c r="B20">
        <v>5.8435000000000001E-2</v>
      </c>
      <c r="C20">
        <v>-3.7916999999999999E-2</v>
      </c>
      <c r="D20" t="s">
        <v>0</v>
      </c>
      <c r="E20">
        <v>0.121945</v>
      </c>
      <c r="F20">
        <v>20</v>
      </c>
      <c r="H20">
        <v>20</v>
      </c>
      <c r="I20">
        <v>-6.7889000000000005E-2</v>
      </c>
      <c r="J20">
        <v>1.107658</v>
      </c>
      <c r="K20">
        <v>6.9889539999999997</v>
      </c>
      <c r="L20" t="s">
        <v>1</v>
      </c>
      <c r="M20">
        <v>3.0098506</v>
      </c>
      <c r="O20">
        <v>3.0098506</v>
      </c>
      <c r="P20">
        <v>0.121945</v>
      </c>
    </row>
    <row r="21" spans="1:16" x14ac:dyDescent="0.25">
      <c r="A21">
        <v>1.586E-3</v>
      </c>
      <c r="B21">
        <v>1.2043E-2</v>
      </c>
      <c r="C21">
        <v>1.6293999999999999E-2</v>
      </c>
      <c r="D21" t="s">
        <v>0</v>
      </c>
      <c r="E21">
        <v>2.0323999999999998E-2</v>
      </c>
      <c r="F21">
        <v>21</v>
      </c>
      <c r="H21">
        <v>21</v>
      </c>
      <c r="I21">
        <v>-1.1210214999999999</v>
      </c>
      <c r="J21">
        <v>-0.30046640000000002</v>
      </c>
      <c r="K21">
        <v>2.2175579000000001</v>
      </c>
      <c r="L21" t="s">
        <v>1</v>
      </c>
      <c r="M21">
        <v>7.9620863000000002</v>
      </c>
      <c r="O21">
        <v>7.9620863000000002</v>
      </c>
      <c r="P21">
        <v>2.0323999999999998E-2</v>
      </c>
    </row>
    <row r="22" spans="1:16" x14ac:dyDescent="0.25">
      <c r="A22">
        <v>0.15184500000000001</v>
      </c>
      <c r="B22">
        <v>-0.50129000000000001</v>
      </c>
      <c r="C22">
        <v>-0.151368</v>
      </c>
      <c r="D22" t="s">
        <v>0</v>
      </c>
      <c r="E22">
        <v>0.54521600000000003</v>
      </c>
      <c r="F22">
        <v>22</v>
      </c>
      <c r="H22">
        <v>22</v>
      </c>
      <c r="I22">
        <v>1.1633355999999999</v>
      </c>
      <c r="J22">
        <v>-1.439255</v>
      </c>
      <c r="K22">
        <v>8.5615599000000007</v>
      </c>
      <c r="L22" t="s">
        <v>1</v>
      </c>
      <c r="M22">
        <v>2.7621365</v>
      </c>
      <c r="O22">
        <v>2.7621365</v>
      </c>
      <c r="P22">
        <v>0.54521600000000003</v>
      </c>
    </row>
    <row r="23" spans="1:16" x14ac:dyDescent="0.25">
      <c r="A23">
        <v>-2.7158000000000002E-2</v>
      </c>
      <c r="B23">
        <v>6.9690000000000004E-3</v>
      </c>
      <c r="C23">
        <v>-5.9107E-2</v>
      </c>
      <c r="D23" t="s">
        <v>0</v>
      </c>
      <c r="E23">
        <v>6.5420000000000006E-2</v>
      </c>
      <c r="F23">
        <v>23</v>
      </c>
      <c r="H23">
        <v>23</v>
      </c>
      <c r="I23">
        <v>4.4606731000000002</v>
      </c>
      <c r="J23">
        <v>-0.27274209999999999</v>
      </c>
      <c r="K23">
        <v>2.3949698000000001</v>
      </c>
      <c r="L23" t="s">
        <v>1</v>
      </c>
      <c r="M23">
        <v>4.8205594999999999</v>
      </c>
      <c r="O23">
        <v>4.8205594999999999</v>
      </c>
      <c r="P23">
        <v>6.5420000000000006E-2</v>
      </c>
    </row>
    <row r="24" spans="1:16" x14ac:dyDescent="0.25">
      <c r="A24">
        <v>1.2038E-2</v>
      </c>
      <c r="B24">
        <v>3.1836000000000003E-2</v>
      </c>
      <c r="C24">
        <v>-3.1330999999999998E-2</v>
      </c>
      <c r="D24" t="s">
        <v>0</v>
      </c>
      <c r="E24">
        <v>4.6260999999999997E-2</v>
      </c>
      <c r="F24">
        <v>24</v>
      </c>
      <c r="H24">
        <v>24</v>
      </c>
      <c r="I24">
        <v>-4.3917358000000002</v>
      </c>
      <c r="J24">
        <v>5.6907603</v>
      </c>
      <c r="K24">
        <v>3.908995</v>
      </c>
      <c r="L24" t="s">
        <v>1</v>
      </c>
      <c r="M24">
        <v>7.5432456999999999</v>
      </c>
      <c r="O24">
        <v>7.5432456999999999</v>
      </c>
      <c r="P24">
        <v>4.6260999999999997E-2</v>
      </c>
    </row>
    <row r="25" spans="1:16" x14ac:dyDescent="0.25">
      <c r="A25">
        <v>-5.8469E-2</v>
      </c>
      <c r="B25">
        <v>1.5510000000000001E-3</v>
      </c>
      <c r="C25">
        <v>3.1768999999999999E-2</v>
      </c>
      <c r="D25" t="s">
        <v>0</v>
      </c>
      <c r="E25">
        <v>6.6559999999999994E-2</v>
      </c>
      <c r="F25">
        <v>25</v>
      </c>
      <c r="H25">
        <v>25</v>
      </c>
      <c r="I25">
        <v>-0.87537779999999998</v>
      </c>
      <c r="J25">
        <v>5.4787990000000004</v>
      </c>
      <c r="K25">
        <v>2.3508053000000002</v>
      </c>
      <c r="L25" t="s">
        <v>1</v>
      </c>
      <c r="M25">
        <v>7.9376151000000004</v>
      </c>
      <c r="O25">
        <v>7.9376151000000004</v>
      </c>
      <c r="P25">
        <v>6.6559999999999994E-2</v>
      </c>
    </row>
    <row r="26" spans="1:16" x14ac:dyDescent="0.25">
      <c r="A26">
        <v>7.4602000000000002E-2</v>
      </c>
      <c r="B26">
        <v>0.101963</v>
      </c>
      <c r="C26">
        <v>-5.1329E-2</v>
      </c>
      <c r="D26" t="s">
        <v>0</v>
      </c>
      <c r="E26">
        <v>0.13636899999999999</v>
      </c>
      <c r="F26">
        <v>26</v>
      </c>
      <c r="H26">
        <v>26</v>
      </c>
      <c r="I26">
        <v>4.0973584000000001</v>
      </c>
      <c r="J26">
        <v>1.9103425999999999</v>
      </c>
      <c r="K26">
        <v>5.3780953</v>
      </c>
      <c r="L26" t="s">
        <v>1</v>
      </c>
      <c r="M26">
        <v>2.7290445999999999</v>
      </c>
      <c r="O26">
        <v>2.7290445999999999</v>
      </c>
      <c r="P26">
        <v>0.13636899999999999</v>
      </c>
    </row>
    <row r="27" spans="1:16" x14ac:dyDescent="0.25">
      <c r="A27">
        <v>-7.038E-3</v>
      </c>
      <c r="B27">
        <v>5.4799999999999996E-3</v>
      </c>
      <c r="C27">
        <v>-4.4567000000000002E-2</v>
      </c>
      <c r="D27" t="s">
        <v>0</v>
      </c>
      <c r="E27">
        <v>4.5450999999999998E-2</v>
      </c>
      <c r="F27">
        <v>27</v>
      </c>
      <c r="H27">
        <v>27</v>
      </c>
      <c r="I27">
        <v>4.6273711999999998</v>
      </c>
      <c r="J27">
        <v>5.4965717999999999</v>
      </c>
      <c r="K27">
        <v>2.2715689999999999</v>
      </c>
      <c r="L27" t="s">
        <v>1</v>
      </c>
      <c r="M27">
        <v>4.8671005999999997</v>
      </c>
      <c r="O27">
        <v>4.8671005999999997</v>
      </c>
      <c r="P27">
        <v>4.5450999999999998E-2</v>
      </c>
    </row>
    <row r="28" spans="1:16" x14ac:dyDescent="0.25">
      <c r="A28">
        <v>0.13411699999999999</v>
      </c>
      <c r="B28">
        <v>4.5518999999999997E-2</v>
      </c>
      <c r="C28">
        <v>-2.1090000000000001E-2</v>
      </c>
      <c r="D28" t="s">
        <v>0</v>
      </c>
      <c r="E28">
        <v>0.14319299999999999</v>
      </c>
      <c r="F28">
        <v>28</v>
      </c>
      <c r="H28">
        <v>28</v>
      </c>
      <c r="I28">
        <v>-1.8699825000000001</v>
      </c>
      <c r="J28">
        <v>9.7746087999999993</v>
      </c>
      <c r="K28">
        <v>0.81688050000000001</v>
      </c>
      <c r="L28" t="s">
        <v>1</v>
      </c>
      <c r="M28">
        <v>7.7570033</v>
      </c>
      <c r="O28">
        <v>7.7570033</v>
      </c>
      <c r="P28">
        <v>0.14319299999999999</v>
      </c>
    </row>
    <row r="29" spans="1:16" x14ac:dyDescent="0.25">
      <c r="A29">
        <v>0.168993</v>
      </c>
      <c r="B29">
        <v>-0.146069</v>
      </c>
      <c r="C29">
        <v>0.26047300000000001</v>
      </c>
      <c r="D29" t="s">
        <v>0</v>
      </c>
      <c r="E29">
        <v>0.34313399999999999</v>
      </c>
      <c r="F29">
        <v>29</v>
      </c>
      <c r="H29">
        <v>29</v>
      </c>
      <c r="I29">
        <v>2.0189735999999998</v>
      </c>
      <c r="J29">
        <v>-3.2354807000000001</v>
      </c>
      <c r="K29">
        <v>8.0653842999999998</v>
      </c>
      <c r="L29" t="s">
        <v>1</v>
      </c>
      <c r="M29">
        <v>3.5905314000000002</v>
      </c>
      <c r="O29">
        <v>3.5905314000000002</v>
      </c>
      <c r="P29">
        <v>0.34313399999999999</v>
      </c>
    </row>
    <row r="30" spans="1:16" x14ac:dyDescent="0.25">
      <c r="A30">
        <v>-2.8965000000000001E-2</v>
      </c>
      <c r="B30">
        <v>2.9964000000000001E-2</v>
      </c>
      <c r="C30">
        <v>2.7543999999999999E-2</v>
      </c>
      <c r="D30" t="s">
        <v>0</v>
      </c>
      <c r="E30">
        <v>4.9954999999999999E-2</v>
      </c>
      <c r="F30">
        <v>30</v>
      </c>
      <c r="H30">
        <v>30</v>
      </c>
      <c r="I30">
        <v>5.3126014000000001</v>
      </c>
      <c r="J30">
        <v>7.7663983999999999</v>
      </c>
      <c r="K30">
        <v>-2.4944600000000001E-2</v>
      </c>
      <c r="L30" t="s">
        <v>1</v>
      </c>
      <c r="M30">
        <v>3.5357185000000002</v>
      </c>
      <c r="O30">
        <v>3.5357185000000002</v>
      </c>
      <c r="P30">
        <v>4.9954999999999999E-2</v>
      </c>
    </row>
    <row r="31" spans="1:16" x14ac:dyDescent="0.25">
      <c r="A31">
        <v>-1.2815999999999999E-2</v>
      </c>
      <c r="B31">
        <v>2.7376999999999999E-2</v>
      </c>
      <c r="C31">
        <v>-2.1509E-2</v>
      </c>
      <c r="D31" t="s">
        <v>0</v>
      </c>
      <c r="E31">
        <v>3.7100000000000001E-2</v>
      </c>
      <c r="F31">
        <v>31</v>
      </c>
      <c r="H31">
        <v>31</v>
      </c>
      <c r="I31">
        <v>1.7740282999999999</v>
      </c>
      <c r="J31">
        <v>2.5714101</v>
      </c>
      <c r="K31">
        <v>2.2375099999999998E-2</v>
      </c>
      <c r="L31" t="s">
        <v>1</v>
      </c>
      <c r="M31">
        <v>5.7574199999999998</v>
      </c>
      <c r="O31">
        <v>5.7574199999999998</v>
      </c>
      <c r="P31">
        <v>3.7100000000000001E-2</v>
      </c>
    </row>
    <row r="32" spans="1:16" x14ac:dyDescent="0.25">
      <c r="A32">
        <v>-8.4650000000000003E-3</v>
      </c>
      <c r="B32">
        <v>-8.2299999999999998E-2</v>
      </c>
      <c r="C32">
        <v>-7.3955999999999994E-2</v>
      </c>
      <c r="D32" t="s">
        <v>0</v>
      </c>
      <c r="E32">
        <v>0.11097</v>
      </c>
      <c r="F32">
        <v>32</v>
      </c>
      <c r="H32">
        <v>32</v>
      </c>
      <c r="I32">
        <v>3.7786759999999999</v>
      </c>
      <c r="J32">
        <v>-2.4777830000000001</v>
      </c>
      <c r="K32">
        <v>4.6342211999999998</v>
      </c>
      <c r="L32" t="s">
        <v>1</v>
      </c>
      <c r="M32">
        <v>3.5579491999999999</v>
      </c>
      <c r="O32">
        <v>3.5579491999999999</v>
      </c>
      <c r="P32">
        <v>0.11097</v>
      </c>
    </row>
    <row r="33" spans="1:16" x14ac:dyDescent="0.25">
      <c r="A33">
        <v>1.443E-2</v>
      </c>
      <c r="B33">
        <v>2.6176999999999999E-2</v>
      </c>
      <c r="C33">
        <v>1.9637999999999999E-2</v>
      </c>
      <c r="D33" t="s">
        <v>0</v>
      </c>
      <c r="E33">
        <v>3.5764999999999998E-2</v>
      </c>
      <c r="F33">
        <v>33</v>
      </c>
      <c r="H33">
        <v>33</v>
      </c>
      <c r="I33">
        <v>-3.8289238000000001</v>
      </c>
      <c r="J33">
        <v>2.5669621</v>
      </c>
      <c r="K33">
        <v>4.5959224000000001</v>
      </c>
      <c r="L33" t="s">
        <v>1</v>
      </c>
      <c r="M33">
        <v>5.6900250999999997</v>
      </c>
      <c r="O33">
        <v>5.6900250999999997</v>
      </c>
      <c r="P33">
        <v>3.5764999999999998E-2</v>
      </c>
    </row>
    <row r="34" spans="1:16" x14ac:dyDescent="0.25">
      <c r="A34">
        <v>4.6059999999999999E-3</v>
      </c>
      <c r="B34">
        <v>-8.2179999999999996E-3</v>
      </c>
      <c r="C34">
        <v>3.2502000000000003E-2</v>
      </c>
      <c r="D34" t="s">
        <v>0</v>
      </c>
      <c r="E34">
        <v>3.3840000000000002E-2</v>
      </c>
      <c r="F34">
        <v>34</v>
      </c>
      <c r="H34">
        <v>34</v>
      </c>
      <c r="I34">
        <v>7.3542465999999997</v>
      </c>
      <c r="J34">
        <v>0.70190229999999998</v>
      </c>
      <c r="K34">
        <v>1.0596002</v>
      </c>
      <c r="L34" t="s">
        <v>1</v>
      </c>
      <c r="M34">
        <v>5.7299543000000002</v>
      </c>
      <c r="O34">
        <v>5.7299543000000002</v>
      </c>
      <c r="P34">
        <v>3.3840000000000002E-2</v>
      </c>
    </row>
    <row r="35" spans="1:16" x14ac:dyDescent="0.25">
      <c r="A35">
        <v>-0.100836</v>
      </c>
      <c r="B35">
        <v>-2.5787000000000001E-2</v>
      </c>
      <c r="C35">
        <v>-7.5533000000000003E-2</v>
      </c>
      <c r="D35" t="s">
        <v>0</v>
      </c>
      <c r="E35">
        <v>0.12860099999999999</v>
      </c>
      <c r="F35">
        <v>35</v>
      </c>
      <c r="H35">
        <v>35</v>
      </c>
      <c r="I35">
        <v>0.1227703</v>
      </c>
      <c r="J35">
        <v>-1.8849642</v>
      </c>
      <c r="K35">
        <v>5.7814636000000004</v>
      </c>
      <c r="L35" t="s">
        <v>1</v>
      </c>
      <c r="M35">
        <v>3.4673433</v>
      </c>
      <c r="O35">
        <v>3.4673433</v>
      </c>
      <c r="P35">
        <v>0.12860099999999999</v>
      </c>
    </row>
    <row r="36" spans="1:16" x14ac:dyDescent="0.25">
      <c r="A36">
        <v>-2.6529E-2</v>
      </c>
      <c r="B36">
        <v>-1.7465999999999999E-2</v>
      </c>
      <c r="C36">
        <v>-6.9300000000000004E-3</v>
      </c>
      <c r="D36" t="s">
        <v>0</v>
      </c>
      <c r="E36">
        <v>3.2509000000000003E-2</v>
      </c>
      <c r="F36">
        <v>36</v>
      </c>
      <c r="H36">
        <v>36</v>
      </c>
      <c r="I36">
        <v>7.5341559</v>
      </c>
      <c r="J36">
        <v>-3.1838410000000001</v>
      </c>
      <c r="K36">
        <v>5.6719927999999999</v>
      </c>
      <c r="L36" t="s">
        <v>1</v>
      </c>
      <c r="M36">
        <v>5.9098286</v>
      </c>
      <c r="O36">
        <v>5.9098286</v>
      </c>
      <c r="P36">
        <v>3.2509000000000003E-2</v>
      </c>
    </row>
    <row r="37" spans="1:16" x14ac:dyDescent="0.25">
      <c r="A37">
        <v>-1.2416999999999999E-2</v>
      </c>
      <c r="B37">
        <v>5.5586999999999998E-2</v>
      </c>
      <c r="C37">
        <v>2.944E-3</v>
      </c>
      <c r="D37" t="s">
        <v>0</v>
      </c>
      <c r="E37">
        <v>5.7033E-2</v>
      </c>
      <c r="F37">
        <v>37</v>
      </c>
      <c r="H37">
        <v>37</v>
      </c>
      <c r="I37">
        <v>-2.0080697000000001</v>
      </c>
      <c r="J37">
        <v>3.2174805000000002</v>
      </c>
      <c r="K37">
        <v>8.0689507000000003</v>
      </c>
      <c r="L37" t="s">
        <v>1</v>
      </c>
      <c r="M37">
        <v>5.8283868999999999</v>
      </c>
      <c r="O37">
        <v>5.8283868999999999</v>
      </c>
      <c r="P37">
        <v>5.7033E-2</v>
      </c>
    </row>
    <row r="38" spans="1:16" x14ac:dyDescent="0.25">
      <c r="A38">
        <v>3.2000000000000003E-4</v>
      </c>
      <c r="B38">
        <v>7.2009999999999999E-3</v>
      </c>
      <c r="C38">
        <v>-3.4512000000000001E-2</v>
      </c>
      <c r="D38" t="s">
        <v>0</v>
      </c>
      <c r="E38">
        <v>3.5256000000000003E-2</v>
      </c>
      <c r="F38">
        <v>38</v>
      </c>
      <c r="H38">
        <v>38</v>
      </c>
      <c r="I38">
        <v>1.6946752</v>
      </c>
      <c r="J38">
        <v>4.5353944000000004</v>
      </c>
      <c r="K38">
        <v>3.5052734999999999</v>
      </c>
      <c r="L38" t="s">
        <v>1</v>
      </c>
      <c r="M38">
        <v>5.6991468999999997</v>
      </c>
      <c r="O38">
        <v>5.6991468999999997</v>
      </c>
      <c r="P38">
        <v>3.5256000000000003E-2</v>
      </c>
    </row>
    <row r="39" spans="1:16" x14ac:dyDescent="0.25">
      <c r="A39">
        <v>4.1005E-2</v>
      </c>
      <c r="B39">
        <v>4.3326000000000003E-2</v>
      </c>
      <c r="C39">
        <v>1.6364E-2</v>
      </c>
      <c r="D39" t="s">
        <v>0</v>
      </c>
      <c r="E39">
        <v>6.1857000000000002E-2</v>
      </c>
      <c r="F39">
        <v>39</v>
      </c>
      <c r="H39">
        <v>39</v>
      </c>
      <c r="I39">
        <v>-5.6829280999999998</v>
      </c>
      <c r="J39">
        <v>1.8948332000000001</v>
      </c>
      <c r="K39">
        <v>8.0682258999999998</v>
      </c>
      <c r="L39" t="s">
        <v>1</v>
      </c>
      <c r="M39">
        <v>3.4410986000000001</v>
      </c>
      <c r="O39">
        <v>3.4410986000000001</v>
      </c>
      <c r="P39">
        <v>6.1857000000000002E-2</v>
      </c>
    </row>
    <row r="40" spans="1:16" x14ac:dyDescent="0.25">
      <c r="A40">
        <v>1.035E-2</v>
      </c>
      <c r="B40">
        <v>-3.2332E-2</v>
      </c>
      <c r="C40">
        <v>3.7616999999999998E-2</v>
      </c>
      <c r="D40" t="s">
        <v>0</v>
      </c>
      <c r="E40">
        <v>5.0671000000000001E-2</v>
      </c>
      <c r="F40">
        <v>40</v>
      </c>
      <c r="H40">
        <v>40</v>
      </c>
      <c r="I40">
        <v>7.2494896999999998</v>
      </c>
      <c r="J40">
        <v>4.5886832000000002</v>
      </c>
      <c r="K40">
        <v>1.0689137</v>
      </c>
      <c r="L40" t="s">
        <v>1</v>
      </c>
      <c r="M40">
        <v>3.5375500999999998</v>
      </c>
      <c r="O40">
        <v>3.5375500999999998</v>
      </c>
      <c r="P40">
        <v>5.0671000000000001E-2</v>
      </c>
    </row>
    <row r="41" spans="1:16" x14ac:dyDescent="0.25">
      <c r="A41">
        <v>-2.3472E-2</v>
      </c>
      <c r="B41">
        <v>2.1982000000000002E-2</v>
      </c>
      <c r="C41">
        <v>-8.4789000000000003E-2</v>
      </c>
      <c r="D41" t="s">
        <v>0</v>
      </c>
      <c r="E41">
        <v>9.0683E-2</v>
      </c>
      <c r="F41">
        <v>41</v>
      </c>
      <c r="H41">
        <v>41</v>
      </c>
      <c r="I41">
        <v>1.8174797</v>
      </c>
      <c r="J41">
        <v>0.65794680000000005</v>
      </c>
      <c r="K41">
        <v>3.5411228000000001</v>
      </c>
      <c r="L41" t="s">
        <v>1</v>
      </c>
      <c r="M41">
        <v>3.5279946</v>
      </c>
      <c r="O41">
        <v>3.5279946</v>
      </c>
      <c r="P41">
        <v>9.0683E-2</v>
      </c>
    </row>
    <row r="42" spans="1:16" x14ac:dyDescent="0.25">
      <c r="A42">
        <v>9.6469999999999993E-3</v>
      </c>
      <c r="B42">
        <v>-2.1248E-2</v>
      </c>
      <c r="C42">
        <v>-1.1096E-2</v>
      </c>
      <c r="D42" t="s">
        <v>0</v>
      </c>
      <c r="E42">
        <v>2.5839000000000001E-2</v>
      </c>
      <c r="F42">
        <v>42</v>
      </c>
      <c r="H42">
        <v>42</v>
      </c>
      <c r="I42">
        <v>2.4861358999999998</v>
      </c>
      <c r="J42">
        <v>7.8147861000000001</v>
      </c>
      <c r="K42">
        <v>2.3210426000000002</v>
      </c>
      <c r="L42" t="s">
        <v>1</v>
      </c>
      <c r="M42">
        <v>6.5234860000000001</v>
      </c>
      <c r="O42">
        <v>6.5234860000000001</v>
      </c>
      <c r="P42">
        <v>2.5839000000000001E-2</v>
      </c>
    </row>
    <row r="43" spans="1:16" x14ac:dyDescent="0.25">
      <c r="A43">
        <v>1.5387E-2</v>
      </c>
      <c r="B43">
        <v>1.6933E-2</v>
      </c>
      <c r="C43">
        <v>9.495E-3</v>
      </c>
      <c r="D43" t="s">
        <v>0</v>
      </c>
      <c r="E43">
        <v>2.4771999999999999E-2</v>
      </c>
      <c r="F43">
        <v>43</v>
      </c>
      <c r="H43">
        <v>43</v>
      </c>
      <c r="I43">
        <v>-4.8565217000000001</v>
      </c>
      <c r="J43">
        <v>5.1721697000000004</v>
      </c>
      <c r="K43">
        <v>6.9142785</v>
      </c>
      <c r="L43" t="s">
        <v>1</v>
      </c>
      <c r="M43">
        <v>6.2146577000000001</v>
      </c>
      <c r="O43">
        <v>6.2146577000000001</v>
      </c>
      <c r="P43">
        <v>2.4771999999999999E-2</v>
      </c>
    </row>
    <row r="44" spans="1:16" x14ac:dyDescent="0.25">
      <c r="A44">
        <v>-2.0809000000000001E-2</v>
      </c>
      <c r="B44">
        <v>-1.2385999999999999E-2</v>
      </c>
      <c r="C44">
        <v>-4.5339999999999998E-3</v>
      </c>
      <c r="D44" t="s">
        <v>0</v>
      </c>
      <c r="E44">
        <v>2.4636999999999999E-2</v>
      </c>
      <c r="F44">
        <v>44</v>
      </c>
      <c r="H44">
        <v>44</v>
      </c>
      <c r="I44">
        <v>0.73323939999999999</v>
      </c>
      <c r="J44">
        <v>5.2236647999999999</v>
      </c>
      <c r="K44">
        <v>6.9015271</v>
      </c>
      <c r="L44" t="s">
        <v>1</v>
      </c>
      <c r="M44">
        <v>5.5313829999999999</v>
      </c>
      <c r="O44">
        <v>5.5313829999999999</v>
      </c>
      <c r="P44">
        <v>2.4636999999999999E-2</v>
      </c>
    </row>
    <row r="45" spans="1:16" x14ac:dyDescent="0.25">
      <c r="A45">
        <v>-4.9001000000000003E-2</v>
      </c>
      <c r="B45">
        <v>1.3502999999999999E-2</v>
      </c>
      <c r="C45">
        <v>-1.2241E-2</v>
      </c>
      <c r="D45" t="s">
        <v>0</v>
      </c>
      <c r="E45">
        <v>5.2281000000000001E-2</v>
      </c>
      <c r="F45">
        <v>45</v>
      </c>
      <c r="H45">
        <v>45</v>
      </c>
      <c r="I45">
        <v>-2.7609932000000001</v>
      </c>
      <c r="J45">
        <v>2.0120000000000001E-4</v>
      </c>
      <c r="K45">
        <v>6.9075008000000002</v>
      </c>
      <c r="L45" t="s">
        <v>1</v>
      </c>
      <c r="M45">
        <v>5.5195613000000003</v>
      </c>
      <c r="O45">
        <v>5.5195613000000003</v>
      </c>
      <c r="P45">
        <v>5.2281000000000001E-2</v>
      </c>
    </row>
    <row r="46" spans="1:16" x14ac:dyDescent="0.25">
      <c r="A46">
        <v>3.0400000000000002E-4</v>
      </c>
      <c r="B46">
        <v>1.6643000000000002E-2</v>
      </c>
      <c r="C46">
        <v>2.1703E-2</v>
      </c>
      <c r="D46" t="s">
        <v>0</v>
      </c>
      <c r="E46">
        <v>2.7352000000000001E-2</v>
      </c>
      <c r="F46">
        <v>46</v>
      </c>
      <c r="H46">
        <v>46</v>
      </c>
      <c r="I46">
        <v>-1.0269444999999999</v>
      </c>
      <c r="J46">
        <v>2.5793206</v>
      </c>
      <c r="K46">
        <v>2.2865099999999998</v>
      </c>
      <c r="L46" t="s">
        <v>1</v>
      </c>
      <c r="M46">
        <v>6.4299530000000003</v>
      </c>
      <c r="O46">
        <v>6.4299530000000003</v>
      </c>
      <c r="P46">
        <v>2.7352000000000001E-2</v>
      </c>
    </row>
    <row r="47" spans="1:16" x14ac:dyDescent="0.25">
      <c r="A47">
        <v>8.7819999999999999E-3</v>
      </c>
      <c r="B47">
        <v>1.2245000000000001E-2</v>
      </c>
      <c r="C47">
        <v>7.0439999999999999E-3</v>
      </c>
      <c r="D47" t="s">
        <v>0</v>
      </c>
      <c r="E47">
        <v>1.6633999999999999E-2</v>
      </c>
      <c r="F47">
        <v>47</v>
      </c>
      <c r="H47">
        <v>47</v>
      </c>
      <c r="I47">
        <v>4.5181418999999998</v>
      </c>
      <c r="J47">
        <v>2.6058946000000001</v>
      </c>
      <c r="K47">
        <v>2.2743882000000002</v>
      </c>
      <c r="L47" t="s">
        <v>1</v>
      </c>
      <c r="M47">
        <v>5.5654244999999998</v>
      </c>
      <c r="O47">
        <v>5.5654244999999998</v>
      </c>
      <c r="P47">
        <v>1.6633999999999999E-2</v>
      </c>
    </row>
    <row r="48" spans="1:16" x14ac:dyDescent="0.25">
      <c r="A48">
        <v>-5.5019999999999999E-3</v>
      </c>
      <c r="B48">
        <v>1.9236E-2</v>
      </c>
      <c r="C48">
        <v>-5.0005000000000001E-2</v>
      </c>
      <c r="D48" t="s">
        <v>0</v>
      </c>
      <c r="E48">
        <v>5.3858999999999997E-2</v>
      </c>
      <c r="F48">
        <v>48</v>
      </c>
      <c r="H48">
        <v>48</v>
      </c>
      <c r="I48">
        <v>-3.0522790999999998</v>
      </c>
      <c r="J48">
        <v>7.7521262000000002</v>
      </c>
      <c r="K48">
        <v>2.3867322</v>
      </c>
      <c r="L48" t="s">
        <v>1</v>
      </c>
      <c r="M48">
        <v>10.4132424</v>
      </c>
      <c r="O48">
        <v>10.4132424</v>
      </c>
      <c r="P48">
        <v>5.3858999999999997E-2</v>
      </c>
    </row>
    <row r="49" spans="1:16" x14ac:dyDescent="0.25">
      <c r="A49">
        <v>2.0365999999999999E-2</v>
      </c>
      <c r="B49">
        <v>-1.5086E-2</v>
      </c>
      <c r="C49">
        <v>-1.6372000000000001E-2</v>
      </c>
      <c r="D49" t="s">
        <v>0</v>
      </c>
      <c r="E49">
        <v>3.0172999999999998E-2</v>
      </c>
      <c r="F49">
        <v>49</v>
      </c>
      <c r="H49">
        <v>49</v>
      </c>
      <c r="I49">
        <v>4.2425369999999996</v>
      </c>
      <c r="J49">
        <v>8.9414107000000005</v>
      </c>
      <c r="K49">
        <v>2.1303974000000001</v>
      </c>
      <c r="L49" t="s">
        <v>1</v>
      </c>
      <c r="M49">
        <v>8.1927306000000009</v>
      </c>
      <c r="O49">
        <v>8.1927306000000009</v>
      </c>
      <c r="P49">
        <v>3.0172999999999998E-2</v>
      </c>
    </row>
    <row r="50" spans="1:16" x14ac:dyDescent="0.25">
      <c r="A50">
        <v>-6.8201999999999999E-2</v>
      </c>
      <c r="B50">
        <v>9.3361E-2</v>
      </c>
      <c r="C50">
        <v>-6.9969999999999997E-3</v>
      </c>
      <c r="D50" t="s">
        <v>0</v>
      </c>
      <c r="E50">
        <v>0.11583</v>
      </c>
      <c r="F50">
        <v>50</v>
      </c>
      <c r="H50">
        <v>50</v>
      </c>
      <c r="I50">
        <v>0.2099097</v>
      </c>
      <c r="J50">
        <v>-3.5467683999999999</v>
      </c>
      <c r="K50">
        <v>7.7021620999999998</v>
      </c>
      <c r="L50" t="s">
        <v>1</v>
      </c>
      <c r="M50">
        <v>4.5029206999999998</v>
      </c>
      <c r="O50">
        <v>4.5029206999999998</v>
      </c>
      <c r="P50">
        <v>0.11583</v>
      </c>
    </row>
    <row r="51" spans="1:16" x14ac:dyDescent="0.25">
      <c r="A51">
        <v>-3.2215000000000001E-2</v>
      </c>
      <c r="B51">
        <v>-1.4238000000000001E-2</v>
      </c>
      <c r="C51">
        <v>2.0441999999999998E-2</v>
      </c>
      <c r="D51" t="s">
        <v>0</v>
      </c>
      <c r="E51">
        <v>4.0723000000000002E-2</v>
      </c>
      <c r="F51">
        <v>51</v>
      </c>
      <c r="H51">
        <v>51</v>
      </c>
      <c r="I51">
        <v>5.2072967999999999</v>
      </c>
      <c r="J51">
        <v>-3.0638939999999999</v>
      </c>
      <c r="K51">
        <v>6.6335654000000002</v>
      </c>
      <c r="L51" t="s">
        <v>1</v>
      </c>
      <c r="M51">
        <v>3.9906887000000002</v>
      </c>
      <c r="O51">
        <v>3.9906887000000002</v>
      </c>
      <c r="P51">
        <v>4.0723000000000002E-2</v>
      </c>
    </row>
    <row r="52" spans="1:16" x14ac:dyDescent="0.25">
      <c r="A52">
        <v>-4.5027999999999999E-2</v>
      </c>
      <c r="B52">
        <v>2.6612E-2</v>
      </c>
      <c r="C52">
        <v>-1.3228999999999999E-2</v>
      </c>
      <c r="D52" t="s">
        <v>0</v>
      </c>
      <c r="E52">
        <v>5.3950999999999999E-2</v>
      </c>
      <c r="F52">
        <v>52</v>
      </c>
      <c r="H52">
        <v>52</v>
      </c>
      <c r="I52">
        <v>-1.8364248000000001</v>
      </c>
      <c r="J52">
        <v>1.6894218000000001</v>
      </c>
      <c r="K52">
        <v>6.0834431000000002</v>
      </c>
      <c r="L52" t="s">
        <v>1</v>
      </c>
      <c r="M52">
        <v>4.9359944000000002</v>
      </c>
      <c r="O52">
        <v>4.9359944000000002</v>
      </c>
      <c r="P52">
        <v>5.3950999999999999E-2</v>
      </c>
    </row>
    <row r="53" spans="1:16" x14ac:dyDescent="0.25">
      <c r="A53">
        <v>-3.4789999999999999E-3</v>
      </c>
      <c r="B53">
        <v>-3.4139999999999999E-3</v>
      </c>
      <c r="C53">
        <v>-8.1949999999999992E-3</v>
      </c>
      <c r="D53" t="s">
        <v>0</v>
      </c>
      <c r="E53">
        <v>9.5359999999999993E-3</v>
      </c>
      <c r="F53">
        <v>53</v>
      </c>
      <c r="H53">
        <v>53</v>
      </c>
      <c r="I53">
        <v>0.73214250000000003</v>
      </c>
      <c r="J53">
        <v>6.6641664</v>
      </c>
      <c r="K53">
        <v>2.5140630000000002</v>
      </c>
      <c r="L53" t="s">
        <v>1</v>
      </c>
      <c r="M53">
        <v>8.1649039999999999</v>
      </c>
      <c r="O53">
        <v>8.1649039999999999</v>
      </c>
      <c r="P53">
        <v>9.5359999999999993E-3</v>
      </c>
    </row>
    <row r="54" spans="1:16" x14ac:dyDescent="0.25">
      <c r="A54">
        <v>1.6305E-2</v>
      </c>
      <c r="B54">
        <v>2.4219000000000001E-2</v>
      </c>
      <c r="C54">
        <v>-1.0404999999999999E-2</v>
      </c>
      <c r="D54" t="s">
        <v>0</v>
      </c>
      <c r="E54">
        <v>3.0995000000000002E-2</v>
      </c>
      <c r="F54">
        <v>54</v>
      </c>
      <c r="H54">
        <v>54</v>
      </c>
      <c r="I54">
        <v>5.3291278000000002</v>
      </c>
      <c r="J54">
        <v>3.5009499000000002</v>
      </c>
      <c r="K54">
        <v>6.0521973999999998</v>
      </c>
      <c r="L54" t="s">
        <v>1</v>
      </c>
      <c r="M54">
        <v>4.3638940000000002</v>
      </c>
      <c r="O54">
        <v>4.3638940000000002</v>
      </c>
      <c r="P54">
        <v>3.0995000000000002E-2</v>
      </c>
    </row>
    <row r="55" spans="1:16" x14ac:dyDescent="0.25">
      <c r="A55">
        <v>-1.5374000000000001E-2</v>
      </c>
      <c r="B55">
        <v>-1.235E-2</v>
      </c>
      <c r="C55">
        <v>-1.7690000000000001E-2</v>
      </c>
      <c r="D55" t="s">
        <v>0</v>
      </c>
      <c r="E55">
        <v>2.6492000000000002E-2</v>
      </c>
      <c r="F55">
        <v>55</v>
      </c>
      <c r="H55">
        <v>55</v>
      </c>
      <c r="I55">
        <v>0.32743270000000002</v>
      </c>
      <c r="J55">
        <v>3.1622430000000001</v>
      </c>
      <c r="K55">
        <v>7.1006400000000003</v>
      </c>
      <c r="L55" t="s">
        <v>1</v>
      </c>
      <c r="M55">
        <v>3.9338554000000001</v>
      </c>
      <c r="O55">
        <v>3.9338554000000001</v>
      </c>
      <c r="P55">
        <v>2.6492000000000002E-2</v>
      </c>
    </row>
    <row r="56" spans="1:16" x14ac:dyDescent="0.25">
      <c r="A56">
        <v>-3.8751000000000001E-2</v>
      </c>
      <c r="B56">
        <v>-1.825E-3</v>
      </c>
      <c r="C56">
        <v>-9.7640000000000001E-3</v>
      </c>
      <c r="D56" t="s">
        <v>0</v>
      </c>
      <c r="E56">
        <v>4.0003999999999998E-2</v>
      </c>
      <c r="F56">
        <v>56</v>
      </c>
      <c r="H56">
        <v>56</v>
      </c>
      <c r="I56">
        <v>-3.6997838999999999</v>
      </c>
      <c r="J56">
        <v>-1.6868011999999999</v>
      </c>
      <c r="K56">
        <v>7.7300703000000004</v>
      </c>
      <c r="L56" t="s">
        <v>1</v>
      </c>
      <c r="M56">
        <v>5.0186184999999996</v>
      </c>
      <c r="O56">
        <v>5.0186184999999996</v>
      </c>
      <c r="P56">
        <v>4.0003999999999998E-2</v>
      </c>
    </row>
    <row r="57" spans="1:16" x14ac:dyDescent="0.25">
      <c r="A57">
        <v>-2.0909000000000001E-2</v>
      </c>
      <c r="B57">
        <v>1.5186E-2</v>
      </c>
      <c r="C57">
        <v>-7.9520000000000007E-3</v>
      </c>
      <c r="D57" t="s">
        <v>0</v>
      </c>
      <c r="E57">
        <v>2.7038E-2</v>
      </c>
      <c r="F57">
        <v>57</v>
      </c>
      <c r="H57">
        <v>57</v>
      </c>
      <c r="I57">
        <v>0.2393498</v>
      </c>
      <c r="J57">
        <v>4.0680424000000004</v>
      </c>
      <c r="K57">
        <v>1.4888116</v>
      </c>
      <c r="L57" t="s">
        <v>1</v>
      </c>
      <c r="M57">
        <v>7.2547907</v>
      </c>
      <c r="O57">
        <v>7.2547907</v>
      </c>
      <c r="P57">
        <v>2.7038E-2</v>
      </c>
    </row>
    <row r="58" spans="1:16" x14ac:dyDescent="0.25">
      <c r="A58">
        <v>1.0362E-2</v>
      </c>
      <c r="B58">
        <v>8.1187999999999996E-2</v>
      </c>
      <c r="C58">
        <v>-6.8960000000000002E-3</v>
      </c>
      <c r="D58" t="s">
        <v>0</v>
      </c>
      <c r="E58">
        <v>8.2137000000000002E-2</v>
      </c>
      <c r="F58">
        <v>58</v>
      </c>
      <c r="H58">
        <v>58</v>
      </c>
      <c r="I58">
        <v>3.1317314999999999</v>
      </c>
      <c r="J58">
        <v>2.0174580999999998</v>
      </c>
      <c r="K58">
        <v>7.0723618000000004</v>
      </c>
      <c r="L58" t="s">
        <v>1</v>
      </c>
      <c r="M58">
        <v>1.9851723999999999</v>
      </c>
      <c r="O58">
        <v>1.9851723999999999</v>
      </c>
      <c r="P58">
        <v>8.2137000000000002E-2</v>
      </c>
    </row>
    <row r="59" spans="1:16" x14ac:dyDescent="0.25">
      <c r="A59">
        <v>6.1789999999999996E-3</v>
      </c>
      <c r="B59">
        <v>2.7354E-2</v>
      </c>
      <c r="C59">
        <v>-1.1296E-2</v>
      </c>
      <c r="D59" t="s">
        <v>0</v>
      </c>
      <c r="E59">
        <v>3.0231999999999998E-2</v>
      </c>
      <c r="F59">
        <v>59</v>
      </c>
      <c r="H59">
        <v>59</v>
      </c>
      <c r="I59">
        <v>5.7578464</v>
      </c>
      <c r="J59">
        <v>4.0840078999999996</v>
      </c>
      <c r="K59">
        <v>3.1188400000000001</v>
      </c>
      <c r="L59" t="s">
        <v>1</v>
      </c>
      <c r="M59">
        <v>6.2684062999999997</v>
      </c>
      <c r="O59">
        <v>6.2684062999999997</v>
      </c>
      <c r="P59">
        <v>3.0231999999999998E-2</v>
      </c>
    </row>
    <row r="60" spans="1:16" x14ac:dyDescent="0.25">
      <c r="A60">
        <v>-3.418E-3</v>
      </c>
      <c r="B60">
        <v>1.1727E-2</v>
      </c>
      <c r="C60">
        <v>-5.3650999999999997E-2</v>
      </c>
      <c r="D60" t="s">
        <v>0</v>
      </c>
      <c r="E60">
        <v>5.5024000000000003E-2</v>
      </c>
      <c r="F60">
        <v>60</v>
      </c>
      <c r="H60">
        <v>60</v>
      </c>
      <c r="I60">
        <v>-1.2890914</v>
      </c>
      <c r="J60">
        <v>8.8938000000000006</v>
      </c>
      <c r="K60">
        <v>2.5774007999999999</v>
      </c>
      <c r="L60" t="s">
        <v>1</v>
      </c>
      <c r="M60">
        <v>4.6320581000000001</v>
      </c>
      <c r="O60">
        <v>4.6320581000000001</v>
      </c>
      <c r="P60">
        <v>5.5024000000000003E-2</v>
      </c>
    </row>
    <row r="61" spans="1:16" x14ac:dyDescent="0.25">
      <c r="A61">
        <v>1.4024999999999999E-2</v>
      </c>
      <c r="B61">
        <v>-3.9319999999999997E-3</v>
      </c>
      <c r="C61">
        <v>2.4825E-2</v>
      </c>
      <c r="D61" t="s">
        <v>0</v>
      </c>
      <c r="E61">
        <v>2.8781999999999999E-2</v>
      </c>
      <c r="F61">
        <v>61</v>
      </c>
      <c r="H61">
        <v>61</v>
      </c>
      <c r="I61">
        <v>-2.2857473000000001</v>
      </c>
      <c r="J61">
        <v>1.1126298999999999</v>
      </c>
      <c r="K61">
        <v>3.1107429</v>
      </c>
      <c r="L61" t="s">
        <v>1</v>
      </c>
      <c r="M61">
        <v>7.2548551000000003</v>
      </c>
      <c r="O61">
        <v>7.2548551000000003</v>
      </c>
      <c r="P61">
        <v>2.8781999999999999E-2</v>
      </c>
    </row>
    <row r="62" spans="1:16" x14ac:dyDescent="0.25">
      <c r="A62">
        <v>-3.2774999999999999E-2</v>
      </c>
      <c r="B62">
        <v>-0.168881</v>
      </c>
      <c r="C62">
        <v>-0.15207999999999999</v>
      </c>
      <c r="D62" t="s">
        <v>0</v>
      </c>
      <c r="E62">
        <v>0.22961500000000001</v>
      </c>
      <c r="F62">
        <v>62</v>
      </c>
      <c r="H62">
        <v>62</v>
      </c>
      <c r="I62">
        <v>2.3778226</v>
      </c>
      <c r="J62">
        <v>-1.8580053000000001</v>
      </c>
      <c r="K62">
        <v>6.8235720999999998</v>
      </c>
      <c r="L62" t="s">
        <v>1</v>
      </c>
      <c r="M62">
        <v>1.9723853</v>
      </c>
      <c r="O62">
        <v>1.9723853</v>
      </c>
      <c r="P62">
        <v>0.22961500000000001</v>
      </c>
    </row>
    <row r="63" spans="1:16" x14ac:dyDescent="0.25">
      <c r="A63">
        <v>2.8094000000000001E-2</v>
      </c>
      <c r="B63">
        <v>9.639E-3</v>
      </c>
      <c r="C63">
        <v>-2.9905000000000001E-2</v>
      </c>
      <c r="D63" t="s">
        <v>0</v>
      </c>
      <c r="E63">
        <v>4.2148999999999999E-2</v>
      </c>
      <c r="F63">
        <v>63</v>
      </c>
      <c r="H63">
        <v>63</v>
      </c>
      <c r="I63">
        <v>3.2617278000000001</v>
      </c>
      <c r="J63">
        <v>1.1152782000000001</v>
      </c>
      <c r="K63">
        <v>1.4852254</v>
      </c>
      <c r="L63" t="s">
        <v>1</v>
      </c>
      <c r="M63">
        <v>6.3717506000000004</v>
      </c>
      <c r="O63">
        <v>6.3717506000000004</v>
      </c>
      <c r="P63">
        <v>4.2148999999999999E-2</v>
      </c>
    </row>
    <row r="64" spans="1:16" x14ac:dyDescent="0.25">
      <c r="A64">
        <v>-9.0030000000000006E-3</v>
      </c>
      <c r="B64">
        <v>8.5050000000000004E-3</v>
      </c>
      <c r="C64">
        <v>-4.0169999999999997E-2</v>
      </c>
      <c r="D64" t="s">
        <v>0</v>
      </c>
      <c r="E64">
        <v>4.2035999999999997E-2</v>
      </c>
      <c r="F64">
        <v>64</v>
      </c>
      <c r="H64">
        <v>64</v>
      </c>
      <c r="I64">
        <v>6.2930801000000001</v>
      </c>
      <c r="J64">
        <v>6.6730438999999997</v>
      </c>
      <c r="K64">
        <v>2.1363121999999999</v>
      </c>
      <c r="L64" t="s">
        <v>1</v>
      </c>
      <c r="M64">
        <v>4.6455368999999997</v>
      </c>
      <c r="O64">
        <v>4.6455368999999997</v>
      </c>
      <c r="P64">
        <v>4.2035999999999997E-2</v>
      </c>
    </row>
    <row r="65" spans="1:16" x14ac:dyDescent="0.25">
      <c r="A65">
        <v>2.8326E-2</v>
      </c>
      <c r="B65">
        <v>1.8970999999999998E-2</v>
      </c>
      <c r="C65">
        <v>8.5944999999999994E-2</v>
      </c>
      <c r="D65" t="s">
        <v>0</v>
      </c>
      <c r="E65">
        <v>9.2460000000000001E-2</v>
      </c>
      <c r="F65">
        <v>65</v>
      </c>
      <c r="H65">
        <v>65</v>
      </c>
      <c r="I65">
        <v>-2.3532505000000001</v>
      </c>
      <c r="J65">
        <v>3.9805806000000001</v>
      </c>
      <c r="K65">
        <v>3.0832120999999999</v>
      </c>
      <c r="L65" t="s">
        <v>1</v>
      </c>
      <c r="M65">
        <v>8.1520019999999995</v>
      </c>
      <c r="O65">
        <v>8.1520019999999995</v>
      </c>
      <c r="P65">
        <v>9.2460000000000001E-2</v>
      </c>
    </row>
    <row r="66" spans="1:16" x14ac:dyDescent="0.25">
      <c r="A66">
        <v>-7.3940000000000004E-3</v>
      </c>
      <c r="B66">
        <v>-6.6509999999999998E-3</v>
      </c>
      <c r="C66">
        <v>-0.13691700000000001</v>
      </c>
      <c r="D66" t="s">
        <v>0</v>
      </c>
      <c r="E66">
        <v>0.13727800000000001</v>
      </c>
      <c r="F66">
        <v>66</v>
      </c>
      <c r="H66">
        <v>66</v>
      </c>
      <c r="I66">
        <v>3.7041015000000002</v>
      </c>
      <c r="J66">
        <v>-8.4424100000000002E-2</v>
      </c>
      <c r="K66">
        <v>5.1421067000000003</v>
      </c>
      <c r="L66" t="s">
        <v>1</v>
      </c>
      <c r="M66">
        <v>1.995133</v>
      </c>
      <c r="O66">
        <v>1.995133</v>
      </c>
      <c r="P66">
        <v>0.13727800000000001</v>
      </c>
    </row>
    <row r="67" spans="1:16" x14ac:dyDescent="0.25">
      <c r="A67">
        <v>-8.3752999999999994E-2</v>
      </c>
      <c r="B67">
        <v>3.4529999999999998E-2</v>
      </c>
      <c r="C67">
        <v>-2.8544E-2</v>
      </c>
      <c r="D67" t="s">
        <v>0</v>
      </c>
      <c r="E67">
        <v>9.4981999999999997E-2</v>
      </c>
      <c r="F67">
        <v>67</v>
      </c>
      <c r="H67">
        <v>67</v>
      </c>
      <c r="I67">
        <v>-0.9524167</v>
      </c>
      <c r="J67">
        <v>-0.70449899999999999</v>
      </c>
      <c r="K67">
        <v>7.7623508000000001</v>
      </c>
      <c r="L67" t="s">
        <v>1</v>
      </c>
      <c r="M67">
        <v>3.8904459999999998</v>
      </c>
      <c r="O67">
        <v>3.8904459999999998</v>
      </c>
      <c r="P67">
        <v>9.4981999999999997E-2</v>
      </c>
    </row>
    <row r="68" spans="1:16" x14ac:dyDescent="0.25">
      <c r="A68">
        <v>3.0516999999999999E-2</v>
      </c>
      <c r="B68">
        <v>-3.9896000000000001E-2</v>
      </c>
      <c r="C68">
        <v>-2.8119999999999999E-2</v>
      </c>
      <c r="D68" t="s">
        <v>0</v>
      </c>
      <c r="E68">
        <v>5.7564999999999998E-2</v>
      </c>
      <c r="F68">
        <v>68</v>
      </c>
      <c r="H68">
        <v>68</v>
      </c>
      <c r="I68">
        <v>1.6171142000000001</v>
      </c>
      <c r="J68">
        <v>5.1376087000000004</v>
      </c>
      <c r="K68">
        <v>8.7783998000000008</v>
      </c>
      <c r="L68" t="s">
        <v>1</v>
      </c>
      <c r="M68">
        <v>6.3135766999999996</v>
      </c>
      <c r="O68">
        <v>6.3135766999999996</v>
      </c>
      <c r="P68">
        <v>5.7564999999999998E-2</v>
      </c>
    </row>
    <row r="69" spans="1:16" x14ac:dyDescent="0.25">
      <c r="A69">
        <v>1.4389000000000001E-2</v>
      </c>
      <c r="B69">
        <v>1.4885000000000001E-2</v>
      </c>
      <c r="C69">
        <v>2.0187E-2</v>
      </c>
      <c r="D69" t="s">
        <v>0</v>
      </c>
      <c r="E69">
        <v>2.8916000000000001E-2</v>
      </c>
      <c r="F69">
        <v>69</v>
      </c>
      <c r="H69">
        <v>69</v>
      </c>
      <c r="I69">
        <v>0.25725389999999998</v>
      </c>
      <c r="J69">
        <v>1.1774906999999999</v>
      </c>
      <c r="K69">
        <v>1.4270826000000001</v>
      </c>
      <c r="L69" t="s">
        <v>1</v>
      </c>
      <c r="M69">
        <v>8.1906809000000003</v>
      </c>
      <c r="O69">
        <v>8.1906809000000003</v>
      </c>
      <c r="P69">
        <v>2.8916000000000001E-2</v>
      </c>
    </row>
    <row r="70" spans="1:16" x14ac:dyDescent="0.25">
      <c r="A70">
        <v>-4.5710000000000004E-3</v>
      </c>
      <c r="B70">
        <v>-0.11755400000000001</v>
      </c>
      <c r="C70">
        <v>6.8476999999999996E-2</v>
      </c>
      <c r="D70" t="s">
        <v>0</v>
      </c>
      <c r="E70">
        <v>0.13612099999999999</v>
      </c>
      <c r="F70">
        <v>70</v>
      </c>
      <c r="H70">
        <v>70</v>
      </c>
      <c r="I70">
        <v>1.7950046</v>
      </c>
      <c r="J70">
        <v>0.28038999999999997</v>
      </c>
      <c r="K70">
        <v>8.6632914999999997</v>
      </c>
      <c r="L70" t="s">
        <v>1</v>
      </c>
      <c r="M70">
        <v>2.0270762000000002</v>
      </c>
      <c r="O70">
        <v>2.0270762000000002</v>
      </c>
      <c r="P70">
        <v>0.13612099999999999</v>
      </c>
    </row>
    <row r="71" spans="1:16" x14ac:dyDescent="0.25">
      <c r="A71">
        <v>-4.3490000000000001E-2</v>
      </c>
      <c r="B71">
        <v>8.5699999999999995E-3</v>
      </c>
      <c r="C71">
        <v>1.7389999999999999E-2</v>
      </c>
      <c r="D71" t="s">
        <v>0</v>
      </c>
      <c r="E71">
        <v>4.7615999999999999E-2</v>
      </c>
      <c r="F71">
        <v>71</v>
      </c>
      <c r="H71">
        <v>71</v>
      </c>
      <c r="I71">
        <v>6.5668005000000003</v>
      </c>
      <c r="J71">
        <v>0.73316040000000005</v>
      </c>
      <c r="K71">
        <v>5.9857602999999999</v>
      </c>
      <c r="L71" t="s">
        <v>1</v>
      </c>
      <c r="M71">
        <v>3.9696850000000001</v>
      </c>
      <c r="O71">
        <v>3.9696850000000001</v>
      </c>
      <c r="P71">
        <v>4.7615999999999999E-2</v>
      </c>
    </row>
    <row r="72" spans="1:16" x14ac:dyDescent="0.25">
      <c r="A72">
        <v>7.3055999999999996E-2</v>
      </c>
      <c r="B72">
        <v>3.5959999999999998E-3</v>
      </c>
      <c r="C72">
        <v>-3.9071000000000002E-2</v>
      </c>
      <c r="D72" t="s">
        <v>0</v>
      </c>
      <c r="E72">
        <v>8.2924999999999999E-2</v>
      </c>
      <c r="F72">
        <v>72</v>
      </c>
      <c r="H72">
        <v>72</v>
      </c>
      <c r="I72">
        <v>-0.29582720000000001</v>
      </c>
      <c r="J72">
        <v>5.3212497000000001</v>
      </c>
      <c r="K72">
        <v>5.082776</v>
      </c>
      <c r="L72" t="s">
        <v>1</v>
      </c>
      <c r="M72">
        <v>6.3330292999999998</v>
      </c>
      <c r="O72">
        <v>6.3330292999999998</v>
      </c>
      <c r="P72">
        <v>8.2924999999999999E-2</v>
      </c>
    </row>
    <row r="73" spans="1:16" x14ac:dyDescent="0.25">
      <c r="A73">
        <v>1.3498E-2</v>
      </c>
      <c r="B73">
        <v>-3.9849000000000002E-2</v>
      </c>
      <c r="C73">
        <v>3.284E-3</v>
      </c>
      <c r="D73" t="s">
        <v>0</v>
      </c>
      <c r="E73">
        <v>4.2201000000000002E-2</v>
      </c>
      <c r="F73">
        <v>73</v>
      </c>
      <c r="H73">
        <v>73</v>
      </c>
      <c r="I73">
        <v>6.0751708000000004</v>
      </c>
      <c r="J73">
        <v>-1.6766607</v>
      </c>
      <c r="K73">
        <v>4.1131612999999998</v>
      </c>
      <c r="L73" t="s">
        <v>1</v>
      </c>
      <c r="M73">
        <v>4.6684136000000001</v>
      </c>
      <c r="O73">
        <v>4.6684136000000001</v>
      </c>
      <c r="P73">
        <v>4.2201000000000002E-2</v>
      </c>
    </row>
    <row r="74" spans="1:16" x14ac:dyDescent="0.25">
      <c r="A74">
        <v>3.0863999999999999E-2</v>
      </c>
      <c r="B74">
        <v>7.7115000000000003E-2</v>
      </c>
      <c r="C74">
        <v>9.2091000000000006E-2</v>
      </c>
      <c r="D74" t="s">
        <v>0</v>
      </c>
      <c r="E74">
        <v>0.124016</v>
      </c>
      <c r="F74">
        <v>74</v>
      </c>
      <c r="H74">
        <v>74</v>
      </c>
      <c r="I74">
        <v>-3.0899733</v>
      </c>
      <c r="J74">
        <v>4.4221925999999998</v>
      </c>
      <c r="K74">
        <v>5.9709770999999998</v>
      </c>
      <c r="L74" t="s">
        <v>1</v>
      </c>
      <c r="M74">
        <v>7.3439534999999996</v>
      </c>
      <c r="O74">
        <v>7.3439534999999996</v>
      </c>
      <c r="P74">
        <v>0.124016</v>
      </c>
    </row>
    <row r="75" spans="1:16" x14ac:dyDescent="0.25">
      <c r="A75">
        <v>6.8360000000000001E-3</v>
      </c>
      <c r="B75">
        <v>-1.059E-3</v>
      </c>
      <c r="C75">
        <v>-4.0862000000000002E-2</v>
      </c>
      <c r="D75" t="s">
        <v>0</v>
      </c>
      <c r="E75">
        <v>4.1444000000000002E-2</v>
      </c>
      <c r="F75">
        <v>75</v>
      </c>
      <c r="H75">
        <v>75</v>
      </c>
      <c r="I75">
        <v>-3.5160770000000001</v>
      </c>
      <c r="J75">
        <v>8.5997798000000003</v>
      </c>
      <c r="K75">
        <v>0.52454060000000002</v>
      </c>
      <c r="L75" t="s">
        <v>1</v>
      </c>
      <c r="M75">
        <v>4.5574136000000003</v>
      </c>
      <c r="O75">
        <v>4.5574136000000003</v>
      </c>
      <c r="P75">
        <v>4.1444000000000002E-2</v>
      </c>
    </row>
    <row r="76" spans="1:16" x14ac:dyDescent="0.25">
      <c r="A76">
        <v>-2.8052000000000001E-2</v>
      </c>
      <c r="B76">
        <v>-3.2051999999999997E-2</v>
      </c>
      <c r="C76">
        <v>1.9213999999999998E-2</v>
      </c>
      <c r="D76" t="s">
        <v>0</v>
      </c>
      <c r="E76">
        <v>4.6726999999999998E-2</v>
      </c>
      <c r="F76">
        <v>76</v>
      </c>
      <c r="H76">
        <v>76</v>
      </c>
      <c r="I76">
        <v>3.2648915999999999</v>
      </c>
      <c r="J76">
        <v>4.0476580000000002</v>
      </c>
      <c r="K76">
        <v>1.4239092</v>
      </c>
      <c r="L76" t="s">
        <v>1</v>
      </c>
      <c r="M76">
        <v>4.9523351</v>
      </c>
      <c r="O76">
        <v>4.9523351</v>
      </c>
      <c r="P76">
        <v>4.6726999999999998E-2</v>
      </c>
    </row>
    <row r="77" spans="1:16" x14ac:dyDescent="0.25">
      <c r="A77">
        <v>4.0048E-2</v>
      </c>
      <c r="B77">
        <v>-5.2066000000000001E-2</v>
      </c>
      <c r="C77">
        <v>6.9259999999999999E-3</v>
      </c>
      <c r="D77" t="s">
        <v>0</v>
      </c>
      <c r="E77">
        <v>6.6050999999999999E-2</v>
      </c>
      <c r="F77">
        <v>77</v>
      </c>
      <c r="H77">
        <v>77</v>
      </c>
      <c r="I77">
        <v>2.9251315999999998</v>
      </c>
      <c r="J77">
        <v>7.0048556</v>
      </c>
      <c r="K77">
        <v>0.43949270000000001</v>
      </c>
      <c r="L77" t="s">
        <v>1</v>
      </c>
      <c r="M77">
        <v>4.6989621000000001</v>
      </c>
      <c r="O77">
        <v>4.6989621000000001</v>
      </c>
      <c r="P77">
        <v>6.6050999999999999E-2</v>
      </c>
    </row>
    <row r="78" spans="1:16" x14ac:dyDescent="0.25">
      <c r="A78">
        <v>-1.047E-2</v>
      </c>
      <c r="B78">
        <v>-3.0179999999999998E-3</v>
      </c>
      <c r="C78">
        <v>-7.0039999999999998E-3</v>
      </c>
      <c r="D78" t="s">
        <v>0</v>
      </c>
      <c r="E78">
        <v>1.2952999999999999E-2</v>
      </c>
      <c r="F78">
        <v>78</v>
      </c>
      <c r="H78">
        <v>78</v>
      </c>
      <c r="I78">
        <v>-6.6126902999999997</v>
      </c>
      <c r="J78">
        <v>5.8819156000000001</v>
      </c>
      <c r="K78">
        <v>7.7914838</v>
      </c>
      <c r="L78" t="s">
        <v>1</v>
      </c>
      <c r="M78">
        <v>7.3827473000000001</v>
      </c>
      <c r="O78">
        <v>7.3827473000000001</v>
      </c>
      <c r="P78">
        <v>1.2952999999999999E-2</v>
      </c>
    </row>
    <row r="79" spans="1:16" x14ac:dyDescent="0.25">
      <c r="A79">
        <v>-1.5289000000000001E-2</v>
      </c>
      <c r="B79">
        <v>2.0427000000000001E-2</v>
      </c>
      <c r="C79">
        <v>-9.5757999999999996E-2</v>
      </c>
      <c r="D79" t="s">
        <v>0</v>
      </c>
      <c r="E79">
        <v>9.9099000000000007E-2</v>
      </c>
      <c r="F79">
        <v>79</v>
      </c>
      <c r="H79">
        <v>79</v>
      </c>
      <c r="I79">
        <v>-2.5910335999999998</v>
      </c>
      <c r="J79">
        <v>6.9235750999999999</v>
      </c>
      <c r="K79">
        <v>4.2855346000000001</v>
      </c>
      <c r="L79" t="s">
        <v>1</v>
      </c>
      <c r="M79">
        <v>4.5847859</v>
      </c>
      <c r="O79">
        <v>4.5847859</v>
      </c>
      <c r="P79">
        <v>9.9099000000000007E-2</v>
      </c>
    </row>
    <row r="80" spans="1:16" x14ac:dyDescent="0.25">
      <c r="A80">
        <v>-6.5110000000000003E-3</v>
      </c>
      <c r="B80">
        <v>3.3716000000000003E-2</v>
      </c>
      <c r="C80">
        <v>4.3376999999999999E-2</v>
      </c>
      <c r="D80" t="s">
        <v>0</v>
      </c>
      <c r="E80">
        <v>5.5323999999999998E-2</v>
      </c>
      <c r="F80">
        <v>80</v>
      </c>
      <c r="H80">
        <v>80</v>
      </c>
      <c r="I80">
        <v>5.8235184000000002</v>
      </c>
      <c r="J80">
        <v>1.1869571999999999</v>
      </c>
      <c r="K80">
        <v>3.0763647000000001</v>
      </c>
      <c r="L80" t="s">
        <v>1</v>
      </c>
      <c r="M80">
        <v>5.0184455999999997</v>
      </c>
      <c r="O80">
        <v>5.0184455999999997</v>
      </c>
      <c r="P80">
        <v>5.5323999999999998E-2</v>
      </c>
    </row>
    <row r="81" spans="1:16" x14ac:dyDescent="0.25">
      <c r="A81">
        <v>-2.189E-3</v>
      </c>
      <c r="B81">
        <v>-2.2773000000000002E-2</v>
      </c>
      <c r="C81">
        <v>6.5891000000000005E-2</v>
      </c>
      <c r="D81" t="s">
        <v>0</v>
      </c>
      <c r="E81">
        <v>6.9750000000000006E-2</v>
      </c>
      <c r="F81">
        <v>81</v>
      </c>
      <c r="H81">
        <v>81</v>
      </c>
      <c r="I81">
        <v>8.7709004999999998</v>
      </c>
      <c r="J81">
        <v>2.7375907000000002</v>
      </c>
      <c r="K81">
        <v>0.56584319999999999</v>
      </c>
      <c r="L81" t="s">
        <v>1</v>
      </c>
      <c r="M81">
        <v>4.5126648999999999</v>
      </c>
      <c r="O81">
        <v>4.5126648999999999</v>
      </c>
      <c r="P81">
        <v>6.9750000000000006E-2</v>
      </c>
    </row>
    <row r="82" spans="1:16" x14ac:dyDescent="0.25">
      <c r="A82">
        <v>-0.13638600000000001</v>
      </c>
      <c r="B82">
        <v>-1.8206E-2</v>
      </c>
      <c r="C82">
        <v>-7.9212000000000005E-2</v>
      </c>
      <c r="D82" t="s">
        <v>0</v>
      </c>
      <c r="E82">
        <v>0.15876699999999999</v>
      </c>
      <c r="F82">
        <v>82</v>
      </c>
      <c r="H82">
        <v>82</v>
      </c>
      <c r="I82">
        <v>1.1596772</v>
      </c>
      <c r="J82">
        <v>0.40629199999999999</v>
      </c>
      <c r="K82">
        <v>5.8190628000000002</v>
      </c>
      <c r="L82" t="s">
        <v>1</v>
      </c>
      <c r="M82">
        <v>1.9527823</v>
      </c>
      <c r="O82">
        <v>1.9527823</v>
      </c>
      <c r="P82">
        <v>0.15876699999999999</v>
      </c>
    </row>
    <row r="83" spans="1:16" x14ac:dyDescent="0.25">
      <c r="A83">
        <v>-2.6085000000000001E-2</v>
      </c>
      <c r="B83">
        <v>-2.3598000000000001E-2</v>
      </c>
      <c r="C83">
        <v>-4.8139999999999997E-3</v>
      </c>
      <c r="D83" t="s">
        <v>0</v>
      </c>
      <c r="E83">
        <v>3.5503E-2</v>
      </c>
      <c r="F83">
        <v>83</v>
      </c>
      <c r="H83">
        <v>83</v>
      </c>
      <c r="I83">
        <v>-2.2139210999999999</v>
      </c>
      <c r="J83">
        <v>-1.1667110999999999</v>
      </c>
      <c r="K83">
        <v>5.2634388999999997</v>
      </c>
      <c r="L83" t="s">
        <v>1</v>
      </c>
      <c r="M83">
        <v>6.4733505999999998</v>
      </c>
      <c r="O83">
        <v>6.4733505999999998</v>
      </c>
      <c r="P83">
        <v>3.5503E-2</v>
      </c>
    </row>
    <row r="84" spans="1:16" x14ac:dyDescent="0.25">
      <c r="A84">
        <v>6.7465999999999998E-2</v>
      </c>
      <c r="B84">
        <v>1.5077999999999999E-2</v>
      </c>
      <c r="C84">
        <v>8.8849999999999998E-2</v>
      </c>
      <c r="D84" t="s">
        <v>0</v>
      </c>
      <c r="E84">
        <v>0.112576</v>
      </c>
      <c r="F84">
        <v>84</v>
      </c>
      <c r="H84">
        <v>84</v>
      </c>
      <c r="I84">
        <v>-1.0863022</v>
      </c>
      <c r="J84">
        <v>5.5566079000000004</v>
      </c>
      <c r="K84">
        <v>7.9560376000000002</v>
      </c>
      <c r="L84" t="s">
        <v>1</v>
      </c>
      <c r="M84">
        <v>4.9783238000000001</v>
      </c>
      <c r="O84">
        <v>4.9783238000000001</v>
      </c>
      <c r="P84">
        <v>0.112576</v>
      </c>
    </row>
    <row r="85" spans="1:16" x14ac:dyDescent="0.25">
      <c r="A85">
        <v>2.2024999999999999E-2</v>
      </c>
      <c r="B85">
        <v>9.6010000000000002E-3</v>
      </c>
      <c r="C85">
        <v>-1.0227999999999999E-2</v>
      </c>
      <c r="D85" t="s">
        <v>0</v>
      </c>
      <c r="E85">
        <v>2.6113000000000001E-2</v>
      </c>
      <c r="F85">
        <v>85</v>
      </c>
      <c r="H85">
        <v>85</v>
      </c>
      <c r="I85">
        <v>0.2631117</v>
      </c>
      <c r="J85">
        <v>2.5118607000000002</v>
      </c>
      <c r="K85">
        <v>3.9413581</v>
      </c>
      <c r="L85" t="s">
        <v>1</v>
      </c>
      <c r="M85">
        <v>4.5671837000000002</v>
      </c>
      <c r="O85">
        <v>4.5671837000000002</v>
      </c>
      <c r="P85">
        <v>2.6113000000000001E-2</v>
      </c>
    </row>
    <row r="86" spans="1:16" x14ac:dyDescent="0.25">
      <c r="A86">
        <v>5.3685999999999998E-2</v>
      </c>
      <c r="B86">
        <v>-4.1154000000000003E-2</v>
      </c>
      <c r="C86">
        <v>6.2836000000000003E-2</v>
      </c>
      <c r="D86" t="s">
        <v>0</v>
      </c>
      <c r="E86">
        <v>9.2327000000000006E-2</v>
      </c>
      <c r="F86">
        <v>86</v>
      </c>
      <c r="H86">
        <v>86</v>
      </c>
      <c r="I86">
        <v>4.4101631000000001</v>
      </c>
      <c r="J86">
        <v>-0.27517219999999998</v>
      </c>
      <c r="K86">
        <v>7.9342699000000003</v>
      </c>
      <c r="L86" t="s">
        <v>1</v>
      </c>
      <c r="M86">
        <v>1.9851498000000001</v>
      </c>
      <c r="O86">
        <v>1.9851498000000001</v>
      </c>
      <c r="P86">
        <v>9.2327000000000006E-2</v>
      </c>
    </row>
    <row r="87" spans="1:16" x14ac:dyDescent="0.25">
      <c r="A87">
        <v>-2.1843000000000001E-2</v>
      </c>
      <c r="B87">
        <v>3.2457E-2</v>
      </c>
      <c r="C87">
        <v>-7.8890000000000002E-3</v>
      </c>
      <c r="D87" t="s">
        <v>0</v>
      </c>
      <c r="E87">
        <v>3.9911000000000002E-2</v>
      </c>
      <c r="F87">
        <v>87</v>
      </c>
      <c r="H87">
        <v>87</v>
      </c>
      <c r="I87">
        <v>-3.3581386000000002</v>
      </c>
      <c r="J87">
        <v>1.1852592</v>
      </c>
      <c r="K87">
        <v>8.5397847000000002</v>
      </c>
      <c r="L87" t="s">
        <v>1</v>
      </c>
      <c r="M87">
        <v>6.4307780000000001</v>
      </c>
      <c r="O87">
        <v>6.4307780000000001</v>
      </c>
      <c r="P87">
        <v>3.9911000000000002E-2</v>
      </c>
    </row>
    <row r="88" spans="1:16" x14ac:dyDescent="0.25">
      <c r="A88">
        <v>-7.2100000000000003E-3</v>
      </c>
      <c r="B88">
        <v>-3.7904E-2</v>
      </c>
      <c r="C88">
        <v>-1.4357E-2</v>
      </c>
      <c r="D88" t="s">
        <v>0</v>
      </c>
      <c r="E88">
        <v>4.1168000000000003E-2</v>
      </c>
      <c r="F88">
        <v>88</v>
      </c>
      <c r="H88">
        <v>88</v>
      </c>
      <c r="I88">
        <v>2.4509064</v>
      </c>
      <c r="J88">
        <v>4.8887749999999999</v>
      </c>
      <c r="K88">
        <v>5.7634542</v>
      </c>
      <c r="L88" t="s">
        <v>1</v>
      </c>
      <c r="M88">
        <v>4.9524944</v>
      </c>
      <c r="O88">
        <v>4.9524944</v>
      </c>
      <c r="P88">
        <v>4.1168000000000003E-2</v>
      </c>
    </row>
    <row r="89" spans="1:16" x14ac:dyDescent="0.25">
      <c r="A89">
        <v>1.3009E-2</v>
      </c>
      <c r="B89">
        <v>-1.964E-3</v>
      </c>
      <c r="C89">
        <v>5.8469999999999998E-3</v>
      </c>
      <c r="D89" t="s">
        <v>0</v>
      </c>
      <c r="E89">
        <v>1.4397E-2</v>
      </c>
      <c r="F89">
        <v>89</v>
      </c>
      <c r="H89">
        <v>89</v>
      </c>
      <c r="I89">
        <v>3.4455358999999999</v>
      </c>
      <c r="J89">
        <v>6.3255257</v>
      </c>
      <c r="K89">
        <v>3.4323537000000002</v>
      </c>
      <c r="L89" t="s">
        <v>1</v>
      </c>
      <c r="M89">
        <v>7.1757245999999997</v>
      </c>
      <c r="O89">
        <v>7.1757245999999997</v>
      </c>
      <c r="P89">
        <v>1.4397E-2</v>
      </c>
    </row>
    <row r="90" spans="1:16" x14ac:dyDescent="0.25">
      <c r="A90">
        <v>2.512E-2</v>
      </c>
      <c r="B90">
        <v>8.4679999999999998E-3</v>
      </c>
      <c r="C90">
        <v>-3.9525999999999999E-2</v>
      </c>
      <c r="D90" t="s">
        <v>0</v>
      </c>
      <c r="E90">
        <v>4.7592000000000002E-2</v>
      </c>
      <c r="F90">
        <v>90</v>
      </c>
      <c r="H90">
        <v>90</v>
      </c>
      <c r="I90">
        <v>-4.3119955000000001</v>
      </c>
      <c r="J90">
        <v>3.9883633999999999</v>
      </c>
      <c r="K90">
        <v>8.5858442000000004</v>
      </c>
      <c r="L90" t="s">
        <v>1</v>
      </c>
      <c r="M90">
        <v>8.2560035999999997</v>
      </c>
      <c r="O90">
        <v>8.2560035999999997</v>
      </c>
      <c r="P90">
        <v>4.7592000000000002E-2</v>
      </c>
    </row>
    <row r="91" spans="1:16" x14ac:dyDescent="0.25">
      <c r="A91">
        <v>-5.9620000000000003E-3</v>
      </c>
      <c r="B91">
        <v>-6.9090000000000002E-3</v>
      </c>
      <c r="C91">
        <v>-2.7012000000000001E-2</v>
      </c>
      <c r="D91" t="s">
        <v>0</v>
      </c>
      <c r="E91">
        <v>2.8511999999999999E-2</v>
      </c>
      <c r="F91">
        <v>91</v>
      </c>
      <c r="H91">
        <v>91</v>
      </c>
      <c r="I91">
        <v>-2.0780720000000001</v>
      </c>
      <c r="J91">
        <v>6.3000942000000002</v>
      </c>
      <c r="K91">
        <v>1.2154712999999999</v>
      </c>
      <c r="L91" t="s">
        <v>1</v>
      </c>
      <c r="M91">
        <v>4.5163658</v>
      </c>
      <c r="O91">
        <v>4.5163658</v>
      </c>
      <c r="P91">
        <v>2.8511999999999999E-2</v>
      </c>
    </row>
    <row r="92" spans="1:16" x14ac:dyDescent="0.25">
      <c r="A92">
        <v>-1.9452000000000001E-2</v>
      </c>
      <c r="B92">
        <v>-2.2409999999999999E-3</v>
      </c>
      <c r="C92">
        <v>-1.6069999999999999E-3</v>
      </c>
      <c r="D92" t="s">
        <v>0</v>
      </c>
      <c r="E92">
        <v>1.9647000000000001E-2</v>
      </c>
      <c r="F92">
        <v>92</v>
      </c>
      <c r="H92">
        <v>92</v>
      </c>
      <c r="I92">
        <v>3.2188699000000001</v>
      </c>
      <c r="J92">
        <v>2.7066233</v>
      </c>
      <c r="K92">
        <v>3.9193018999999998</v>
      </c>
      <c r="L92" t="s">
        <v>1</v>
      </c>
      <c r="M92">
        <v>3.9955318000000002</v>
      </c>
      <c r="O92">
        <v>3.9955318000000002</v>
      </c>
      <c r="P92">
        <v>1.9647000000000001E-2</v>
      </c>
    </row>
    <row r="93" spans="1:16" x14ac:dyDescent="0.25">
      <c r="A93">
        <v>3.2266999999999997E-2</v>
      </c>
      <c r="B93">
        <v>-4.1179E-2</v>
      </c>
      <c r="C93">
        <v>1.3403E-2</v>
      </c>
      <c r="D93" t="s">
        <v>0</v>
      </c>
      <c r="E93">
        <v>5.4004999999999997E-2</v>
      </c>
      <c r="F93">
        <v>93</v>
      </c>
      <c r="H93">
        <v>93</v>
      </c>
      <c r="I93">
        <v>1.5007549</v>
      </c>
      <c r="J93">
        <v>9.3046930000000003</v>
      </c>
      <c r="K93">
        <v>1.1682884</v>
      </c>
      <c r="L93" t="s">
        <v>1</v>
      </c>
      <c r="M93">
        <v>7.1849805</v>
      </c>
      <c r="O93">
        <v>7.1849805</v>
      </c>
      <c r="P93">
        <v>5.4004999999999997E-2</v>
      </c>
    </row>
    <row r="94" spans="1:16" x14ac:dyDescent="0.25">
      <c r="A94">
        <v>-1.2626E-2</v>
      </c>
      <c r="B94">
        <v>-3.418E-3</v>
      </c>
      <c r="C94">
        <v>-9.3509999999999999E-3</v>
      </c>
      <c r="D94" t="s">
        <v>0</v>
      </c>
      <c r="E94">
        <v>1.6079E-2</v>
      </c>
      <c r="F94">
        <v>94</v>
      </c>
      <c r="H94">
        <v>94</v>
      </c>
      <c r="I94">
        <v>-5.3827683000000004</v>
      </c>
      <c r="J94">
        <v>6.3847915000000004</v>
      </c>
      <c r="K94">
        <v>5.3105808999999997</v>
      </c>
      <c r="L94" t="s">
        <v>1</v>
      </c>
      <c r="M94">
        <v>8.2610475999999995</v>
      </c>
      <c r="O94">
        <v>8.2610475999999995</v>
      </c>
      <c r="P94">
        <v>1.6079E-2</v>
      </c>
    </row>
    <row r="95" spans="1:16" x14ac:dyDescent="0.25">
      <c r="A95">
        <v>-1.0461E-2</v>
      </c>
      <c r="B95">
        <v>8.6779999999999999E-3</v>
      </c>
      <c r="C95">
        <v>-2.9309000000000002E-2</v>
      </c>
      <c r="D95" t="s">
        <v>0</v>
      </c>
      <c r="E95">
        <v>3.2307000000000002E-2</v>
      </c>
      <c r="F95">
        <v>95</v>
      </c>
      <c r="H95">
        <v>95</v>
      </c>
      <c r="I95">
        <v>4.1213300000000001E-2</v>
      </c>
      <c r="J95">
        <v>-1.1099361999999999</v>
      </c>
      <c r="K95">
        <v>3.4572758000000001</v>
      </c>
      <c r="L95" t="s">
        <v>1</v>
      </c>
      <c r="M95">
        <v>4.5365748999999997</v>
      </c>
      <c r="O95">
        <v>4.5365748999999997</v>
      </c>
      <c r="P95">
        <v>3.2307000000000002E-2</v>
      </c>
    </row>
    <row r="96" spans="1:16" x14ac:dyDescent="0.25">
      <c r="A96">
        <v>4.0954999999999998E-2</v>
      </c>
      <c r="B96">
        <v>-6.9890999999999995E-2</v>
      </c>
      <c r="C96">
        <v>4.9014000000000002E-2</v>
      </c>
      <c r="D96" t="s">
        <v>0</v>
      </c>
      <c r="E96">
        <v>9.4681000000000001E-2</v>
      </c>
      <c r="F96">
        <v>96</v>
      </c>
      <c r="H96">
        <v>96</v>
      </c>
      <c r="I96">
        <v>5.8134756000000003</v>
      </c>
      <c r="J96">
        <v>2.6017877999999999</v>
      </c>
      <c r="K96">
        <v>0.59615560000000001</v>
      </c>
      <c r="L96" t="s">
        <v>1</v>
      </c>
      <c r="M96">
        <v>3.9387417999999998</v>
      </c>
      <c r="O96">
        <v>3.9387417999999998</v>
      </c>
      <c r="P96">
        <v>9.4681000000000001E-2</v>
      </c>
    </row>
    <row r="97" spans="1:16" x14ac:dyDescent="0.25">
      <c r="A97">
        <v>-1.4451E-2</v>
      </c>
      <c r="B97">
        <v>-4.0323999999999999E-2</v>
      </c>
      <c r="C97">
        <v>-2.2824000000000001E-2</v>
      </c>
      <c r="D97" t="s">
        <v>0</v>
      </c>
      <c r="E97">
        <v>4.8536000000000003E-2</v>
      </c>
      <c r="F97">
        <v>97</v>
      </c>
      <c r="H97">
        <v>97</v>
      </c>
      <c r="I97">
        <v>2.7580209999999998</v>
      </c>
      <c r="J97">
        <v>7.6204099999999997E-2</v>
      </c>
      <c r="K97">
        <v>6.8913023999999998</v>
      </c>
      <c r="L97" t="s">
        <v>1</v>
      </c>
      <c r="M97">
        <v>0</v>
      </c>
      <c r="O97">
        <v>0</v>
      </c>
      <c r="P97">
        <v>4.8536000000000003E-2</v>
      </c>
    </row>
    <row r="98" spans="1:16" x14ac:dyDescent="0.25">
      <c r="A98" t="s">
        <v>6</v>
      </c>
      <c r="B98" t="s">
        <v>7</v>
      </c>
      <c r="C98" t="s">
        <v>8</v>
      </c>
      <c r="D98" t="s">
        <v>9</v>
      </c>
      <c r="E98" t="s">
        <v>8</v>
      </c>
      <c r="F98" t="s">
        <v>10</v>
      </c>
      <c r="P98" t="s">
        <v>8</v>
      </c>
    </row>
    <row r="99" spans="1:16" x14ac:dyDescent="0.25">
      <c r="A99" t="s">
        <v>11</v>
      </c>
      <c r="B99" t="s">
        <v>12</v>
      </c>
      <c r="C99" t="s">
        <v>52</v>
      </c>
      <c r="D99" t="s">
        <v>14</v>
      </c>
      <c r="E99" t="s">
        <v>53</v>
      </c>
      <c r="F99">
        <v>88</v>
      </c>
      <c r="P99" t="s">
        <v>53</v>
      </c>
    </row>
    <row r="100" spans="1:16" x14ac:dyDescent="0.25">
      <c r="B100" t="s">
        <v>16</v>
      </c>
      <c r="C100" t="s">
        <v>17</v>
      </c>
      <c r="D100">
        <v>0</v>
      </c>
      <c r="E100" t="s">
        <v>18</v>
      </c>
      <c r="F100">
        <v>0</v>
      </c>
      <c r="P100" t="s">
        <v>18</v>
      </c>
    </row>
    <row r="101" spans="1:16" x14ac:dyDescent="0.25">
      <c r="A101" t="s">
        <v>6</v>
      </c>
      <c r="B101" t="s">
        <v>7</v>
      </c>
      <c r="C101" t="s">
        <v>8</v>
      </c>
      <c r="D101" t="s">
        <v>9</v>
      </c>
      <c r="E101" t="s">
        <v>8</v>
      </c>
      <c r="F101" t="s">
        <v>10</v>
      </c>
      <c r="P101" t="s">
        <v>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3008F-0886-44DD-AA57-0882813961D6}">
  <dimension ref="A1:P101"/>
  <sheetViews>
    <sheetView topLeftCell="Q1" workbookViewId="0">
      <selection activeCell="Y19" sqref="Y19"/>
    </sheetView>
  </sheetViews>
  <sheetFormatPr defaultRowHeight="15" x14ac:dyDescent="0.25"/>
  <sheetData>
    <row r="1" spans="1:16" x14ac:dyDescent="0.25">
      <c r="A1">
        <v>-5.9769999999999997E-3</v>
      </c>
      <c r="B1">
        <v>-2.1642000000000002E-2</v>
      </c>
      <c r="C1">
        <v>5.7237000000000003E-2</v>
      </c>
      <c r="D1" t="s">
        <v>0</v>
      </c>
      <c r="E1">
        <v>6.1483999999999997E-2</v>
      </c>
      <c r="F1">
        <v>1</v>
      </c>
      <c r="H1">
        <v>1</v>
      </c>
      <c r="I1">
        <v>5.9766000000000003E-3</v>
      </c>
      <c r="J1">
        <v>2.1642399999999999E-2</v>
      </c>
      <c r="K1">
        <v>-5.7237400000000001E-2</v>
      </c>
      <c r="L1" t="s">
        <v>1</v>
      </c>
      <c r="M1">
        <v>4.5278266</v>
      </c>
      <c r="O1">
        <v>4.5278266</v>
      </c>
      <c r="P1">
        <v>6.1483999999999997E-2</v>
      </c>
    </row>
    <row r="2" spans="1:16" x14ac:dyDescent="0.25">
      <c r="A2">
        <v>2.0999E-2</v>
      </c>
      <c r="B2">
        <v>-1.9300999999999999E-2</v>
      </c>
      <c r="C2">
        <v>-3.1199999999999999E-3</v>
      </c>
      <c r="D2" t="s">
        <v>0</v>
      </c>
      <c r="E2">
        <v>2.8691999999999999E-2</v>
      </c>
      <c r="F2">
        <v>2</v>
      </c>
      <c r="H2">
        <v>2</v>
      </c>
      <c r="I2">
        <v>3.4791981000000001</v>
      </c>
      <c r="J2">
        <v>5.2229789999999996</v>
      </c>
      <c r="K2">
        <v>-1.9507699999999999E-2</v>
      </c>
      <c r="L2" t="s">
        <v>1</v>
      </c>
      <c r="M2">
        <v>6.9195016999999996</v>
      </c>
      <c r="O2">
        <v>6.9195016999999996</v>
      </c>
      <c r="P2">
        <v>2.8691999999999999E-2</v>
      </c>
    </row>
    <row r="3" spans="1:16" x14ac:dyDescent="0.25">
      <c r="A3">
        <v>2.1572999999999998E-2</v>
      </c>
      <c r="B3">
        <v>-1.0817E-2</v>
      </c>
      <c r="C3">
        <v>4.3880000000000004E-3</v>
      </c>
      <c r="D3" t="s">
        <v>0</v>
      </c>
      <c r="E3">
        <v>2.4528999999999999E-2</v>
      </c>
      <c r="F3">
        <v>3</v>
      </c>
      <c r="H3">
        <v>3</v>
      </c>
      <c r="I3">
        <v>5.5394645999999996</v>
      </c>
      <c r="J3">
        <v>-1.62921E-2</v>
      </c>
      <c r="K3">
        <v>4.6213214999999996</v>
      </c>
      <c r="L3" t="s">
        <v>1</v>
      </c>
      <c r="M3">
        <v>3.6334846000000001</v>
      </c>
      <c r="O3">
        <v>3.6334846000000001</v>
      </c>
      <c r="P3">
        <v>2.4528999999999999E-2</v>
      </c>
    </row>
    <row r="4" spans="1:16" x14ac:dyDescent="0.25">
      <c r="A4">
        <v>4.5209999999999998E-3</v>
      </c>
      <c r="B4">
        <v>4.2099999999999999E-4</v>
      </c>
      <c r="C4">
        <v>-1.0033E-2</v>
      </c>
      <c r="D4" t="s">
        <v>0</v>
      </c>
      <c r="E4">
        <v>1.1013E-2</v>
      </c>
      <c r="F4">
        <v>4</v>
      </c>
      <c r="H4">
        <v>4</v>
      </c>
      <c r="I4">
        <v>-2.0327468999999998</v>
      </c>
      <c r="J4">
        <v>5.1676969000000001</v>
      </c>
      <c r="K4">
        <v>4.5740755000000002</v>
      </c>
      <c r="L4" t="s">
        <v>1</v>
      </c>
      <c r="M4">
        <v>5.0881273</v>
      </c>
      <c r="O4">
        <v>5.0881273</v>
      </c>
      <c r="P4">
        <v>1.1013E-2</v>
      </c>
    </row>
    <row r="5" spans="1:16" x14ac:dyDescent="0.25">
      <c r="A5">
        <v>5.8980999999999999E-2</v>
      </c>
      <c r="B5">
        <v>0.21068100000000001</v>
      </c>
      <c r="C5">
        <v>0.25040099999999998</v>
      </c>
      <c r="D5" t="s">
        <v>0</v>
      </c>
      <c r="E5">
        <v>0.33251500000000001</v>
      </c>
      <c r="F5">
        <v>5</v>
      </c>
      <c r="H5">
        <v>5</v>
      </c>
      <c r="I5">
        <v>1.7119119</v>
      </c>
      <c r="J5">
        <v>2.3512016</v>
      </c>
      <c r="K5">
        <v>5.6118956999999998</v>
      </c>
      <c r="L5" t="s">
        <v>1</v>
      </c>
      <c r="M5">
        <v>3.0025360000000001</v>
      </c>
      <c r="O5">
        <v>3.0025360000000001</v>
      </c>
      <c r="P5">
        <v>0.33251500000000001</v>
      </c>
    </row>
    <row r="6" spans="1:16" x14ac:dyDescent="0.25">
      <c r="A6">
        <v>-4.1473999999999997E-2</v>
      </c>
      <c r="B6">
        <v>-1.6601000000000001E-2</v>
      </c>
      <c r="C6">
        <v>1.37E-2</v>
      </c>
      <c r="D6" t="s">
        <v>0</v>
      </c>
      <c r="E6">
        <v>4.6726999999999998E-2</v>
      </c>
      <c r="F6">
        <v>6</v>
      </c>
      <c r="H6">
        <v>6</v>
      </c>
      <c r="I6">
        <v>-0.95894310000000005</v>
      </c>
      <c r="J6">
        <v>4.5013037000000002</v>
      </c>
      <c r="K6">
        <v>-4.7363799999999998E-2</v>
      </c>
      <c r="L6" t="s">
        <v>1</v>
      </c>
      <c r="M6">
        <v>6.8579287999999998</v>
      </c>
      <c r="O6">
        <v>6.8579287999999998</v>
      </c>
      <c r="P6">
        <v>4.6726999999999998E-2</v>
      </c>
    </row>
    <row r="7" spans="1:16" x14ac:dyDescent="0.25">
      <c r="A7">
        <v>1.2649000000000001E-2</v>
      </c>
      <c r="B7">
        <v>-9.3366000000000005E-2</v>
      </c>
      <c r="C7">
        <v>-6.0895999999999999E-2</v>
      </c>
      <c r="D7" t="s">
        <v>0</v>
      </c>
      <c r="E7">
        <v>0.11218599999999999</v>
      </c>
      <c r="F7">
        <v>7</v>
      </c>
      <c r="H7">
        <v>7</v>
      </c>
      <c r="I7">
        <v>-0.30259629999999998</v>
      </c>
      <c r="J7">
        <v>7.8860355000000002</v>
      </c>
      <c r="K7">
        <v>1.2748550999999999</v>
      </c>
      <c r="L7" t="s">
        <v>1</v>
      </c>
      <c r="M7">
        <v>3.9816327999999999</v>
      </c>
      <c r="O7">
        <v>3.9816327999999999</v>
      </c>
      <c r="P7">
        <v>0.11218599999999999</v>
      </c>
    </row>
    <row r="8" spans="1:16" x14ac:dyDescent="0.25">
      <c r="A8">
        <v>-3.3524999999999999E-2</v>
      </c>
      <c r="B8">
        <v>-1.8978999999999999E-2</v>
      </c>
      <c r="C8">
        <v>-1.6079E-2</v>
      </c>
      <c r="D8" t="s">
        <v>0</v>
      </c>
      <c r="E8">
        <v>4.1744999999999997E-2</v>
      </c>
      <c r="F8">
        <v>8</v>
      </c>
      <c r="H8">
        <v>8</v>
      </c>
      <c r="I8">
        <v>4.5941454000000004</v>
      </c>
      <c r="J8">
        <v>4.4765737999999997</v>
      </c>
      <c r="K8">
        <v>4.6081253999999996</v>
      </c>
      <c r="L8" t="s">
        <v>1</v>
      </c>
      <c r="M8">
        <v>5.3855541999999996</v>
      </c>
      <c r="O8">
        <v>5.3855541999999996</v>
      </c>
      <c r="P8">
        <v>4.1744999999999997E-2</v>
      </c>
    </row>
    <row r="9" spans="1:16" x14ac:dyDescent="0.25">
      <c r="A9">
        <v>-1.0152E-2</v>
      </c>
      <c r="B9">
        <v>-1.0552000000000001E-2</v>
      </c>
      <c r="C9">
        <v>5.9509999999999997E-3</v>
      </c>
      <c r="D9" t="s">
        <v>0</v>
      </c>
      <c r="E9">
        <v>1.5806000000000001E-2</v>
      </c>
      <c r="F9">
        <v>9</v>
      </c>
      <c r="H9">
        <v>9</v>
      </c>
      <c r="I9">
        <v>3.8329116000000001</v>
      </c>
      <c r="J9">
        <v>-2.6411083999999998</v>
      </c>
      <c r="K9">
        <v>7.9698419999999999</v>
      </c>
      <c r="L9" t="s">
        <v>1</v>
      </c>
      <c r="M9">
        <v>5.0130261000000003</v>
      </c>
      <c r="O9">
        <v>5.0130261000000003</v>
      </c>
      <c r="P9">
        <v>1.5806000000000001E-2</v>
      </c>
    </row>
    <row r="10" spans="1:16" x14ac:dyDescent="0.25">
      <c r="A10">
        <v>-0.267762</v>
      </c>
      <c r="B10">
        <v>-6.4162999999999998E-2</v>
      </c>
      <c r="C10">
        <v>0.10278900000000001</v>
      </c>
      <c r="D10" t="s">
        <v>0</v>
      </c>
      <c r="E10">
        <v>0.29390300000000003</v>
      </c>
      <c r="F10">
        <v>10</v>
      </c>
      <c r="H10">
        <v>10</v>
      </c>
      <c r="I10">
        <v>-0.76004640000000001</v>
      </c>
      <c r="J10">
        <v>0.7475773</v>
      </c>
      <c r="K10">
        <v>4.4949171000000003</v>
      </c>
      <c r="L10" t="s">
        <v>1</v>
      </c>
      <c r="M10">
        <v>2.9133751000000001</v>
      </c>
      <c r="O10">
        <v>2.9133751000000001</v>
      </c>
      <c r="P10">
        <v>0.29390300000000003</v>
      </c>
    </row>
    <row r="11" spans="1:16" x14ac:dyDescent="0.25">
      <c r="A11">
        <v>0.106723</v>
      </c>
      <c r="B11">
        <v>4.2430000000000002E-2</v>
      </c>
      <c r="C11">
        <v>1.6605999999999999E-2</v>
      </c>
      <c r="D11" t="s">
        <v>0</v>
      </c>
      <c r="E11">
        <v>0.11604299999999999</v>
      </c>
      <c r="F11">
        <v>11</v>
      </c>
      <c r="H11">
        <v>11</v>
      </c>
      <c r="I11">
        <v>5.1553927000000002</v>
      </c>
      <c r="J11">
        <v>7.7403740000000001</v>
      </c>
      <c r="K11">
        <v>3.2882213999999998</v>
      </c>
      <c r="L11" t="s">
        <v>1</v>
      </c>
      <c r="M11">
        <v>4.5951259000000002</v>
      </c>
      <c r="O11">
        <v>4.5951259000000002</v>
      </c>
      <c r="P11">
        <v>0.11604299999999999</v>
      </c>
    </row>
    <row r="12" spans="1:16" x14ac:dyDescent="0.25">
      <c r="A12">
        <v>7.7945E-2</v>
      </c>
      <c r="B12">
        <v>6.9030000000000003E-3</v>
      </c>
      <c r="C12">
        <v>-7.2769999999999996E-3</v>
      </c>
      <c r="D12" t="s">
        <v>0</v>
      </c>
      <c r="E12">
        <v>7.8587000000000004E-2</v>
      </c>
      <c r="F12">
        <v>12</v>
      </c>
      <c r="H12">
        <v>12</v>
      </c>
      <c r="I12">
        <v>4.4226701000000004</v>
      </c>
      <c r="J12">
        <v>0.71207160000000003</v>
      </c>
      <c r="K12">
        <v>1.83129E-2</v>
      </c>
      <c r="L12" t="s">
        <v>1</v>
      </c>
      <c r="M12">
        <v>4.7854855000000001</v>
      </c>
      <c r="O12">
        <v>4.7854855000000001</v>
      </c>
      <c r="P12">
        <v>7.8587000000000004E-2</v>
      </c>
    </row>
    <row r="13" spans="1:16" x14ac:dyDescent="0.25">
      <c r="A13">
        <v>1.7047E-2</v>
      </c>
      <c r="B13">
        <v>-3.6070999999999999E-2</v>
      </c>
      <c r="C13">
        <v>-9.894E-3</v>
      </c>
      <c r="D13" t="s">
        <v>0</v>
      </c>
      <c r="E13">
        <v>4.1105000000000003E-2</v>
      </c>
      <c r="F13">
        <v>13</v>
      </c>
      <c r="H13">
        <v>13</v>
      </c>
      <c r="I13">
        <v>1.1577443999999999</v>
      </c>
      <c r="J13">
        <v>5.7773532999999997</v>
      </c>
      <c r="K13">
        <v>0.73036540000000005</v>
      </c>
      <c r="L13" t="s">
        <v>1</v>
      </c>
      <c r="M13">
        <v>6.8568481999999999</v>
      </c>
      <c r="O13">
        <v>6.8568481999999999</v>
      </c>
      <c r="P13">
        <v>4.1105000000000003E-2</v>
      </c>
    </row>
    <row r="14" spans="1:16" x14ac:dyDescent="0.25">
      <c r="A14">
        <v>2.8622999999999999E-2</v>
      </c>
      <c r="B14">
        <v>1.7401E-2</v>
      </c>
      <c r="C14">
        <v>5.3172999999999998E-2</v>
      </c>
      <c r="D14" t="s">
        <v>0</v>
      </c>
      <c r="E14">
        <v>6.2843999999999997E-2</v>
      </c>
      <c r="F14">
        <v>14</v>
      </c>
      <c r="H14">
        <v>14</v>
      </c>
      <c r="I14">
        <v>3.6341763</v>
      </c>
      <c r="J14">
        <v>3.9934911999999998</v>
      </c>
      <c r="K14">
        <v>6.9063201000000003</v>
      </c>
      <c r="L14" t="s">
        <v>1</v>
      </c>
      <c r="M14">
        <v>8.9853956000000004</v>
      </c>
      <c r="O14">
        <v>8.9853956000000004</v>
      </c>
      <c r="P14">
        <v>6.2843999999999997E-2</v>
      </c>
    </row>
    <row r="15" spans="1:16" x14ac:dyDescent="0.25">
      <c r="A15">
        <v>-3.6124999999999997E-2</v>
      </c>
      <c r="B15">
        <v>2.087E-2</v>
      </c>
      <c r="C15">
        <v>3.0387999999999998E-2</v>
      </c>
      <c r="D15" t="s">
        <v>0</v>
      </c>
      <c r="E15">
        <v>5.1614E-2</v>
      </c>
      <c r="F15">
        <v>15</v>
      </c>
      <c r="H15">
        <v>15</v>
      </c>
      <c r="I15">
        <v>-0.62941320000000001</v>
      </c>
      <c r="J15">
        <v>3.1601696000000001</v>
      </c>
      <c r="K15">
        <v>5.3067216999999998</v>
      </c>
      <c r="L15" t="s">
        <v>1</v>
      </c>
      <c r="M15">
        <v>4.4199546999999999</v>
      </c>
      <c r="O15">
        <v>4.4199546999999999</v>
      </c>
      <c r="P15">
        <v>5.1614E-2</v>
      </c>
    </row>
    <row r="16" spans="1:16" x14ac:dyDescent="0.25">
      <c r="A16">
        <v>-3.3466000000000003E-2</v>
      </c>
      <c r="B16">
        <v>1.3699999999999999E-3</v>
      </c>
      <c r="C16">
        <v>-2.3140000000000001E-3</v>
      </c>
      <c r="D16" t="s">
        <v>0</v>
      </c>
      <c r="E16">
        <v>3.3574E-2</v>
      </c>
      <c r="F16">
        <v>16</v>
      </c>
      <c r="H16">
        <v>16</v>
      </c>
      <c r="I16">
        <v>5.7403335000000002</v>
      </c>
      <c r="J16">
        <v>-1.1890605000000001</v>
      </c>
      <c r="K16">
        <v>6.8746489999999998</v>
      </c>
      <c r="L16" t="s">
        <v>1</v>
      </c>
      <c r="M16">
        <v>4.8415092</v>
      </c>
      <c r="O16">
        <v>4.8415092</v>
      </c>
      <c r="P16">
        <v>3.3574E-2</v>
      </c>
    </row>
    <row r="17" spans="1:16" x14ac:dyDescent="0.25">
      <c r="A17">
        <v>-5.2807E-2</v>
      </c>
      <c r="B17">
        <v>-3.7254000000000002E-2</v>
      </c>
      <c r="C17">
        <v>1.1676000000000001E-2</v>
      </c>
      <c r="D17" t="s">
        <v>0</v>
      </c>
      <c r="E17">
        <v>6.5671999999999994E-2</v>
      </c>
      <c r="F17">
        <v>17</v>
      </c>
      <c r="H17">
        <v>17</v>
      </c>
      <c r="I17">
        <v>7.9392506999999997</v>
      </c>
      <c r="J17">
        <v>-0.52745929999999996</v>
      </c>
      <c r="K17">
        <v>3.8709337000000001</v>
      </c>
      <c r="L17" t="s">
        <v>1</v>
      </c>
      <c r="M17">
        <v>5.1254843000000001</v>
      </c>
      <c r="O17">
        <v>5.1254843000000001</v>
      </c>
      <c r="P17">
        <v>6.5671999999999994E-2</v>
      </c>
    </row>
    <row r="18" spans="1:16" x14ac:dyDescent="0.25">
      <c r="A18">
        <v>7.7700000000000002E-4</v>
      </c>
      <c r="B18">
        <v>7.685E-3</v>
      </c>
      <c r="C18">
        <v>-2.0385E-2</v>
      </c>
      <c r="D18" t="s">
        <v>0</v>
      </c>
      <c r="E18">
        <v>2.1798999999999999E-2</v>
      </c>
      <c r="F18">
        <v>18</v>
      </c>
      <c r="H18">
        <v>18</v>
      </c>
      <c r="I18">
        <v>-2.1589895000000001</v>
      </c>
      <c r="J18">
        <v>6.2905502999999996</v>
      </c>
      <c r="K18">
        <v>6.8146864999999996</v>
      </c>
      <c r="L18" t="s">
        <v>1</v>
      </c>
      <c r="M18">
        <v>4.8659635000000003</v>
      </c>
      <c r="O18">
        <v>4.8659635000000003</v>
      </c>
      <c r="P18">
        <v>2.1798999999999999E-2</v>
      </c>
    </row>
    <row r="19" spans="1:16" x14ac:dyDescent="0.25">
      <c r="A19">
        <v>-2.8577000000000002E-2</v>
      </c>
      <c r="B19">
        <v>1.4739E-2</v>
      </c>
      <c r="C19">
        <v>-2.3026000000000001E-2</v>
      </c>
      <c r="D19" t="s">
        <v>0</v>
      </c>
      <c r="E19">
        <v>3.9548E-2</v>
      </c>
      <c r="F19">
        <v>19</v>
      </c>
      <c r="H19">
        <v>19</v>
      </c>
      <c r="I19">
        <v>6.2877676999999998</v>
      </c>
      <c r="J19">
        <v>-3.2855561999999998</v>
      </c>
      <c r="K19">
        <v>8.5240054000000001</v>
      </c>
      <c r="L19" t="s">
        <v>1</v>
      </c>
      <c r="M19">
        <v>8.6777844000000002</v>
      </c>
      <c r="O19">
        <v>8.6777844000000002</v>
      </c>
      <c r="P19">
        <v>3.9548E-2</v>
      </c>
    </row>
    <row r="20" spans="1:16" x14ac:dyDescent="0.25">
      <c r="A20">
        <v>2.2800000000000001E-4</v>
      </c>
      <c r="B20">
        <v>1.134E-3</v>
      </c>
      <c r="C20">
        <v>2.8410000000000002E-3</v>
      </c>
      <c r="D20" t="s">
        <v>0</v>
      </c>
      <c r="E20">
        <v>3.068E-3</v>
      </c>
      <c r="F20">
        <v>20</v>
      </c>
      <c r="H20">
        <v>20</v>
      </c>
      <c r="I20">
        <v>-0.11344310000000001</v>
      </c>
      <c r="J20">
        <v>1.0967796999999999</v>
      </c>
      <c r="K20">
        <v>6.9629136999999997</v>
      </c>
      <c r="L20" t="s">
        <v>1</v>
      </c>
      <c r="M20">
        <v>3.8190783000000001</v>
      </c>
      <c r="O20">
        <v>3.8190783000000001</v>
      </c>
      <c r="P20">
        <v>3.068E-3</v>
      </c>
    </row>
    <row r="21" spans="1:16" x14ac:dyDescent="0.25">
      <c r="A21">
        <v>-8.1096000000000001E-2</v>
      </c>
      <c r="B21">
        <v>-2.3522999999999999E-2</v>
      </c>
      <c r="C21">
        <v>7.6090000000000003E-3</v>
      </c>
      <c r="D21" t="s">
        <v>0</v>
      </c>
      <c r="E21">
        <v>8.4780999999999995E-2</v>
      </c>
      <c r="F21">
        <v>21</v>
      </c>
      <c r="H21">
        <v>21</v>
      </c>
      <c r="I21">
        <v>-1.0169545</v>
      </c>
      <c r="J21">
        <v>-0.28556130000000002</v>
      </c>
      <c r="K21">
        <v>2.2289088000000001</v>
      </c>
      <c r="L21" t="s">
        <v>1</v>
      </c>
      <c r="M21">
        <v>3.4765565</v>
      </c>
      <c r="O21">
        <v>3.4765565</v>
      </c>
      <c r="P21">
        <v>8.4780999999999995E-2</v>
      </c>
    </row>
    <row r="22" spans="1:16" x14ac:dyDescent="0.25">
      <c r="A22">
        <v>-1.93E-4</v>
      </c>
      <c r="B22">
        <v>3.5370000000000002E-3</v>
      </c>
      <c r="C22">
        <v>1.5610000000000001E-3</v>
      </c>
      <c r="D22" t="s">
        <v>0</v>
      </c>
      <c r="E22">
        <v>3.8700000000000002E-3</v>
      </c>
      <c r="F22">
        <v>22</v>
      </c>
      <c r="H22">
        <v>22</v>
      </c>
      <c r="I22">
        <v>1.3901505000000001</v>
      </c>
      <c r="J22">
        <v>-2.0430115</v>
      </c>
      <c r="K22">
        <v>8.4739778000000001</v>
      </c>
      <c r="L22" t="s">
        <v>1</v>
      </c>
      <c r="M22">
        <v>4.8578191000000004</v>
      </c>
      <c r="O22">
        <v>4.8578191000000004</v>
      </c>
      <c r="P22">
        <v>3.8700000000000002E-3</v>
      </c>
    </row>
    <row r="23" spans="1:16" x14ac:dyDescent="0.25">
      <c r="A23">
        <v>0.11154600000000001</v>
      </c>
      <c r="B23">
        <v>-8.4263000000000005E-2</v>
      </c>
      <c r="C23">
        <v>-4.8037000000000003E-2</v>
      </c>
      <c r="D23" t="s">
        <v>0</v>
      </c>
      <c r="E23">
        <v>0.14781900000000001</v>
      </c>
      <c r="F23">
        <v>23</v>
      </c>
      <c r="H23">
        <v>23</v>
      </c>
      <c r="I23">
        <v>4.3355983</v>
      </c>
      <c r="J23">
        <v>-0.22146560000000001</v>
      </c>
      <c r="K23">
        <v>2.4333794000000002</v>
      </c>
      <c r="L23" t="s">
        <v>1</v>
      </c>
      <c r="M23">
        <v>2.8585202000000001</v>
      </c>
      <c r="O23">
        <v>2.8585202000000001</v>
      </c>
      <c r="P23">
        <v>0.14781900000000001</v>
      </c>
    </row>
    <row r="24" spans="1:16" x14ac:dyDescent="0.25">
      <c r="A24">
        <v>-1.6541E-2</v>
      </c>
      <c r="B24">
        <v>-1.7107000000000001E-2</v>
      </c>
      <c r="C24">
        <v>1.9068999999999999E-2</v>
      </c>
      <c r="D24" t="s">
        <v>0</v>
      </c>
      <c r="E24">
        <v>3.0494E-2</v>
      </c>
      <c r="F24">
        <v>24</v>
      </c>
      <c r="H24">
        <v>24</v>
      </c>
      <c r="I24">
        <v>-4.3424367000000004</v>
      </c>
      <c r="J24">
        <v>5.7331013000000004</v>
      </c>
      <c r="K24">
        <v>3.7781639999999999</v>
      </c>
      <c r="L24" t="s">
        <v>1</v>
      </c>
      <c r="M24">
        <v>5.0010111000000004</v>
      </c>
      <c r="O24">
        <v>5.0010111000000004</v>
      </c>
      <c r="P24">
        <v>3.0494E-2</v>
      </c>
    </row>
    <row r="25" spans="1:16" x14ac:dyDescent="0.25">
      <c r="A25">
        <v>2.3615000000000001E-2</v>
      </c>
      <c r="B25">
        <v>-2.1805999999999999E-2</v>
      </c>
      <c r="C25">
        <v>-1.0809999999999999E-3</v>
      </c>
      <c r="D25" t="s">
        <v>0</v>
      </c>
      <c r="E25">
        <v>3.2161000000000002E-2</v>
      </c>
      <c r="F25">
        <v>25</v>
      </c>
      <c r="H25">
        <v>25</v>
      </c>
      <c r="I25">
        <v>-0.95379000000000003</v>
      </c>
      <c r="J25">
        <v>5.4990091000000003</v>
      </c>
      <c r="K25">
        <v>2.3286053</v>
      </c>
      <c r="L25" t="s">
        <v>1</v>
      </c>
      <c r="M25">
        <v>6.6069810000000002</v>
      </c>
      <c r="O25">
        <v>6.6069810000000002</v>
      </c>
      <c r="P25">
        <v>3.2161000000000002E-2</v>
      </c>
    </row>
    <row r="26" spans="1:16" x14ac:dyDescent="0.25">
      <c r="A26">
        <v>5.0837E-2</v>
      </c>
      <c r="B26">
        <v>1.7195999999999999E-2</v>
      </c>
      <c r="C26">
        <v>6.2508999999999995E-2</v>
      </c>
      <c r="D26" t="s">
        <v>0</v>
      </c>
      <c r="E26">
        <v>8.2386000000000001E-2</v>
      </c>
      <c r="F26">
        <v>26</v>
      </c>
      <c r="H26">
        <v>26</v>
      </c>
      <c r="I26">
        <v>4.1528584999999998</v>
      </c>
      <c r="J26">
        <v>1.9325017</v>
      </c>
      <c r="K26">
        <v>5.3000425</v>
      </c>
      <c r="L26" t="s">
        <v>1</v>
      </c>
      <c r="M26">
        <v>3.3048879000000002</v>
      </c>
      <c r="O26">
        <v>3.3048879000000002</v>
      </c>
      <c r="P26">
        <v>8.2386000000000001E-2</v>
      </c>
    </row>
    <row r="27" spans="1:16" x14ac:dyDescent="0.25">
      <c r="A27">
        <v>7.4460000000000004E-3</v>
      </c>
      <c r="B27">
        <v>-9.4750000000000008E-3</v>
      </c>
      <c r="C27">
        <v>1.6948000000000001E-2</v>
      </c>
      <c r="D27" t="s">
        <v>0</v>
      </c>
      <c r="E27">
        <v>2.0795000000000001E-2</v>
      </c>
      <c r="F27">
        <v>27</v>
      </c>
      <c r="H27">
        <v>27</v>
      </c>
      <c r="I27">
        <v>4.6066441999999999</v>
      </c>
      <c r="J27">
        <v>5.4917717000000001</v>
      </c>
      <c r="K27">
        <v>2.2007914</v>
      </c>
      <c r="L27" t="s">
        <v>1</v>
      </c>
      <c r="M27">
        <v>6.5221118000000002</v>
      </c>
      <c r="O27">
        <v>6.5221118000000002</v>
      </c>
      <c r="P27">
        <v>2.0795000000000001E-2</v>
      </c>
    </row>
    <row r="28" spans="1:16" x14ac:dyDescent="0.25">
      <c r="A28">
        <v>7.4513999999999997E-2</v>
      </c>
      <c r="B28">
        <v>-0.128552</v>
      </c>
      <c r="C28">
        <v>-0.13217400000000001</v>
      </c>
      <c r="D28" t="s">
        <v>0</v>
      </c>
      <c r="E28">
        <v>0.19886599999999999</v>
      </c>
      <c r="F28">
        <v>28</v>
      </c>
      <c r="H28">
        <v>28</v>
      </c>
      <c r="I28">
        <v>2.2562376999999998</v>
      </c>
      <c r="J28">
        <v>-0.41932449999999999</v>
      </c>
      <c r="K28">
        <v>0.89898339999999999</v>
      </c>
      <c r="L28" t="s">
        <v>1</v>
      </c>
      <c r="M28">
        <v>3.1461350000000001</v>
      </c>
      <c r="O28">
        <v>3.1461350000000001</v>
      </c>
      <c r="P28">
        <v>0.19886599999999999</v>
      </c>
    </row>
    <row r="29" spans="1:16" x14ac:dyDescent="0.25">
      <c r="A29">
        <v>1.7337000000000002E-2</v>
      </c>
      <c r="B29">
        <v>0.73649299999999995</v>
      </c>
      <c r="C29">
        <v>-0.32056000000000001</v>
      </c>
      <c r="D29" t="s">
        <v>0</v>
      </c>
      <c r="E29">
        <v>0.80341899999999999</v>
      </c>
      <c r="F29">
        <v>29</v>
      </c>
      <c r="H29">
        <v>29</v>
      </c>
      <c r="I29">
        <v>1.7407794999999999</v>
      </c>
      <c r="J29">
        <v>1.8499285999999999</v>
      </c>
      <c r="K29">
        <v>2.5748380000000002</v>
      </c>
      <c r="L29" t="s">
        <v>1</v>
      </c>
      <c r="M29">
        <v>2.5058845000000001</v>
      </c>
      <c r="O29">
        <v>2.5058845000000001</v>
      </c>
      <c r="P29">
        <v>0.80341899999999999</v>
      </c>
    </row>
    <row r="30" spans="1:16" x14ac:dyDescent="0.25">
      <c r="A30">
        <v>1.7770999999999999E-2</v>
      </c>
      <c r="B30">
        <v>-2.7698E-2</v>
      </c>
      <c r="C30">
        <v>8.2430000000000003E-3</v>
      </c>
      <c r="D30" t="s">
        <v>0</v>
      </c>
      <c r="E30">
        <v>3.3924999999999997E-2</v>
      </c>
      <c r="F30">
        <v>30</v>
      </c>
      <c r="H30">
        <v>30</v>
      </c>
      <c r="I30">
        <v>5.2325252999999998</v>
      </c>
      <c r="J30">
        <v>7.8332139999999999</v>
      </c>
      <c r="K30">
        <v>-4.2184399999999997E-2</v>
      </c>
      <c r="L30" t="s">
        <v>1</v>
      </c>
      <c r="M30">
        <v>8.7013084000000003</v>
      </c>
      <c r="O30">
        <v>8.7013084000000003</v>
      </c>
      <c r="P30">
        <v>3.3924999999999997E-2</v>
      </c>
    </row>
    <row r="31" spans="1:16" x14ac:dyDescent="0.25">
      <c r="A31">
        <v>9.4400000000000005E-3</v>
      </c>
      <c r="B31">
        <v>-5.6073999999999999E-2</v>
      </c>
      <c r="C31">
        <v>0.12195</v>
      </c>
      <c r="D31" t="s">
        <v>0</v>
      </c>
      <c r="E31">
        <v>0.13455500000000001</v>
      </c>
      <c r="F31">
        <v>31</v>
      </c>
      <c r="H31">
        <v>31</v>
      </c>
      <c r="I31">
        <v>1.740659</v>
      </c>
      <c r="J31">
        <v>2.6579123999999998</v>
      </c>
      <c r="K31">
        <v>-0.13326389999999999</v>
      </c>
      <c r="L31" t="s">
        <v>1</v>
      </c>
      <c r="M31">
        <v>5.0390744999999999</v>
      </c>
      <c r="O31">
        <v>5.0390744999999999</v>
      </c>
      <c r="P31">
        <v>0.13455500000000001</v>
      </c>
    </row>
    <row r="32" spans="1:16" x14ac:dyDescent="0.25">
      <c r="A32">
        <v>-4.9599999999999998E-2</v>
      </c>
      <c r="B32">
        <v>5.2555999999999999E-2</v>
      </c>
      <c r="C32">
        <v>-4.4863E-2</v>
      </c>
      <c r="D32" t="s">
        <v>0</v>
      </c>
      <c r="E32">
        <v>8.5057999999999995E-2</v>
      </c>
      <c r="F32">
        <v>32</v>
      </c>
      <c r="H32">
        <v>32</v>
      </c>
      <c r="I32">
        <v>3.8605388</v>
      </c>
      <c r="J32">
        <v>-2.6815036999999999</v>
      </c>
      <c r="K32">
        <v>4.6818863999999998</v>
      </c>
      <c r="L32" t="s">
        <v>1</v>
      </c>
      <c r="M32">
        <v>3.2072527000000002</v>
      </c>
      <c r="O32">
        <v>3.2072527000000002</v>
      </c>
      <c r="P32">
        <v>8.5057999999999995E-2</v>
      </c>
    </row>
    <row r="33" spans="1:16" x14ac:dyDescent="0.25">
      <c r="A33">
        <v>-1.1124E-2</v>
      </c>
      <c r="B33">
        <v>-6.3239999999999998E-3</v>
      </c>
      <c r="C33">
        <v>1.1309E-2</v>
      </c>
      <c r="D33" t="s">
        <v>0</v>
      </c>
      <c r="E33">
        <v>1.7076999999999998E-2</v>
      </c>
      <c r="F33">
        <v>33</v>
      </c>
      <c r="H33">
        <v>33</v>
      </c>
      <c r="I33">
        <v>-3.7672002999999998</v>
      </c>
      <c r="J33">
        <v>2.5726027</v>
      </c>
      <c r="K33">
        <v>4.5640470000000004</v>
      </c>
      <c r="L33" t="s">
        <v>1</v>
      </c>
      <c r="M33">
        <v>6.3787602999999997</v>
      </c>
      <c r="O33">
        <v>6.3787602999999997</v>
      </c>
      <c r="P33">
        <v>1.7076999999999998E-2</v>
      </c>
    </row>
    <row r="34" spans="1:16" x14ac:dyDescent="0.25">
      <c r="A34">
        <v>1.5817000000000001E-2</v>
      </c>
      <c r="B34">
        <v>-2.9805999999999999E-2</v>
      </c>
      <c r="C34">
        <v>2.085E-3</v>
      </c>
      <c r="D34" t="s">
        <v>0</v>
      </c>
      <c r="E34">
        <v>3.3806999999999997E-2</v>
      </c>
      <c r="F34">
        <v>34</v>
      </c>
      <c r="H34">
        <v>34</v>
      </c>
      <c r="I34">
        <v>7.3386338999999996</v>
      </c>
      <c r="J34">
        <v>0.69017519999999999</v>
      </c>
      <c r="K34">
        <v>1.149054</v>
      </c>
      <c r="L34" t="s">
        <v>1</v>
      </c>
      <c r="M34">
        <v>6.1605992000000001</v>
      </c>
      <c r="O34">
        <v>6.1605992000000001</v>
      </c>
      <c r="P34">
        <v>3.3806999999999997E-2</v>
      </c>
    </row>
    <row r="35" spans="1:16" x14ac:dyDescent="0.25">
      <c r="A35">
        <v>3.0450999999999999E-2</v>
      </c>
      <c r="B35">
        <v>3.8008E-2</v>
      </c>
      <c r="C35">
        <v>-3.2829999999999999E-3</v>
      </c>
      <c r="D35" t="s">
        <v>0</v>
      </c>
      <c r="E35">
        <v>4.8812000000000001E-2</v>
      </c>
      <c r="F35">
        <v>35</v>
      </c>
      <c r="H35">
        <v>35</v>
      </c>
      <c r="I35">
        <v>4.5478200000000003E-2</v>
      </c>
      <c r="J35">
        <v>-2.0150372999999999</v>
      </c>
      <c r="K35">
        <v>5.7524059000000003</v>
      </c>
      <c r="L35" t="s">
        <v>1</v>
      </c>
      <c r="M35">
        <v>3.1639200000000001</v>
      </c>
      <c r="O35">
        <v>3.1639200000000001</v>
      </c>
      <c r="P35">
        <v>4.8812000000000001E-2</v>
      </c>
    </row>
    <row r="36" spans="1:16" x14ac:dyDescent="0.25">
      <c r="A36">
        <v>2.898E-3</v>
      </c>
      <c r="B36">
        <v>-9.6869999999999994E-3</v>
      </c>
      <c r="C36">
        <v>6.9179999999999997E-3</v>
      </c>
      <c r="D36" t="s">
        <v>0</v>
      </c>
      <c r="E36">
        <v>1.2251E-2</v>
      </c>
      <c r="F36">
        <v>36</v>
      </c>
      <c r="H36">
        <v>36</v>
      </c>
      <c r="I36">
        <v>3.4619843000000001</v>
      </c>
      <c r="J36">
        <v>7.1123557000000002</v>
      </c>
      <c r="K36">
        <v>5.6931393999999997</v>
      </c>
      <c r="L36" t="s">
        <v>1</v>
      </c>
      <c r="M36">
        <v>6.6310582</v>
      </c>
      <c r="O36">
        <v>6.6310582</v>
      </c>
      <c r="P36">
        <v>1.2251E-2</v>
      </c>
    </row>
    <row r="37" spans="1:16" x14ac:dyDescent="0.25">
      <c r="A37">
        <v>6.1060000000000003E-3</v>
      </c>
      <c r="B37">
        <v>-1.1226E-2</v>
      </c>
      <c r="C37">
        <v>-5.1019999999999998E-3</v>
      </c>
      <c r="D37" t="s">
        <v>0</v>
      </c>
      <c r="E37">
        <v>1.376E-2</v>
      </c>
      <c r="F37">
        <v>37</v>
      </c>
      <c r="H37">
        <v>37</v>
      </c>
      <c r="I37">
        <v>-1.9664022000000001</v>
      </c>
      <c r="J37">
        <v>3.2176846000000001</v>
      </c>
      <c r="K37">
        <v>8.0588393000000007</v>
      </c>
      <c r="L37" t="s">
        <v>1</v>
      </c>
      <c r="M37">
        <v>8.1222162000000004</v>
      </c>
      <c r="O37">
        <v>8.1222162000000004</v>
      </c>
      <c r="P37">
        <v>1.376E-2</v>
      </c>
    </row>
    <row r="38" spans="1:16" x14ac:dyDescent="0.25">
      <c r="A38">
        <v>-6.9210000000000001E-3</v>
      </c>
      <c r="B38">
        <v>-6.7414000000000002E-2</v>
      </c>
      <c r="C38">
        <v>-5.5079999999999999E-3</v>
      </c>
      <c r="D38" t="s">
        <v>0</v>
      </c>
      <c r="E38">
        <v>6.7990999999999996E-2</v>
      </c>
      <c r="F38">
        <v>38</v>
      </c>
      <c r="H38">
        <v>38</v>
      </c>
      <c r="I38">
        <v>1.7137055000000001</v>
      </c>
      <c r="J38">
        <v>4.5836132000000003</v>
      </c>
      <c r="K38">
        <v>3.4574509999999998</v>
      </c>
      <c r="L38" t="s">
        <v>1</v>
      </c>
      <c r="M38">
        <v>4.8071729999999997</v>
      </c>
      <c r="O38">
        <v>4.8071729999999997</v>
      </c>
      <c r="P38">
        <v>6.7990999999999996E-2</v>
      </c>
    </row>
    <row r="39" spans="1:16" x14ac:dyDescent="0.25">
      <c r="A39">
        <v>-9.0849999999999993E-3</v>
      </c>
      <c r="B39">
        <v>-2.7279000000000001E-2</v>
      </c>
      <c r="C39">
        <v>-3.2499999999999999E-3</v>
      </c>
      <c r="D39" t="s">
        <v>0</v>
      </c>
      <c r="E39">
        <v>2.8934999999999999E-2</v>
      </c>
      <c r="F39">
        <v>39</v>
      </c>
      <c r="H39">
        <v>39</v>
      </c>
      <c r="I39">
        <v>-5.5626528000000004</v>
      </c>
      <c r="J39">
        <v>1.9060804</v>
      </c>
      <c r="K39">
        <v>8.0531767999999992</v>
      </c>
      <c r="L39" t="s">
        <v>1</v>
      </c>
      <c r="M39">
        <v>8.7864245000000007</v>
      </c>
      <c r="O39">
        <v>8.7864245000000007</v>
      </c>
      <c r="P39">
        <v>2.8934999999999999E-2</v>
      </c>
    </row>
    <row r="40" spans="1:16" x14ac:dyDescent="0.25">
      <c r="A40">
        <v>-6.3070000000000001E-3</v>
      </c>
      <c r="B40">
        <v>-6.2230000000000002E-3</v>
      </c>
      <c r="C40">
        <v>-1.1107000000000001E-2</v>
      </c>
      <c r="D40" t="s">
        <v>0</v>
      </c>
      <c r="E40">
        <v>1.4208E-2</v>
      </c>
      <c r="F40">
        <v>40</v>
      </c>
      <c r="H40">
        <v>40</v>
      </c>
      <c r="I40">
        <v>7.2495134999999999</v>
      </c>
      <c r="J40">
        <v>4.5426120000000001</v>
      </c>
      <c r="K40">
        <v>1.1358074</v>
      </c>
      <c r="L40" t="s">
        <v>1</v>
      </c>
      <c r="M40">
        <v>7.6586276</v>
      </c>
      <c r="O40">
        <v>7.6586276</v>
      </c>
      <c r="P40">
        <v>1.4208E-2</v>
      </c>
    </row>
    <row r="41" spans="1:16" x14ac:dyDescent="0.25">
      <c r="A41">
        <v>2.6411E-2</v>
      </c>
      <c r="B41">
        <v>-5.8706000000000001E-2</v>
      </c>
      <c r="C41">
        <v>-6.4000000000000005E-4</v>
      </c>
      <c r="D41" t="s">
        <v>0</v>
      </c>
      <c r="E41">
        <v>6.4377000000000004E-2</v>
      </c>
      <c r="F41">
        <v>41</v>
      </c>
      <c r="H41">
        <v>41</v>
      </c>
      <c r="I41">
        <v>2.459673</v>
      </c>
      <c r="J41">
        <v>7.8464423999999999</v>
      </c>
      <c r="K41">
        <v>2.2600329000000001</v>
      </c>
      <c r="L41" t="s">
        <v>1</v>
      </c>
      <c r="M41">
        <v>5.4300366000000002</v>
      </c>
      <c r="O41">
        <v>5.4300366000000002</v>
      </c>
      <c r="P41">
        <v>6.4377000000000004E-2</v>
      </c>
    </row>
    <row r="42" spans="1:16" x14ac:dyDescent="0.25">
      <c r="A42">
        <v>1.4479000000000001E-2</v>
      </c>
      <c r="B42">
        <v>1.2593E-2</v>
      </c>
      <c r="C42">
        <v>-2.431E-3</v>
      </c>
      <c r="D42" t="s">
        <v>0</v>
      </c>
      <c r="E42">
        <v>1.9342000000000002E-2</v>
      </c>
      <c r="F42">
        <v>42</v>
      </c>
      <c r="H42">
        <v>42</v>
      </c>
      <c r="I42">
        <v>-4.8069160999999996</v>
      </c>
      <c r="J42">
        <v>5.1377446999999998</v>
      </c>
      <c r="K42">
        <v>6.8598080000000001</v>
      </c>
      <c r="L42" t="s">
        <v>1</v>
      </c>
      <c r="M42">
        <v>6.4408405999999996</v>
      </c>
      <c r="O42">
        <v>6.4408405999999996</v>
      </c>
      <c r="P42">
        <v>1.9342000000000002E-2</v>
      </c>
    </row>
    <row r="43" spans="1:16" x14ac:dyDescent="0.25">
      <c r="A43">
        <v>-1.5457E-2</v>
      </c>
      <c r="B43">
        <v>2.4920000000000001E-2</v>
      </c>
      <c r="C43">
        <v>7.4200000000000004E-4</v>
      </c>
      <c r="D43" t="s">
        <v>0</v>
      </c>
      <c r="E43">
        <v>2.9333999999999999E-2</v>
      </c>
      <c r="F43">
        <v>43</v>
      </c>
      <c r="H43">
        <v>43</v>
      </c>
      <c r="I43">
        <v>0.7677503</v>
      </c>
      <c r="J43">
        <v>5.1296429000000003</v>
      </c>
      <c r="K43">
        <v>6.8761551000000001</v>
      </c>
      <c r="L43" t="s">
        <v>1</v>
      </c>
      <c r="M43">
        <v>6.5488438000000002</v>
      </c>
      <c r="O43">
        <v>6.5488438000000002</v>
      </c>
      <c r="P43">
        <v>2.9333999999999999E-2</v>
      </c>
    </row>
    <row r="44" spans="1:16" x14ac:dyDescent="0.25">
      <c r="A44">
        <v>-1.9122E-2</v>
      </c>
      <c r="B44">
        <v>-3.4530999999999999E-2</v>
      </c>
      <c r="C44">
        <v>6.3714000000000007E-2</v>
      </c>
      <c r="D44" t="s">
        <v>0</v>
      </c>
      <c r="E44">
        <v>7.4950000000000003E-2</v>
      </c>
      <c r="F44">
        <v>44</v>
      </c>
      <c r="H44">
        <v>44</v>
      </c>
      <c r="I44">
        <v>-2.7287819999999998</v>
      </c>
      <c r="J44">
        <v>-1.4583499999999999E-2</v>
      </c>
      <c r="K44">
        <v>6.8358110999999999</v>
      </c>
      <c r="L44" t="s">
        <v>1</v>
      </c>
      <c r="M44">
        <v>5.4704682</v>
      </c>
      <c r="O44">
        <v>5.4704682</v>
      </c>
      <c r="P44">
        <v>7.4950000000000003E-2</v>
      </c>
    </row>
    <row r="45" spans="1:16" x14ac:dyDescent="0.25">
      <c r="A45">
        <v>-1.3179E-2</v>
      </c>
      <c r="B45">
        <v>-1.9649E-2</v>
      </c>
      <c r="C45">
        <v>2.6484000000000001E-2</v>
      </c>
      <c r="D45" t="s">
        <v>0</v>
      </c>
      <c r="E45">
        <v>3.5513000000000003E-2</v>
      </c>
      <c r="F45">
        <v>45</v>
      </c>
      <c r="H45">
        <v>45</v>
      </c>
      <c r="I45">
        <v>-1.0009341</v>
      </c>
      <c r="J45">
        <v>2.6037080000000001</v>
      </c>
      <c r="K45">
        <v>2.2555375999999998</v>
      </c>
      <c r="L45" t="s">
        <v>1</v>
      </c>
      <c r="M45">
        <v>4.4336338</v>
      </c>
      <c r="O45">
        <v>4.4336338</v>
      </c>
      <c r="P45">
        <v>3.5513000000000003E-2</v>
      </c>
    </row>
    <row r="46" spans="1:16" x14ac:dyDescent="0.25">
      <c r="A46">
        <v>-1.2094000000000001E-2</v>
      </c>
      <c r="B46">
        <v>-5.607E-3</v>
      </c>
      <c r="C46">
        <v>-5.0236999999999997E-2</v>
      </c>
      <c r="D46" t="s">
        <v>0</v>
      </c>
      <c r="E46">
        <v>5.1976000000000001E-2</v>
      </c>
      <c r="F46">
        <v>46</v>
      </c>
      <c r="H46">
        <v>46</v>
      </c>
      <c r="I46">
        <v>2.8089205000000002</v>
      </c>
      <c r="J46">
        <v>-3.9281799999999999E-2</v>
      </c>
      <c r="K46">
        <v>6.9692821</v>
      </c>
      <c r="L46" t="s">
        <v>1</v>
      </c>
      <c r="M46">
        <v>3.0703798</v>
      </c>
      <c r="O46">
        <v>3.0703798</v>
      </c>
      <c r="P46">
        <v>5.1976000000000001E-2</v>
      </c>
    </row>
    <row r="47" spans="1:16" x14ac:dyDescent="0.25">
      <c r="A47">
        <v>3.2635999999999998E-2</v>
      </c>
      <c r="B47">
        <v>-2.1982000000000002E-2</v>
      </c>
      <c r="C47">
        <v>-5.254E-3</v>
      </c>
      <c r="D47" t="s">
        <v>0</v>
      </c>
      <c r="E47">
        <v>3.9697999999999997E-2</v>
      </c>
      <c r="F47">
        <v>47</v>
      </c>
      <c r="H47">
        <v>47</v>
      </c>
      <c r="I47">
        <v>4.4979819000000001</v>
      </c>
      <c r="J47">
        <v>2.6102666000000001</v>
      </c>
      <c r="K47">
        <v>2.3067951</v>
      </c>
      <c r="L47" t="s">
        <v>1</v>
      </c>
      <c r="M47">
        <v>4.1465076999999999</v>
      </c>
      <c r="O47">
        <v>4.1465076999999999</v>
      </c>
      <c r="P47">
        <v>3.9697999999999997E-2</v>
      </c>
    </row>
    <row r="48" spans="1:16" x14ac:dyDescent="0.25">
      <c r="A48">
        <v>1.5268E-2</v>
      </c>
      <c r="B48">
        <v>-3.4433999999999999E-2</v>
      </c>
      <c r="C48">
        <v>1.941E-3</v>
      </c>
      <c r="D48" t="s">
        <v>0</v>
      </c>
      <c r="E48">
        <v>3.7717000000000001E-2</v>
      </c>
      <c r="F48">
        <v>48</v>
      </c>
      <c r="H48">
        <v>48</v>
      </c>
      <c r="I48">
        <v>-3.0739136999999999</v>
      </c>
      <c r="J48">
        <v>7.8179451999999996</v>
      </c>
      <c r="K48">
        <v>2.2379327</v>
      </c>
      <c r="L48" t="s">
        <v>1</v>
      </c>
      <c r="M48">
        <v>3.0867239</v>
      </c>
      <c r="O48">
        <v>3.0867239</v>
      </c>
      <c r="P48">
        <v>3.7717000000000001E-2</v>
      </c>
    </row>
    <row r="49" spans="1:16" x14ac:dyDescent="0.25">
      <c r="A49">
        <v>4.9560000000000003E-3</v>
      </c>
      <c r="B49">
        <v>-2.1377E-2</v>
      </c>
      <c r="C49">
        <v>6.1980000000000004E-3</v>
      </c>
      <c r="D49" t="s">
        <v>0</v>
      </c>
      <c r="E49">
        <v>2.2803E-2</v>
      </c>
      <c r="F49">
        <v>49</v>
      </c>
      <c r="H49">
        <v>49</v>
      </c>
      <c r="I49">
        <v>4.2402214000000003</v>
      </c>
      <c r="J49">
        <v>8.9419889000000001</v>
      </c>
      <c r="K49">
        <v>2.0595604999999999</v>
      </c>
      <c r="L49" t="s">
        <v>1</v>
      </c>
      <c r="M49">
        <v>6.7617601000000001</v>
      </c>
      <c r="O49">
        <v>6.7617601000000001</v>
      </c>
      <c r="P49">
        <v>2.2803E-2</v>
      </c>
    </row>
    <row r="50" spans="1:16" x14ac:dyDescent="0.25">
      <c r="A50">
        <v>1.0134000000000001E-2</v>
      </c>
      <c r="B50">
        <v>-3.0279999999999999E-3</v>
      </c>
      <c r="C50">
        <v>1.2773E-2</v>
      </c>
      <c r="D50" t="s">
        <v>0</v>
      </c>
      <c r="E50">
        <v>1.6584000000000002E-2</v>
      </c>
      <c r="F50">
        <v>50</v>
      </c>
      <c r="H50">
        <v>50</v>
      </c>
      <c r="I50">
        <v>0.2070573</v>
      </c>
      <c r="J50">
        <v>-3.5431233</v>
      </c>
      <c r="K50">
        <v>7.7506827999999999</v>
      </c>
      <c r="L50" t="s">
        <v>1</v>
      </c>
      <c r="M50">
        <v>5.3157259000000003</v>
      </c>
      <c r="O50">
        <v>5.3157259000000003</v>
      </c>
      <c r="P50">
        <v>1.6584000000000002E-2</v>
      </c>
    </row>
    <row r="51" spans="1:16" x14ac:dyDescent="0.25">
      <c r="A51">
        <v>-9.7400000000000004E-4</v>
      </c>
      <c r="B51">
        <v>1.2012999999999999E-2</v>
      </c>
      <c r="C51">
        <v>-6.3839999999999999E-3</v>
      </c>
      <c r="D51" t="s">
        <v>0</v>
      </c>
      <c r="E51">
        <v>1.3639E-2</v>
      </c>
      <c r="F51">
        <v>51</v>
      </c>
      <c r="H51">
        <v>51</v>
      </c>
      <c r="I51">
        <v>5.2338563000000002</v>
      </c>
      <c r="J51">
        <v>-3.1873092000000001</v>
      </c>
      <c r="K51">
        <v>6.7628297999999996</v>
      </c>
      <c r="L51" t="s">
        <v>1</v>
      </c>
      <c r="M51">
        <v>5.2203121000000001</v>
      </c>
      <c r="O51">
        <v>5.2203121000000001</v>
      </c>
      <c r="P51">
        <v>1.3639E-2</v>
      </c>
    </row>
    <row r="52" spans="1:16" x14ac:dyDescent="0.25">
      <c r="A52">
        <v>-2.8695999999999999E-2</v>
      </c>
      <c r="B52">
        <v>9.01E-4</v>
      </c>
      <c r="C52">
        <v>3.8044000000000001E-2</v>
      </c>
      <c r="D52" t="s">
        <v>0</v>
      </c>
      <c r="E52">
        <v>4.7662000000000003E-2</v>
      </c>
      <c r="F52">
        <v>52</v>
      </c>
      <c r="H52">
        <v>52</v>
      </c>
      <c r="I52">
        <v>-1.8045229</v>
      </c>
      <c r="J52">
        <v>1.6636919999999999</v>
      </c>
      <c r="K52">
        <v>6.0232121000000003</v>
      </c>
      <c r="L52" t="s">
        <v>1</v>
      </c>
      <c r="M52">
        <v>4.6461166</v>
      </c>
      <c r="O52">
        <v>4.6461166</v>
      </c>
      <c r="P52">
        <v>4.7662000000000003E-2</v>
      </c>
    </row>
    <row r="53" spans="1:16" x14ac:dyDescent="0.25">
      <c r="A53">
        <v>2.7924000000000001E-2</v>
      </c>
      <c r="B53">
        <v>-4.8732999999999999E-2</v>
      </c>
      <c r="C53">
        <v>-1.9311999999999999E-2</v>
      </c>
      <c r="D53" t="s">
        <v>0</v>
      </c>
      <c r="E53">
        <v>5.9394000000000002E-2</v>
      </c>
      <c r="F53">
        <v>53</v>
      </c>
      <c r="H53">
        <v>53</v>
      </c>
      <c r="I53">
        <v>0.69906729999999995</v>
      </c>
      <c r="J53">
        <v>6.7035945000000003</v>
      </c>
      <c r="K53">
        <v>2.4723402000000001</v>
      </c>
      <c r="L53" t="s">
        <v>1</v>
      </c>
      <c r="M53">
        <v>4.7411244999999997</v>
      </c>
      <c r="O53">
        <v>4.7411244999999997</v>
      </c>
      <c r="P53">
        <v>5.9394000000000002E-2</v>
      </c>
    </row>
    <row r="54" spans="1:16" x14ac:dyDescent="0.25">
      <c r="A54">
        <v>-4.2830000000000003E-3</v>
      </c>
      <c r="B54">
        <v>1.2300999999999999E-2</v>
      </c>
      <c r="C54">
        <v>8.3689999999999997E-3</v>
      </c>
      <c r="D54" t="s">
        <v>0</v>
      </c>
      <c r="E54">
        <v>1.5481999999999999E-2</v>
      </c>
      <c r="F54">
        <v>54</v>
      </c>
      <c r="H54">
        <v>54</v>
      </c>
      <c r="I54">
        <v>5.3807450000000001</v>
      </c>
      <c r="J54">
        <v>3.4440737000000001</v>
      </c>
      <c r="K54">
        <v>6.0662646999999996</v>
      </c>
      <c r="L54" t="s">
        <v>1</v>
      </c>
      <c r="M54">
        <v>8.7134722</v>
      </c>
      <c r="O54">
        <v>8.7134722</v>
      </c>
      <c r="P54">
        <v>1.5481999999999999E-2</v>
      </c>
    </row>
    <row r="55" spans="1:16" x14ac:dyDescent="0.25">
      <c r="A55">
        <v>-1.3272000000000001E-2</v>
      </c>
      <c r="B55">
        <v>3.9899999999999996E-3</v>
      </c>
      <c r="C55">
        <v>3.4065999999999999E-2</v>
      </c>
      <c r="D55" t="s">
        <v>0</v>
      </c>
      <c r="E55">
        <v>3.6777999999999998E-2</v>
      </c>
      <c r="F55">
        <v>55</v>
      </c>
      <c r="H55">
        <v>55</v>
      </c>
      <c r="I55">
        <v>0.37404229999999999</v>
      </c>
      <c r="J55">
        <v>3.0815294</v>
      </c>
      <c r="K55">
        <v>7.0475776999999997</v>
      </c>
      <c r="L55" t="s">
        <v>1</v>
      </c>
      <c r="M55">
        <v>4.7254541000000003</v>
      </c>
      <c r="O55">
        <v>4.7254541000000003</v>
      </c>
      <c r="P55">
        <v>3.6777999999999998E-2</v>
      </c>
    </row>
    <row r="56" spans="1:16" x14ac:dyDescent="0.25">
      <c r="A56">
        <v>-1.5812E-2</v>
      </c>
      <c r="B56">
        <v>-3.5976000000000001E-2</v>
      </c>
      <c r="C56">
        <v>2.4920999999999999E-2</v>
      </c>
      <c r="D56" t="s">
        <v>0</v>
      </c>
      <c r="E56">
        <v>4.6532999999999998E-2</v>
      </c>
      <c r="F56">
        <v>56</v>
      </c>
      <c r="H56">
        <v>56</v>
      </c>
      <c r="I56">
        <v>-3.6467773000000001</v>
      </c>
      <c r="J56">
        <v>-1.7268455</v>
      </c>
      <c r="K56">
        <v>7.7128728000000004</v>
      </c>
      <c r="L56" t="s">
        <v>1</v>
      </c>
      <c r="M56">
        <v>6.8871700999999996</v>
      </c>
      <c r="O56">
        <v>6.8871700999999996</v>
      </c>
      <c r="P56">
        <v>4.6532999999999998E-2</v>
      </c>
    </row>
    <row r="57" spans="1:16" x14ac:dyDescent="0.25">
      <c r="A57">
        <v>1.0167000000000001E-2</v>
      </c>
      <c r="B57">
        <v>-5.6660000000000002E-2</v>
      </c>
      <c r="C57">
        <v>-1.7060000000000001E-3</v>
      </c>
      <c r="D57" t="s">
        <v>0</v>
      </c>
      <c r="E57">
        <v>5.7591000000000003E-2</v>
      </c>
      <c r="F57">
        <v>57</v>
      </c>
      <c r="H57">
        <v>57</v>
      </c>
      <c r="I57">
        <v>0.20713570000000001</v>
      </c>
      <c r="J57">
        <v>4.1376090999999997</v>
      </c>
      <c r="K57">
        <v>1.4480318000000001</v>
      </c>
      <c r="L57" t="s">
        <v>1</v>
      </c>
      <c r="M57">
        <v>5.3266776</v>
      </c>
      <c r="O57">
        <v>5.3266776</v>
      </c>
      <c r="P57">
        <v>5.7591000000000003E-2</v>
      </c>
    </row>
    <row r="58" spans="1:16" x14ac:dyDescent="0.25">
      <c r="A58">
        <v>-1.1720000000000001E-3</v>
      </c>
      <c r="B58">
        <v>1.4907999999999999E-2</v>
      </c>
      <c r="C58">
        <v>5.1019999999999998E-3</v>
      </c>
      <c r="D58" t="s">
        <v>0</v>
      </c>
      <c r="E58">
        <v>1.5800999999999999E-2</v>
      </c>
      <c r="F58">
        <v>58</v>
      </c>
      <c r="H58">
        <v>58</v>
      </c>
      <c r="I58">
        <v>3.1908826000000001</v>
      </c>
      <c r="J58">
        <v>2.0066318999999999</v>
      </c>
      <c r="K58">
        <v>7.0936652000000002</v>
      </c>
      <c r="L58" t="s">
        <v>1</v>
      </c>
      <c r="M58">
        <v>3.9683926999999999</v>
      </c>
      <c r="O58">
        <v>3.9683926999999999</v>
      </c>
      <c r="P58">
        <v>1.5800999999999999E-2</v>
      </c>
    </row>
    <row r="59" spans="1:16" x14ac:dyDescent="0.25">
      <c r="A59">
        <v>7.0049999999999999E-3</v>
      </c>
      <c r="B59">
        <v>-3.5902999999999997E-2</v>
      </c>
      <c r="C59">
        <v>1.3481999999999999E-2</v>
      </c>
      <c r="D59" t="s">
        <v>0</v>
      </c>
      <c r="E59">
        <v>3.8984999999999999E-2</v>
      </c>
      <c r="F59">
        <v>59</v>
      </c>
      <c r="H59">
        <v>59</v>
      </c>
      <c r="I59">
        <v>5.7609044999999997</v>
      </c>
      <c r="J59">
        <v>4.1097837000000004</v>
      </c>
      <c r="K59">
        <v>3.1124163999999999</v>
      </c>
      <c r="L59" t="s">
        <v>1</v>
      </c>
      <c r="M59">
        <v>5.8063270999999999</v>
      </c>
      <c r="O59">
        <v>5.8063270999999999</v>
      </c>
      <c r="P59">
        <v>3.8984999999999999E-2</v>
      </c>
    </row>
    <row r="60" spans="1:16" x14ac:dyDescent="0.25">
      <c r="A60">
        <v>1.5103999999999999E-2</v>
      </c>
      <c r="B60">
        <v>-6.4591999999999997E-2</v>
      </c>
      <c r="C60">
        <v>-9.7735000000000002E-2</v>
      </c>
      <c r="D60" t="s">
        <v>0</v>
      </c>
      <c r="E60">
        <v>0.11812</v>
      </c>
      <c r="F60">
        <v>60</v>
      </c>
      <c r="H60">
        <v>60</v>
      </c>
      <c r="I60">
        <v>2.7757708999999999</v>
      </c>
      <c r="J60">
        <v>-1.4205416</v>
      </c>
      <c r="K60">
        <v>2.6127389000000001</v>
      </c>
      <c r="L60" t="s">
        <v>1</v>
      </c>
      <c r="M60">
        <v>2.0449978</v>
      </c>
      <c r="O60">
        <v>2.0449978</v>
      </c>
      <c r="P60">
        <v>0.11812</v>
      </c>
    </row>
    <row r="61" spans="1:16" x14ac:dyDescent="0.25">
      <c r="A61">
        <v>-2.6256000000000002E-2</v>
      </c>
      <c r="B61">
        <v>-1.8641000000000001E-2</v>
      </c>
      <c r="C61">
        <v>2.9614000000000001E-2</v>
      </c>
      <c r="D61" t="s">
        <v>0</v>
      </c>
      <c r="E61">
        <v>4.3748000000000002E-2</v>
      </c>
      <c r="F61">
        <v>61</v>
      </c>
      <c r="H61">
        <v>61</v>
      </c>
      <c r="I61">
        <v>-2.2192717000000002</v>
      </c>
      <c r="J61">
        <v>1.1058102000000001</v>
      </c>
      <c r="K61">
        <v>3.0881023000000001</v>
      </c>
      <c r="L61" t="s">
        <v>1</v>
      </c>
      <c r="M61">
        <v>4.4720537</v>
      </c>
      <c r="O61">
        <v>4.4720537</v>
      </c>
      <c r="P61">
        <v>4.3748000000000002E-2</v>
      </c>
    </row>
    <row r="62" spans="1:16" x14ac:dyDescent="0.25">
      <c r="A62">
        <v>-6.7019999999999996E-3</v>
      </c>
      <c r="B62">
        <v>-4.0020000000000003E-3</v>
      </c>
      <c r="C62">
        <v>-8.9700000000000001E-4</v>
      </c>
      <c r="D62" t="s">
        <v>0</v>
      </c>
      <c r="E62">
        <v>7.8580000000000004E-3</v>
      </c>
      <c r="F62">
        <v>62</v>
      </c>
      <c r="H62">
        <v>62</v>
      </c>
      <c r="I62">
        <v>2.4106445999999999</v>
      </c>
      <c r="J62">
        <v>-2.1073156000000002</v>
      </c>
      <c r="K62">
        <v>6.7402192000000003</v>
      </c>
      <c r="L62" t="s">
        <v>1</v>
      </c>
      <c r="M62">
        <v>3.3600908</v>
      </c>
      <c r="O62">
        <v>3.3600908</v>
      </c>
      <c r="P62">
        <v>7.8580000000000004E-3</v>
      </c>
    </row>
    <row r="63" spans="1:16" x14ac:dyDescent="0.25">
      <c r="A63">
        <v>6.5655000000000005E-2</v>
      </c>
      <c r="B63">
        <v>-7.0902999999999994E-2</v>
      </c>
      <c r="C63">
        <v>9.7979999999999994E-3</v>
      </c>
      <c r="D63" t="s">
        <v>0</v>
      </c>
      <c r="E63">
        <v>9.7128000000000006E-2</v>
      </c>
      <c r="F63">
        <v>63</v>
      </c>
      <c r="H63">
        <v>63</v>
      </c>
      <c r="I63">
        <v>3.2276704000000001</v>
      </c>
      <c r="J63">
        <v>1.1735907000000001</v>
      </c>
      <c r="K63">
        <v>1.4673856999999999</v>
      </c>
      <c r="L63" t="s">
        <v>1</v>
      </c>
      <c r="M63">
        <v>3.1588129</v>
      </c>
      <c r="O63">
        <v>3.1588129</v>
      </c>
      <c r="P63">
        <v>9.7128000000000006E-2</v>
      </c>
    </row>
    <row r="64" spans="1:16" x14ac:dyDescent="0.25">
      <c r="A64">
        <v>6.7590000000000003E-3</v>
      </c>
      <c r="B64">
        <v>-5.2912000000000001E-2</v>
      </c>
      <c r="C64">
        <v>-2.1017999999999998E-2</v>
      </c>
      <c r="D64" t="s">
        <v>0</v>
      </c>
      <c r="E64">
        <v>5.7334000000000003E-2</v>
      </c>
      <c r="F64">
        <v>64</v>
      </c>
      <c r="H64">
        <v>64</v>
      </c>
      <c r="I64">
        <v>6.2636016000000003</v>
      </c>
      <c r="J64">
        <v>6.7146144999999997</v>
      </c>
      <c r="K64">
        <v>2.1090960999999999</v>
      </c>
      <c r="L64" t="s">
        <v>1</v>
      </c>
      <c r="M64">
        <v>4.8032802999999999</v>
      </c>
      <c r="O64">
        <v>4.8032802999999999</v>
      </c>
      <c r="P64">
        <v>5.7334000000000003E-2</v>
      </c>
    </row>
    <row r="65" spans="1:16" x14ac:dyDescent="0.25">
      <c r="A65">
        <v>1.0701E-2</v>
      </c>
      <c r="B65">
        <v>-2.7935000000000001E-2</v>
      </c>
      <c r="C65">
        <v>1.2933999999999999E-2</v>
      </c>
      <c r="D65" t="s">
        <v>0</v>
      </c>
      <c r="E65">
        <v>3.2591000000000002E-2</v>
      </c>
      <c r="F65">
        <v>65</v>
      </c>
      <c r="H65">
        <v>65</v>
      </c>
      <c r="I65">
        <v>-2.3184274999999999</v>
      </c>
      <c r="J65">
        <v>4.0156447000000002</v>
      </c>
      <c r="K65">
        <v>3.1080551999999999</v>
      </c>
      <c r="L65" t="s">
        <v>1</v>
      </c>
      <c r="M65">
        <v>6.0641505000000002</v>
      </c>
      <c r="O65">
        <v>6.0641505000000002</v>
      </c>
      <c r="P65">
        <v>3.2591000000000002E-2</v>
      </c>
    </row>
    <row r="66" spans="1:16" x14ac:dyDescent="0.25">
      <c r="A66">
        <v>1.66E-2</v>
      </c>
      <c r="B66">
        <v>2.8516E-2</v>
      </c>
      <c r="C66">
        <v>-4.6500000000000003E-4</v>
      </c>
      <c r="D66" t="s">
        <v>0</v>
      </c>
      <c r="E66">
        <v>3.3000000000000002E-2</v>
      </c>
      <c r="F66">
        <v>66</v>
      </c>
      <c r="H66">
        <v>66</v>
      </c>
      <c r="I66">
        <v>3.7166855000000001</v>
      </c>
      <c r="J66">
        <v>-0.18444440000000001</v>
      </c>
      <c r="K66">
        <v>5.0579752999999998</v>
      </c>
      <c r="L66" t="s">
        <v>1</v>
      </c>
      <c r="M66">
        <v>2.0396025999999998</v>
      </c>
      <c r="O66">
        <v>2.0396025999999998</v>
      </c>
      <c r="P66">
        <v>3.3000000000000002E-2</v>
      </c>
    </row>
    <row r="67" spans="1:16" x14ac:dyDescent="0.25">
      <c r="A67">
        <v>-2.7477000000000001E-2</v>
      </c>
      <c r="B67">
        <v>-3.5205E-2</v>
      </c>
      <c r="C67">
        <v>5.2644000000000003E-2</v>
      </c>
      <c r="D67" t="s">
        <v>0</v>
      </c>
      <c r="E67">
        <v>6.9034999999999999E-2</v>
      </c>
      <c r="F67">
        <v>67</v>
      </c>
      <c r="H67">
        <v>67</v>
      </c>
      <c r="I67">
        <v>-0.9400849</v>
      </c>
      <c r="J67">
        <v>-0.71453359999999999</v>
      </c>
      <c r="K67">
        <v>7.7108276</v>
      </c>
      <c r="L67" t="s">
        <v>1</v>
      </c>
      <c r="M67">
        <v>4.7218124000000001</v>
      </c>
      <c r="O67">
        <v>4.7218124000000001</v>
      </c>
      <c r="P67">
        <v>6.9034999999999999E-2</v>
      </c>
    </row>
    <row r="68" spans="1:16" x14ac:dyDescent="0.25">
      <c r="A68">
        <v>3.081E-3</v>
      </c>
      <c r="B68">
        <v>2.9889999999999999E-3</v>
      </c>
      <c r="C68">
        <v>1.086E-2</v>
      </c>
      <c r="D68" t="s">
        <v>0</v>
      </c>
      <c r="E68">
        <v>1.1677999999999999E-2</v>
      </c>
      <c r="F68">
        <v>68</v>
      </c>
      <c r="H68">
        <v>68</v>
      </c>
      <c r="I68">
        <v>1.6988824</v>
      </c>
      <c r="J68">
        <v>5.0151513000000003</v>
      </c>
      <c r="K68">
        <v>8.7358843999999998</v>
      </c>
      <c r="L68" t="s">
        <v>1</v>
      </c>
      <c r="M68">
        <v>8.5394523000000007</v>
      </c>
      <c r="O68">
        <v>8.5394523000000007</v>
      </c>
      <c r="P68">
        <v>1.1677999999999999E-2</v>
      </c>
    </row>
    <row r="69" spans="1:16" x14ac:dyDescent="0.25">
      <c r="A69">
        <v>-1.2E-2</v>
      </c>
      <c r="B69">
        <v>-0.124335</v>
      </c>
      <c r="C69">
        <v>0.177014</v>
      </c>
      <c r="D69" t="s">
        <v>0</v>
      </c>
      <c r="E69">
        <v>0.21664900000000001</v>
      </c>
      <c r="F69">
        <v>69</v>
      </c>
      <c r="H69">
        <v>69</v>
      </c>
      <c r="I69">
        <v>0.29150009999999998</v>
      </c>
      <c r="J69">
        <v>1.3047432999999999</v>
      </c>
      <c r="K69">
        <v>1.2660391</v>
      </c>
      <c r="L69" t="s">
        <v>1</v>
      </c>
      <c r="M69">
        <v>3.5490108</v>
      </c>
      <c r="O69">
        <v>3.5490108</v>
      </c>
      <c r="P69">
        <v>0.21664900000000001</v>
      </c>
    </row>
    <row r="70" spans="1:16" x14ac:dyDescent="0.25">
      <c r="A70">
        <v>4.5209999999999998E-3</v>
      </c>
      <c r="B70">
        <v>-6.6059999999999999E-3</v>
      </c>
      <c r="C70">
        <v>-2.2526000000000001E-2</v>
      </c>
      <c r="D70" t="s">
        <v>0</v>
      </c>
      <c r="E70">
        <v>2.3906E-2</v>
      </c>
      <c r="F70">
        <v>70</v>
      </c>
      <c r="H70">
        <v>70</v>
      </c>
      <c r="I70">
        <v>1.8558460000000001</v>
      </c>
      <c r="J70">
        <v>7.2756699999999994E-2</v>
      </c>
      <c r="K70">
        <v>8.8031064000000008</v>
      </c>
      <c r="L70" t="s">
        <v>1</v>
      </c>
      <c r="M70">
        <v>7.8522889999999999</v>
      </c>
      <c r="O70">
        <v>7.8522889999999999</v>
      </c>
      <c r="P70">
        <v>2.3906E-2</v>
      </c>
    </row>
    <row r="71" spans="1:16" x14ac:dyDescent="0.25">
      <c r="A71">
        <v>-4.829E-3</v>
      </c>
      <c r="B71">
        <v>-8.5450000000000005E-3</v>
      </c>
      <c r="C71">
        <v>1.4005999999999999E-2</v>
      </c>
      <c r="D71" t="s">
        <v>0</v>
      </c>
      <c r="E71">
        <v>1.7103E-2</v>
      </c>
      <c r="F71">
        <v>71</v>
      </c>
      <c r="H71">
        <v>71</v>
      </c>
      <c r="I71">
        <v>6.5660439000000004</v>
      </c>
      <c r="J71">
        <v>0.6685065</v>
      </c>
      <c r="K71">
        <v>6.0606119999999999</v>
      </c>
      <c r="L71" t="s">
        <v>1</v>
      </c>
      <c r="M71">
        <v>6.8366293999999996</v>
      </c>
      <c r="O71">
        <v>6.8366293999999996</v>
      </c>
      <c r="P71">
        <v>1.7103E-2</v>
      </c>
    </row>
    <row r="72" spans="1:16" x14ac:dyDescent="0.25">
      <c r="A72">
        <v>-5.6940000000000003E-3</v>
      </c>
      <c r="B72">
        <v>1.5688000000000001E-2</v>
      </c>
      <c r="C72">
        <v>1.039E-3</v>
      </c>
      <c r="D72" t="s">
        <v>0</v>
      </c>
      <c r="E72">
        <v>1.6722000000000001E-2</v>
      </c>
      <c r="F72">
        <v>72</v>
      </c>
      <c r="H72">
        <v>72</v>
      </c>
      <c r="I72">
        <v>-0.19168279999999999</v>
      </c>
      <c r="J72">
        <v>5.2752984999999999</v>
      </c>
      <c r="K72">
        <v>5.0060105000000004</v>
      </c>
      <c r="L72" t="s">
        <v>1</v>
      </c>
      <c r="M72">
        <v>5.4125838999999996</v>
      </c>
      <c r="O72">
        <v>5.4125838999999996</v>
      </c>
      <c r="P72">
        <v>1.6722000000000001E-2</v>
      </c>
    </row>
    <row r="73" spans="1:16" x14ac:dyDescent="0.25">
      <c r="A73">
        <v>7.8410000000000007E-3</v>
      </c>
      <c r="B73">
        <v>-1.1441E-2</v>
      </c>
      <c r="C73">
        <v>-3.3316999999999999E-2</v>
      </c>
      <c r="D73" t="s">
        <v>0</v>
      </c>
      <c r="E73">
        <v>3.6089000000000003E-2</v>
      </c>
      <c r="F73">
        <v>73</v>
      </c>
      <c r="H73">
        <v>73</v>
      </c>
      <c r="I73">
        <v>6.1115385</v>
      </c>
      <c r="J73">
        <v>-1.7740558</v>
      </c>
      <c r="K73">
        <v>4.2354335000000001</v>
      </c>
      <c r="L73" t="s">
        <v>1</v>
      </c>
      <c r="M73">
        <v>4.4511016999999997</v>
      </c>
      <c r="O73">
        <v>4.4511016999999997</v>
      </c>
      <c r="P73">
        <v>3.6089000000000003E-2</v>
      </c>
    </row>
    <row r="74" spans="1:16" x14ac:dyDescent="0.25">
      <c r="A74">
        <v>-1.6867E-2</v>
      </c>
      <c r="B74">
        <v>8.9940000000000003E-3</v>
      </c>
      <c r="C74">
        <v>-1.959E-2</v>
      </c>
      <c r="D74" t="s">
        <v>0</v>
      </c>
      <c r="E74">
        <v>2.7370999999999999E-2</v>
      </c>
      <c r="F74">
        <v>74</v>
      </c>
      <c r="H74">
        <v>74</v>
      </c>
      <c r="I74">
        <v>-3.0012677000000001</v>
      </c>
      <c r="J74">
        <v>4.4523244000000002</v>
      </c>
      <c r="K74">
        <v>6.0348917000000002</v>
      </c>
      <c r="L74" t="s">
        <v>1</v>
      </c>
      <c r="M74">
        <v>6.1939818999999998</v>
      </c>
      <c r="O74">
        <v>6.1939818999999998</v>
      </c>
      <c r="P74">
        <v>2.7370999999999999E-2</v>
      </c>
    </row>
    <row r="75" spans="1:16" x14ac:dyDescent="0.25">
      <c r="A75">
        <v>3.8247000000000003E-2</v>
      </c>
      <c r="B75">
        <v>-3.8389E-2</v>
      </c>
      <c r="C75">
        <v>-3.4872E-2</v>
      </c>
      <c r="D75" t="s">
        <v>0</v>
      </c>
      <c r="E75">
        <v>6.4440999999999998E-2</v>
      </c>
      <c r="F75">
        <v>75</v>
      </c>
      <c r="H75">
        <v>75</v>
      </c>
      <c r="I75">
        <v>-3.5658737</v>
      </c>
      <c r="J75">
        <v>8.6729543000000007</v>
      </c>
      <c r="K75">
        <v>0.40179039999999999</v>
      </c>
      <c r="L75" t="s">
        <v>1</v>
      </c>
      <c r="M75">
        <v>4.1165063000000002</v>
      </c>
      <c r="O75">
        <v>4.1165063000000002</v>
      </c>
      <c r="P75">
        <v>6.4440999999999998E-2</v>
      </c>
    </row>
    <row r="76" spans="1:16" x14ac:dyDescent="0.25">
      <c r="A76">
        <v>4.1024999999999999E-2</v>
      </c>
      <c r="B76">
        <v>-3.1838999999999999E-2</v>
      </c>
      <c r="C76">
        <v>2.2430000000000002E-3</v>
      </c>
      <c r="D76" t="s">
        <v>0</v>
      </c>
      <c r="E76">
        <v>5.1978999999999997E-2</v>
      </c>
      <c r="F76">
        <v>76</v>
      </c>
      <c r="H76">
        <v>76</v>
      </c>
      <c r="I76">
        <v>3.1899392999999998</v>
      </c>
      <c r="J76">
        <v>4.0353795999999997</v>
      </c>
      <c r="K76">
        <v>1.4322444000000001</v>
      </c>
      <c r="L76" t="s">
        <v>1</v>
      </c>
      <c r="M76">
        <v>5.1014040999999999</v>
      </c>
      <c r="O76">
        <v>5.1014040999999999</v>
      </c>
      <c r="P76">
        <v>5.1978999999999997E-2</v>
      </c>
    </row>
    <row r="77" spans="1:16" x14ac:dyDescent="0.25">
      <c r="A77">
        <v>1.6064999999999999E-2</v>
      </c>
      <c r="B77">
        <v>-3.0387000000000001E-2</v>
      </c>
      <c r="C77">
        <v>9.783E-3</v>
      </c>
      <c r="D77" t="s">
        <v>0</v>
      </c>
      <c r="E77">
        <v>3.5736999999999998E-2</v>
      </c>
      <c r="F77">
        <v>77</v>
      </c>
      <c r="H77">
        <v>77</v>
      </c>
      <c r="I77">
        <v>2.9257906</v>
      </c>
      <c r="J77">
        <v>6.9924524999999997</v>
      </c>
      <c r="K77">
        <v>0.3911828</v>
      </c>
      <c r="L77" t="s">
        <v>1</v>
      </c>
      <c r="M77">
        <v>8.1005257999999998</v>
      </c>
      <c r="O77">
        <v>8.1005257999999998</v>
      </c>
      <c r="P77">
        <v>3.5736999999999998E-2</v>
      </c>
    </row>
    <row r="78" spans="1:16" x14ac:dyDescent="0.25">
      <c r="A78">
        <v>3.5944999999999998E-2</v>
      </c>
      <c r="B78">
        <v>-7.5240000000000003E-3</v>
      </c>
      <c r="C78">
        <v>6.7634E-2</v>
      </c>
      <c r="D78" t="s">
        <v>0</v>
      </c>
      <c r="E78">
        <v>7.6961000000000002E-2</v>
      </c>
      <c r="F78">
        <v>78</v>
      </c>
      <c r="H78">
        <v>78</v>
      </c>
      <c r="I78">
        <v>-6.6026845999999999</v>
      </c>
      <c r="J78">
        <v>5.8468805000000001</v>
      </c>
      <c r="K78">
        <v>7.6318193000000001</v>
      </c>
      <c r="L78" t="s">
        <v>1</v>
      </c>
      <c r="M78">
        <v>7.2618777999999997</v>
      </c>
      <c r="O78">
        <v>7.2618777999999997</v>
      </c>
      <c r="P78">
        <v>7.6961000000000002E-2</v>
      </c>
    </row>
    <row r="79" spans="1:16" x14ac:dyDescent="0.25">
      <c r="A79">
        <v>9.639E-3</v>
      </c>
      <c r="B79">
        <v>-8.7430000000000008E-3</v>
      </c>
      <c r="C79">
        <v>9.7389999999999994E-3</v>
      </c>
      <c r="D79" t="s">
        <v>0</v>
      </c>
      <c r="E79">
        <v>1.6254000000000001E-2</v>
      </c>
      <c r="F79">
        <v>79</v>
      </c>
      <c r="H79">
        <v>79</v>
      </c>
      <c r="I79">
        <v>-2.5993040000000001</v>
      </c>
      <c r="J79">
        <v>6.9411994000000004</v>
      </c>
      <c r="K79">
        <v>4.1030895000000003</v>
      </c>
      <c r="L79" t="s">
        <v>1</v>
      </c>
      <c r="M79">
        <v>3.3114447999999999</v>
      </c>
      <c r="O79">
        <v>3.3114447999999999</v>
      </c>
      <c r="P79">
        <v>1.6254000000000001E-2</v>
      </c>
    </row>
    <row r="80" spans="1:16" x14ac:dyDescent="0.25">
      <c r="A80">
        <v>2.5947000000000001E-2</v>
      </c>
      <c r="B80">
        <v>-4.2571999999999999E-2</v>
      </c>
      <c r="C80">
        <v>-8.6189999999999999E-3</v>
      </c>
      <c r="D80" t="s">
        <v>0</v>
      </c>
      <c r="E80">
        <v>5.0596000000000002E-2</v>
      </c>
      <c r="F80">
        <v>80</v>
      </c>
      <c r="H80">
        <v>80</v>
      </c>
      <c r="I80">
        <v>5.8043239</v>
      </c>
      <c r="J80">
        <v>1.2156009000000001</v>
      </c>
      <c r="K80">
        <v>3.1772135000000001</v>
      </c>
      <c r="L80" t="s">
        <v>1</v>
      </c>
      <c r="M80">
        <v>4.1778504999999999</v>
      </c>
      <c r="O80">
        <v>4.1778504999999999</v>
      </c>
      <c r="P80">
        <v>5.0596000000000002E-2</v>
      </c>
    </row>
    <row r="81" spans="1:16" x14ac:dyDescent="0.25">
      <c r="A81">
        <v>1.7947999999999999E-2</v>
      </c>
      <c r="B81">
        <v>-1.1480000000000001E-2</v>
      </c>
      <c r="C81">
        <v>1.6789999999999999E-2</v>
      </c>
      <c r="D81" t="s">
        <v>0</v>
      </c>
      <c r="E81">
        <v>2.7126000000000001E-2</v>
      </c>
      <c r="F81">
        <v>81</v>
      </c>
      <c r="H81">
        <v>81</v>
      </c>
      <c r="I81">
        <v>8.7337901999999996</v>
      </c>
      <c r="J81">
        <v>2.7000460999999998</v>
      </c>
      <c r="K81">
        <v>0.66297240000000002</v>
      </c>
      <c r="L81" t="s">
        <v>1</v>
      </c>
      <c r="M81">
        <v>6.1999180999999997</v>
      </c>
      <c r="O81">
        <v>6.1999180999999997</v>
      </c>
      <c r="P81">
        <v>2.7126000000000001E-2</v>
      </c>
    </row>
    <row r="82" spans="1:16" x14ac:dyDescent="0.25">
      <c r="A82">
        <v>-2.2662000000000002E-2</v>
      </c>
      <c r="B82">
        <v>1.9177E-2</v>
      </c>
      <c r="C82">
        <v>1.3150999999999999E-2</v>
      </c>
      <c r="D82" t="s">
        <v>0</v>
      </c>
      <c r="E82">
        <v>3.2468999999999998E-2</v>
      </c>
      <c r="F82">
        <v>82</v>
      </c>
      <c r="H82">
        <v>82</v>
      </c>
      <c r="I82">
        <v>1.0912499</v>
      </c>
      <c r="J82">
        <v>0.30681849999999999</v>
      </c>
      <c r="K82">
        <v>5.7545793999999999</v>
      </c>
      <c r="L82" t="s">
        <v>1</v>
      </c>
      <c r="M82">
        <v>1.998972</v>
      </c>
      <c r="O82">
        <v>1.998972</v>
      </c>
      <c r="P82">
        <v>3.2468999999999998E-2</v>
      </c>
    </row>
    <row r="83" spans="1:16" x14ac:dyDescent="0.25">
      <c r="A83">
        <v>-8.12E-4</v>
      </c>
      <c r="B83">
        <v>3.9303999999999999E-2</v>
      </c>
      <c r="C83">
        <v>2.9555999999999999E-2</v>
      </c>
      <c r="D83" t="s">
        <v>0</v>
      </c>
      <c r="E83">
        <v>4.9182999999999998E-2</v>
      </c>
      <c r="F83">
        <v>83</v>
      </c>
      <c r="H83">
        <v>83</v>
      </c>
      <c r="I83">
        <v>-2.1878052000000001</v>
      </c>
      <c r="J83">
        <v>-1.2812973999999999</v>
      </c>
      <c r="K83">
        <v>5.2439707000000002</v>
      </c>
      <c r="L83" t="s">
        <v>1</v>
      </c>
      <c r="M83">
        <v>4.4607225000000001</v>
      </c>
      <c r="O83">
        <v>4.4607225000000001</v>
      </c>
      <c r="P83">
        <v>4.9182999999999998E-2</v>
      </c>
    </row>
    <row r="84" spans="1:16" x14ac:dyDescent="0.25">
      <c r="A84">
        <v>5.8500000000000002E-3</v>
      </c>
      <c r="B84">
        <v>9.0150000000000004E-3</v>
      </c>
      <c r="C84">
        <v>6.0480000000000004E-3</v>
      </c>
      <c r="D84" t="s">
        <v>0</v>
      </c>
      <c r="E84">
        <v>1.2331999999999999E-2</v>
      </c>
      <c r="F84">
        <v>84</v>
      </c>
      <c r="H84">
        <v>84</v>
      </c>
      <c r="I84">
        <v>-0.9737034</v>
      </c>
      <c r="J84">
        <v>5.5008844000000003</v>
      </c>
      <c r="K84">
        <v>8.0051264999999994</v>
      </c>
      <c r="L84" t="s">
        <v>1</v>
      </c>
      <c r="M84">
        <v>6.3324797000000004</v>
      </c>
      <c r="O84">
        <v>6.3324797000000004</v>
      </c>
      <c r="P84">
        <v>1.2331999999999999E-2</v>
      </c>
    </row>
    <row r="85" spans="1:16" x14ac:dyDescent="0.25">
      <c r="A85">
        <v>-5.3898000000000001E-2</v>
      </c>
      <c r="B85">
        <v>3.2391000000000003E-2</v>
      </c>
      <c r="C85">
        <v>7.3431999999999997E-2</v>
      </c>
      <c r="D85" t="s">
        <v>0</v>
      </c>
      <c r="E85">
        <v>9.6676999999999999E-2</v>
      </c>
      <c r="F85">
        <v>85</v>
      </c>
      <c r="H85">
        <v>85</v>
      </c>
      <c r="I85">
        <v>0.36339450000000001</v>
      </c>
      <c r="J85">
        <v>2.4556108000000001</v>
      </c>
      <c r="K85">
        <v>3.8498879000000001</v>
      </c>
      <c r="L85" t="s">
        <v>1</v>
      </c>
      <c r="M85">
        <v>3.0894713999999999</v>
      </c>
      <c r="O85">
        <v>3.0894713999999999</v>
      </c>
      <c r="P85">
        <v>9.6676999999999999E-2</v>
      </c>
    </row>
    <row r="86" spans="1:16" x14ac:dyDescent="0.25">
      <c r="A86">
        <v>-1.9290999999999999E-2</v>
      </c>
      <c r="B86">
        <v>-1.5944E-2</v>
      </c>
      <c r="C86">
        <v>1.3067E-2</v>
      </c>
      <c r="D86" t="s">
        <v>0</v>
      </c>
      <c r="E86">
        <v>2.8233000000000001E-2</v>
      </c>
      <c r="F86">
        <v>86</v>
      </c>
      <c r="H86">
        <v>86</v>
      </c>
      <c r="I86">
        <v>4.5443543999999996</v>
      </c>
      <c r="J86">
        <v>-0.3998293</v>
      </c>
      <c r="K86">
        <v>8.0572921999999991</v>
      </c>
      <c r="L86" t="s">
        <v>1</v>
      </c>
      <c r="M86">
        <v>4.7967702000000001</v>
      </c>
      <c r="O86">
        <v>4.7967702000000001</v>
      </c>
      <c r="P86">
        <v>2.8233000000000001E-2</v>
      </c>
    </row>
    <row r="87" spans="1:16" x14ac:dyDescent="0.25">
      <c r="A87">
        <v>-2.6286E-2</v>
      </c>
      <c r="B87">
        <v>-1.3571E-2</v>
      </c>
      <c r="C87">
        <v>2.6414E-2</v>
      </c>
      <c r="D87" t="s">
        <v>0</v>
      </c>
      <c r="E87">
        <v>3.9659E-2</v>
      </c>
      <c r="F87">
        <v>87</v>
      </c>
      <c r="H87">
        <v>87</v>
      </c>
      <c r="I87">
        <v>-3.2809051</v>
      </c>
      <c r="J87">
        <v>1.1573363999999999</v>
      </c>
      <c r="K87">
        <v>8.4991094</v>
      </c>
      <c r="L87" t="s">
        <v>1</v>
      </c>
      <c r="M87">
        <v>7.0217153000000003</v>
      </c>
      <c r="O87">
        <v>7.0217153000000003</v>
      </c>
      <c r="P87">
        <v>3.9659E-2</v>
      </c>
    </row>
    <row r="88" spans="1:16" x14ac:dyDescent="0.25">
      <c r="A88">
        <v>-2.6155999999999999E-2</v>
      </c>
      <c r="B88">
        <v>-5.5314000000000002E-2</v>
      </c>
      <c r="C88">
        <v>1.8159999999999999E-2</v>
      </c>
      <c r="D88" t="s">
        <v>0</v>
      </c>
      <c r="E88">
        <v>6.3825000000000007E-2</v>
      </c>
      <c r="F88">
        <v>88</v>
      </c>
      <c r="H88">
        <v>88</v>
      </c>
      <c r="I88">
        <v>2.498596</v>
      </c>
      <c r="J88">
        <v>4.8545411999999999</v>
      </c>
      <c r="K88">
        <v>5.7244603999999999</v>
      </c>
      <c r="L88" t="s">
        <v>1</v>
      </c>
      <c r="M88">
        <v>7.3037368999999996</v>
      </c>
      <c r="O88">
        <v>7.3037368999999996</v>
      </c>
      <c r="P88">
        <v>6.3825000000000007E-2</v>
      </c>
    </row>
    <row r="89" spans="1:16" x14ac:dyDescent="0.25">
      <c r="A89">
        <v>-3.127E-3</v>
      </c>
      <c r="B89">
        <v>-6.1565000000000002E-2</v>
      </c>
      <c r="C89">
        <v>3.7768999999999997E-2</v>
      </c>
      <c r="D89" t="s">
        <v>0</v>
      </c>
      <c r="E89">
        <v>7.2293999999999997E-2</v>
      </c>
      <c r="F89">
        <v>89</v>
      </c>
      <c r="H89">
        <v>89</v>
      </c>
      <c r="I89">
        <v>3.4647115999999998</v>
      </c>
      <c r="J89">
        <v>6.3593343000000004</v>
      </c>
      <c r="K89">
        <v>3.3778049000000001</v>
      </c>
      <c r="L89" t="s">
        <v>1</v>
      </c>
      <c r="M89">
        <v>6.817202</v>
      </c>
      <c r="O89">
        <v>6.817202</v>
      </c>
      <c r="P89">
        <v>7.2293999999999997E-2</v>
      </c>
    </row>
    <row r="90" spans="1:16" x14ac:dyDescent="0.25">
      <c r="A90">
        <v>4.6164999999999998E-2</v>
      </c>
      <c r="B90">
        <v>-5.0564999999999999E-2</v>
      </c>
      <c r="C90">
        <v>-3.6574000000000002E-2</v>
      </c>
      <c r="D90" t="s">
        <v>0</v>
      </c>
      <c r="E90">
        <v>7.7625E-2</v>
      </c>
      <c r="F90">
        <v>90</v>
      </c>
      <c r="H90">
        <v>90</v>
      </c>
      <c r="I90">
        <v>-4.2677313999999997</v>
      </c>
      <c r="J90">
        <v>3.9857638</v>
      </c>
      <c r="K90">
        <v>8.5401159</v>
      </c>
      <c r="L90" t="s">
        <v>1</v>
      </c>
      <c r="M90">
        <v>8.0346322000000008</v>
      </c>
      <c r="O90">
        <v>8.0346322000000008</v>
      </c>
      <c r="P90">
        <v>7.7625E-2</v>
      </c>
    </row>
    <row r="91" spans="1:16" x14ac:dyDescent="0.25">
      <c r="A91">
        <v>-1.8426000000000001E-2</v>
      </c>
      <c r="B91">
        <v>-6.5478999999999996E-2</v>
      </c>
      <c r="C91">
        <v>-5.862E-3</v>
      </c>
      <c r="D91" t="s">
        <v>0</v>
      </c>
      <c r="E91">
        <v>6.8274000000000001E-2</v>
      </c>
      <c r="F91">
        <v>91</v>
      </c>
      <c r="H91">
        <v>91</v>
      </c>
      <c r="I91">
        <v>-2.0728127999999999</v>
      </c>
      <c r="J91">
        <v>6.3745715000000001</v>
      </c>
      <c r="K91">
        <v>1.1163244999999999</v>
      </c>
      <c r="L91" t="s">
        <v>1</v>
      </c>
      <c r="M91">
        <v>8.2291481999999991</v>
      </c>
      <c r="O91">
        <v>8.2291481999999991</v>
      </c>
      <c r="P91">
        <v>6.8274000000000001E-2</v>
      </c>
    </row>
    <row r="92" spans="1:16" x14ac:dyDescent="0.25">
      <c r="A92">
        <v>4.7298E-2</v>
      </c>
      <c r="B92">
        <v>-2.1566999999999999E-2</v>
      </c>
      <c r="C92">
        <v>2.4607E-2</v>
      </c>
      <c r="D92" t="s">
        <v>0</v>
      </c>
      <c r="E92">
        <v>5.7513000000000002E-2</v>
      </c>
      <c r="F92">
        <v>92</v>
      </c>
      <c r="H92">
        <v>92</v>
      </c>
      <c r="I92">
        <v>3.1712940000000001</v>
      </c>
      <c r="J92">
        <v>2.6836487999999998</v>
      </c>
      <c r="K92">
        <v>3.9077994</v>
      </c>
      <c r="L92" t="s">
        <v>1</v>
      </c>
      <c r="M92">
        <v>3.1151596000000001</v>
      </c>
      <c r="O92">
        <v>3.1151596000000001</v>
      </c>
      <c r="P92">
        <v>5.7513000000000002E-2</v>
      </c>
    </row>
    <row r="93" spans="1:16" x14ac:dyDescent="0.25">
      <c r="A93">
        <v>5.5552999999999998E-2</v>
      </c>
      <c r="B93">
        <v>-2.3604E-2</v>
      </c>
      <c r="C93">
        <v>-3.7172999999999998E-2</v>
      </c>
      <c r="D93" t="s">
        <v>0</v>
      </c>
      <c r="E93">
        <v>7.0888000000000007E-2</v>
      </c>
      <c r="F93">
        <v>93</v>
      </c>
      <c r="H93">
        <v>93</v>
      </c>
      <c r="I93">
        <v>1.4550312999999999</v>
      </c>
      <c r="J93">
        <v>9.3013074000000007</v>
      </c>
      <c r="K93">
        <v>1.1403852000000001</v>
      </c>
      <c r="L93" t="s">
        <v>1</v>
      </c>
      <c r="M93">
        <v>4.6378425999999999</v>
      </c>
      <c r="O93">
        <v>4.6378425999999999</v>
      </c>
      <c r="P93">
        <v>7.0888000000000007E-2</v>
      </c>
    </row>
    <row r="94" spans="1:16" x14ac:dyDescent="0.25">
      <c r="A94">
        <v>-8.7209999999999996E-3</v>
      </c>
      <c r="B94">
        <v>4.0266000000000003E-2</v>
      </c>
      <c r="C94">
        <v>4.0949999999999997E-3</v>
      </c>
      <c r="D94" t="s">
        <v>0</v>
      </c>
      <c r="E94">
        <v>4.1403000000000002E-2</v>
      </c>
      <c r="F94">
        <v>94</v>
      </c>
      <c r="H94">
        <v>94</v>
      </c>
      <c r="I94">
        <v>-5.3545875000000001</v>
      </c>
      <c r="J94">
        <v>6.3252104999999998</v>
      </c>
      <c r="K94">
        <v>5.2071177999999998</v>
      </c>
      <c r="L94" t="s">
        <v>1</v>
      </c>
      <c r="M94">
        <v>5.2098621999999999</v>
      </c>
      <c r="O94">
        <v>5.2098621999999999</v>
      </c>
      <c r="P94">
        <v>4.1403000000000002E-2</v>
      </c>
    </row>
    <row r="95" spans="1:16" x14ac:dyDescent="0.25">
      <c r="A95">
        <v>-0.10101499999999999</v>
      </c>
      <c r="B95">
        <v>-0.10759000000000001</v>
      </c>
      <c r="C95">
        <v>-3.7634000000000001E-2</v>
      </c>
      <c r="D95" t="s">
        <v>0</v>
      </c>
      <c r="E95">
        <v>0.15230199999999999</v>
      </c>
      <c r="F95">
        <v>95</v>
      </c>
      <c r="H95">
        <v>95</v>
      </c>
      <c r="I95">
        <v>0.16402720000000001</v>
      </c>
      <c r="J95">
        <v>-1.0333851999999999</v>
      </c>
      <c r="K95">
        <v>3.4912136999999999</v>
      </c>
      <c r="L95" t="s">
        <v>1</v>
      </c>
      <c r="M95">
        <v>2.0561527000000002</v>
      </c>
      <c r="O95">
        <v>2.0561527000000002</v>
      </c>
      <c r="P95">
        <v>0.15230199999999999</v>
      </c>
    </row>
    <row r="96" spans="1:16" x14ac:dyDescent="0.25">
      <c r="A96">
        <v>-1.4899999999999999E-4</v>
      </c>
      <c r="B96">
        <v>-3.0454999999999999E-2</v>
      </c>
      <c r="C96">
        <v>1.0513E-2</v>
      </c>
      <c r="D96" t="s">
        <v>0</v>
      </c>
      <c r="E96">
        <v>3.2218999999999998E-2</v>
      </c>
      <c r="F96">
        <v>96</v>
      </c>
      <c r="H96">
        <v>96</v>
      </c>
      <c r="I96">
        <v>5.8427923000000002</v>
      </c>
      <c r="J96">
        <v>2.5449426000000002</v>
      </c>
      <c r="K96">
        <v>0.66016249999999999</v>
      </c>
      <c r="L96" t="s">
        <v>1</v>
      </c>
      <c r="M96">
        <v>5.8162956000000001</v>
      </c>
      <c r="O96">
        <v>5.8162956000000001</v>
      </c>
      <c r="P96">
        <v>3.2218999999999998E-2</v>
      </c>
    </row>
    <row r="97" spans="1:16" x14ac:dyDescent="0.25">
      <c r="A97">
        <v>-0.141601</v>
      </c>
      <c r="B97">
        <v>0.82410600000000001</v>
      </c>
      <c r="C97">
        <v>-0.54386599999999996</v>
      </c>
      <c r="D97" t="s">
        <v>0</v>
      </c>
      <c r="E97">
        <v>0.99749299999999996</v>
      </c>
      <c r="F97">
        <v>97</v>
      </c>
      <c r="H97">
        <v>97</v>
      </c>
      <c r="I97">
        <v>1.9596296</v>
      </c>
      <c r="J97">
        <v>-0.1839269</v>
      </c>
      <c r="K97">
        <v>4.0222471999999998</v>
      </c>
      <c r="L97" t="s">
        <v>1</v>
      </c>
      <c r="M97">
        <v>0</v>
      </c>
      <c r="O97">
        <v>0</v>
      </c>
      <c r="P97">
        <v>0.99749299999999996</v>
      </c>
    </row>
    <row r="98" spans="1:16" x14ac:dyDescent="0.25">
      <c r="A98" t="s">
        <v>25</v>
      </c>
      <c r="B98" t="s">
        <v>8</v>
      </c>
      <c r="C98" t="s">
        <v>24</v>
      </c>
      <c r="D98" t="s">
        <v>9</v>
      </c>
      <c r="E98" t="s">
        <v>8</v>
      </c>
      <c r="F98" t="s">
        <v>10</v>
      </c>
      <c r="P98" t="s">
        <v>8</v>
      </c>
    </row>
    <row r="99" spans="1:16" x14ac:dyDescent="0.25">
      <c r="A99" t="s">
        <v>29</v>
      </c>
      <c r="B99" t="s">
        <v>43</v>
      </c>
      <c r="C99" t="s">
        <v>44</v>
      </c>
      <c r="D99" t="s">
        <v>14</v>
      </c>
      <c r="E99" t="s">
        <v>45</v>
      </c>
      <c r="F99">
        <v>15</v>
      </c>
      <c r="P99" t="s">
        <v>45</v>
      </c>
    </row>
    <row r="100" spans="1:16" x14ac:dyDescent="0.25">
      <c r="B100" t="s">
        <v>41</v>
      </c>
      <c r="C100" t="s">
        <v>42</v>
      </c>
      <c r="D100">
        <v>0</v>
      </c>
      <c r="E100" t="s">
        <v>18</v>
      </c>
      <c r="F100">
        <v>0</v>
      </c>
      <c r="P100" t="s">
        <v>18</v>
      </c>
    </row>
    <row r="101" spans="1:16" x14ac:dyDescent="0.25">
      <c r="A101" t="s">
        <v>25</v>
      </c>
      <c r="B101" t="s">
        <v>8</v>
      </c>
      <c r="C101" t="s">
        <v>24</v>
      </c>
      <c r="D101" t="s">
        <v>9</v>
      </c>
      <c r="E101" t="s">
        <v>8</v>
      </c>
      <c r="F101" t="s">
        <v>10</v>
      </c>
      <c r="P101" t="s">
        <v>8</v>
      </c>
    </row>
  </sheetData>
  <sortState xmlns:xlrd2="http://schemas.microsoft.com/office/spreadsheetml/2017/richdata2" ref="H1:M101">
    <sortCondition ref="H1:H101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F A A B Q S w M E F A A C A A g A 8 W y o U N 9 e i K S n A A A A + A A A A B I A H A B D b 2 5 m a W c v U G F j a 2 F n Z S 5 4 b W w g o h g A K K A U A A A A A A A A A A A A A A A A A A A A A A A A A A A A h Y 9 B D o I w F E S v Q r q n L R A T J J + y c C u J C d G 4 J a V C I 3 w M L Z a 7 u f B I X k E S R d 2 5 n M m b 5 M 3 j d o d s 6 l r v q g a j e 0 x J Q D n x F M q + 0 l i n Z L Q n P y a Z g F 0 p z 2 W t v B l G k 0 x G p 6 S x 9 p I w 5 p y j L q L 9 U L O Q 8 4 A d 8 2 0 h G 9 W V v k Z j S 5 S K f F b V / x U R c H j J i J D G n K 5 i H t E 1 D 4 A t N e Q a v 0 g 4 G 1 M O 7 K e E z d j a c V B C o b 8 v g C 0 R 2 P u F e A J Q S w M E F A A C A A g A 8 W y o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F s q F C 7 / C Y z J g I A A L U O A A A T A B w A R m 9 y b X V s Y X M v U 2 V j d G l v b j E u b S C i G A A o o B Q A A A A A A A A A A A A A A A A A A A A A A A A A A A D t V k 2 P m z A Q v U f K f 7 D Y S y K x i I + E S F t x S J P t h 7 R q d 0 v a Q 5 c q 8 s I 0 o B o b 2 W b b K M p / X y P Y J F 0 g i q p W 5 R B f M G + M m Z n 3 x h 4 B o U w Y R X 7 5 t F 7 1 e / 2 e i D G H C E W J y A g O I Q U q k Y c I y H 4 P q e G z n I e g k J l 4 N O Y s z I s F g z c J A W P G q F Q v Y q D N r o L P A r g I b u O E k C Q L 5 i B + S J Y F f h g z R o L X W E r g a / Q J B G A e x u g t Z 3 k W f L n 2 F 9 O l Y 1 j G 5 P J n Q t 1 R M C X L i G U Q q Y l j B o c + G R G W 2 l B 3 d U 3 T a U 6 I b t l j e 6 i X T l 5 o s x j T F a D F O g N N O b v A D 8 r B B c d U f G c 8 n T G S p 7 Q w i k E Z k L 7 Z a C V q a T q S y o I k / J J b H T 3 j d g v u t O C j F n z c g r u / 4 d t h v 5 f Q p m g O S b q 5 + f p x + T + Y m h / + c 4 4 l D g p X g p o / F U v 3 c y B J m q i d P O 1 K x V l G L L y R j q 5 p y K K E r r y C P x 3 d 5 U y C L 9 c E v P 3 U + M A o f N u T e 8 t Z q m w R e g c 4 U s 7 v G a 4 s F f 7 M L b q v 8 C k h f o g J 5 s K T P D / c s s x w d I p g G v 5 f q O f S N E w 1 L L P Y s J y b r p p W u G 2 i G v G 7 h b Z T f F R X X g 1 Y 7 t b Q P H 0 A 3 q i T q E U o F J J V r N j p h E p 2 z l Q S m R w t 5 J O I a a r k 9 1 S 6 I 6 O w v y j l R o P z I r s N 1 V y z j F s t b k u l T / 6 M w w u t X u 4 D e 6 h 1 g c 1 z z X e v 5 h v 1 4 n R W L 5 a + M b f / 4 A Q 4 f q e e m r d R Z / N 2 v A P 6 C 2 n r U g t 0 K l 3 j z t J 1 P h a 7 c S z u m 6 G u 3 K H n j u g k K p 8 A U E s B A i 0 A F A A C A A g A 8 W y o U N 9 e i K S n A A A A + A A A A B I A A A A A A A A A A A A A A A A A A A A A A E N v b m Z p Z y 9 Q Y W N r Y W d l L n h t b F B L A Q I t A B Q A A g A I A P F s q F A P y u m r p A A A A O k A A A A T A A A A A A A A A A A A A A A A A P M A A A B b Q 2 9 u d G V u d F 9 U e X B l c 1 0 u e G 1 s U E s B A i 0 A F A A C A A g A 8 W y o U L v 8 J j M m A g A A t Q 4 A A B M A A A A A A A A A A A A A A A A A 5 A E A A E Z v c m 1 1 b G F z L 1 N l Y 3 R p b 2 4 x L m 1 Q S w U G A A A A A A M A A w D C A A A A V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k k A A A A A A A C A S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l z c G x h Y 2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E w O j E 0 O j I 2 L j Q z O D U w O T h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X N w b G F j Z W 1 l b n Q v Q 2 h h b m d l I F R 5 c G U u e 0 N v b H V t b j E s M H 0 m c X V v d D s s J n F 1 b 3 Q 7 U 2 V j d G l v b j E v Z G l z c G x h Y 2 V t Z W 5 0 L 0 N o Y W 5 n Z S B U e X B l L n t D b 2 x 1 b W 4 y L D F 9 J n F 1 b 3 Q 7 L C Z x d W 9 0 O 1 N l Y 3 R p b 2 4 x L 2 R p c 3 B s Y W N l b W V u d C 9 D a G F u Z 2 U g V H l w Z S 5 7 Q 2 9 s d W 1 u M y w y f S Z x d W 9 0 O y w m c X V v d D t T Z W N 0 a W 9 u M S 9 k a X N w b G F j Z W 1 l b n Q v Q 2 h h b m d l I F R 5 c G U u e 0 N v b H V t b j Q s M 3 0 m c X V v d D s s J n F 1 b 3 Q 7 U 2 V j d G l v b j E v Z G l z c G x h Y 2 V t Z W 5 0 L 0 N o Y W 5 n Z S B U e X B l L n t D b 2 x 1 b W 4 1 L D R 9 J n F 1 b 3 Q 7 L C Z x d W 9 0 O 1 N l Y 3 R p b 2 4 x L 2 R p c 3 B s Y W N l b W V u d C 9 D a G F u Z 2 U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k a X N w b G F j Z W 1 l b n Q v Q 2 h h b m d l I F R 5 c G U u e 0 N v b H V t b j E s M H 0 m c X V v d D s s J n F 1 b 3 Q 7 U 2 V j d G l v b j E v Z G l z c G x h Y 2 V t Z W 5 0 L 0 N o Y W 5 n Z S B U e X B l L n t D b 2 x 1 b W 4 y L D F 9 J n F 1 b 3 Q 7 L C Z x d W 9 0 O 1 N l Y 3 R p b 2 4 x L 2 R p c 3 B s Y W N l b W V u d C 9 D a G F u Z 2 U g V H l w Z S 5 7 Q 2 9 s d W 1 u M y w y f S Z x d W 9 0 O y w m c X V v d D t T Z W N 0 a W 9 u M S 9 k a X N w b G F j Z W 1 l b n Q v Q 2 h h b m d l I F R 5 c G U u e 0 N v b H V t b j Q s M 3 0 m c X V v d D s s J n F 1 b 3 Q 7 U 2 V j d G l v b j E v Z G l z c G x h Y 2 V t Z W 5 0 L 0 N o Y W 5 n Z S B U e X B l L n t D b 2 x 1 b W 4 1 L D R 9 J n F 1 b 3 Q 7 L C Z x d W 9 0 O 1 N l Y 3 R p b 2 4 x L 2 R p c 3 B s Y W N l b W V u d C 9 D a G F u Z 2 U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z c G x h Y 2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3 B s Y W N l b W V u d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x a T 1 9 k a X N w b G F j Z W 1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O F Q x M T o x N D o y M C 4 w M j I 1 M T g y W i I g L z 4 8 R W 5 0 c n k g V H l w Z T 0 i R m l s b E N v b H V t b l R 5 c G V z I i B W Y W x 1 Z T 0 i c 0 J n W U d C U T 0 9 I i A v P j x F b n R y e S B U e X B l P S J G a W x s Q 2 9 s d W 1 u T m F t Z X M i I F Z h b H V l P S J z W y Z x d W 9 0 O y 0 w L j A w M D A x M C A g I C A w L j A w M D A w N i A g I C 0 w L j A w M D A y M C A m c X V v d D s s J n F 1 b 3 Q 7 I C A g M C 4 w M D A w M j M g I C A g M S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E x a T 1 9 k a X N w b G F j Z W 1 l b n Q v Q 2 h h b m d l Z C B U e X B l L n s t M C 4 w M D A w M T A g I C A g M C 4 w M D A w M D Y g I C A t M C 4 w M D A w M j A g L D B 9 J n F 1 b 3 Q 7 L C Z x d W 9 0 O 1 N l Y 3 R p b 2 4 x L 0 x M W k 9 f Z G l z c G x h Y 2 V t Z W 5 0 L 0 N o Y W 5 n Z W Q g V H l w Z S 5 7 I C A g M C 4 w M D A w M j M g I C A g M S w x f S Z x d W 9 0 O y w m c X V v d D t T Z W N 0 a W 9 u M S 9 M T F p P X 2 R p c 3 B s Y W N l b W V u d C 9 D a G F u Z 2 V k I F R 5 c G U u e y w y f S Z x d W 9 0 O y w m c X V v d D t T Z W N 0 a W 9 u M S 9 M T F p P X 2 R p c 3 B s Y W N l b W V u d C 9 D a G F u Z 2 V k I F R 5 c G U u e 1 8 x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x M W k 9 f Z G l z c G x h Y 2 V t Z W 5 0 L 0 N o Y W 5 n Z W Q g V H l w Z S 5 7 L T A u M D A w M D E w I C A g I D A u M D A w M D A 2 I C A g L T A u M D A w M D I w I C w w f S Z x d W 9 0 O y w m c X V v d D t T Z W N 0 a W 9 u M S 9 M T F p P X 2 R p c 3 B s Y W N l b W V u d C 9 D a G F u Z 2 V k I F R 5 c G U u e y A g I D A u M D A w M D I z I C A g I D E s M X 0 m c X V v d D s s J n F 1 b 3 Q 7 U 2 V j d G l v b j E v T E x a T 1 9 k a X N w b G F j Z W 1 l b n Q v Q 2 h h b m d l Z C B U e X B l L n s s M n 0 m c X V v d D s s J n F 1 b 3 Q 7 U 2 V j d G l v b j E v T E x a T 1 9 k a X N w b G F j Z W 1 l b n Q v Q 2 h h b m d l Z C B U e X B l L n t f M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E x a T 1 9 k a X N w b G F j Z W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x a T 1 9 k a X N w b G F j Z W 1 l b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x a T 1 9 k a X N w b G F j Z W 1 l b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T F p P X 2 5 l a W d o Z G l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4 V D E x O j E 1 O j M 2 L j I w M j A z M j V a I i A v P j x F b n R y e S B U e X B l P S J G a W x s Q 2 9 s d W 1 u V H l w Z X M i I F Z h b H V l P S J z Q X d N R k J R V U d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T F p P X 2 5 l a W d o Z G l z d C 9 D a G F u Z 2 V k I F R 5 c G U u e 0 N v b H V t b j E s M H 0 m c X V v d D s s J n F 1 b 3 Q 7 U 2 V j d G l v b j E v T E x a T 1 9 u Z W l n a G R p c 3 Q v Q 2 h h b m d l Z C B U e X B l L n t D b 2 x 1 b W 4 y L D F 9 J n F 1 b 3 Q 7 L C Z x d W 9 0 O 1 N l Y 3 R p b 2 4 x L 0 x M W k 9 f b m V p Z 2 h k a X N 0 L 0 N o Y W 5 n Z W Q g V H l w Z S 5 7 Q 2 9 s d W 1 u M y w y f S Z x d W 9 0 O y w m c X V v d D t T Z W N 0 a W 9 u M S 9 M T F p P X 2 5 l a W d o Z G l z d C 9 D a G F u Z 2 V k I F R 5 c G U u e 0 N v b H V t b j Q s M 3 0 m c X V v d D s s J n F 1 b 3 Q 7 U 2 V j d G l v b j E v T E x a T 1 9 u Z W l n a G R p c 3 Q v Q 2 h h b m d l Z C B U e X B l L n t D b 2 x 1 b W 4 1 L D R 9 J n F 1 b 3 Q 7 L C Z x d W 9 0 O 1 N l Y 3 R p b 2 4 x L 0 x M W k 9 f b m V p Z 2 h k a X N 0 L 0 N o Y W 5 n Z W Q g V H l w Z S 5 7 Q 2 9 s d W 1 u N i w 1 f S Z x d W 9 0 O y w m c X V v d D t T Z W N 0 a W 9 u M S 9 M T F p P X 2 5 l a W d o Z G l z d C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E x a T 1 9 u Z W l n a G R p c 3 Q v Q 2 h h b m d l Z C B U e X B l L n t D b 2 x 1 b W 4 x L D B 9 J n F 1 b 3 Q 7 L C Z x d W 9 0 O 1 N l Y 3 R p b 2 4 x L 0 x M W k 9 f b m V p Z 2 h k a X N 0 L 0 N o Y W 5 n Z W Q g V H l w Z S 5 7 Q 2 9 s d W 1 u M i w x f S Z x d W 9 0 O y w m c X V v d D t T Z W N 0 a W 9 u M S 9 M T F p P X 2 5 l a W d o Z G l z d C 9 D a G F u Z 2 V k I F R 5 c G U u e 0 N v b H V t b j M s M n 0 m c X V v d D s s J n F 1 b 3 Q 7 U 2 V j d G l v b j E v T E x a T 1 9 u Z W l n a G R p c 3 Q v Q 2 h h b m d l Z C B U e X B l L n t D b 2 x 1 b W 4 0 L D N 9 J n F 1 b 3 Q 7 L C Z x d W 9 0 O 1 N l Y 3 R p b 2 4 x L 0 x M W k 9 f b m V p Z 2 h k a X N 0 L 0 N o Y W 5 n Z W Q g V H l w Z S 5 7 Q 2 9 s d W 1 u N S w 0 f S Z x d W 9 0 O y w m c X V v d D t T Z W N 0 a W 9 u M S 9 M T F p P X 2 5 l a W d o Z G l z d C 9 D a G F u Z 2 V k I F R 5 c G U u e 0 N v b H V t b j Y s N X 0 m c X V v d D s s J n F 1 b 3 Q 7 U 2 V j d G l v b j E v T E x a T 1 9 u Z W l n a G R p c 3 Q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T F p P X 2 5 l a W d o Z G l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T F p P X 2 5 l a W d o Z G l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M W k 9 f Z G l z c G x h Y 2 V t Z W 5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h U M T E 6 M T c 6 M z U u N z Y 5 N D k z M V o i I C 8 + P E V u d H J 5 I F R 5 c G U 9 I k Z p b G x D b 2 x 1 b W 5 U e X B l c y I g V m F s d W U 9 I n N C Z 1 l H Q l E 9 P S I g L z 4 8 R W 5 0 c n k g V H l w Z T 0 i R m l s b E N v b H V t b k 5 h b W V z I i B W Y W x 1 Z T 0 i c 1 s m c X V v d D s t M C 4 w M D A w M T A g I C A g M C 4 w M D A w M D Y g I C A t M C 4 w M D A w M j A g J n F 1 b 3 Q 7 L C Z x d W 9 0 O y A g I D A u M D A w M D I z I C A g I D E m c X V v d D s s J n F 1 b 3 Q 7 Q 2 9 s d W 1 u M S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M W k 9 f Z G l z c G x h Y 2 V t Z W 5 0 I C g y K S 9 D a G F u Z 2 V k I F R 5 c G U u e y 0 w L j A w M D A x M C A g I C A w L j A w M D A w N i A g I C 0 w L j A w M D A y M C A s M H 0 m c X V v d D s s J n F 1 b 3 Q 7 U 2 V j d G l v b j E v T E x a T 1 9 k a X N w b G F j Z W 1 l b n Q g K D I p L 0 N o Y W 5 n Z W Q g V H l w Z S 5 7 I C A g M C 4 w M D A w M j M g I C A g M S w x f S Z x d W 9 0 O y w m c X V v d D t T Z W N 0 a W 9 u M S 9 M T F p P X 2 R p c 3 B s Y W N l b W V u d C A o M i k v Q 2 h h b m d l Z C B U e X B l L n s s M n 0 m c X V v d D s s J n F 1 b 3 Q 7 U 2 V j d G l v b j E v T E x a T 1 9 k a X N w b G F j Z W 1 l b n Q g K D I p L 0 N o Y W 5 n Z W Q g V H l w Z S 5 7 X z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E x a T 1 9 k a X N w b G F j Z W 1 l b n Q g K D I p L 0 N o Y W 5 n Z W Q g V H l w Z S 5 7 L T A u M D A w M D E w I C A g I D A u M D A w M D A 2 I C A g L T A u M D A w M D I w I C w w f S Z x d W 9 0 O y w m c X V v d D t T Z W N 0 a W 9 u M S 9 M T F p P X 2 R p c 3 B s Y W N l b W V u d C A o M i k v Q 2 h h b m d l Z C B U e X B l L n s g I C A w L j A w M D A y M y A g I C A x L D F 9 J n F 1 b 3 Q 7 L C Z x d W 9 0 O 1 N l Y 3 R p b 2 4 x L 0 x M W k 9 f Z G l z c G x h Y 2 V t Z W 5 0 I C g y K S 9 D a G F u Z 2 V k I F R 5 c G U u e y w y f S Z x d W 9 0 O y w m c X V v d D t T Z W N 0 a W 9 u M S 9 M T F p P X 2 R p c 3 B s Y W N l b W V u d C A o M i k v Q 2 h h b m d l Z C B U e X B l L n t f M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E x a T 1 9 k a X N w b G F j Z W 1 l b n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x a T 1 9 k a X N w b G F j Z W 1 l b n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x a T 1 9 k a X N w b G F j Z W 1 l b n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T F p P X 2 R p c 3 B s Y W N l b W V u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O F Q x M T o y M z o y N C 4 1 M T Q 1 O T Y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M W k 9 f Z G l z c G x h Y 2 V t Z W 5 0 I C g z K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T E x a T 1 9 k a X N w b G F j Z W 1 l b n Q g K D M p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E x a T 1 9 k a X N w b G F j Z W 1 l b n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x a T 1 9 k a X N w b G F j Z W 1 l b n Q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T F p P X 2 R p c 3 B s Y W N l b W V u d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O F Q x M T o y N D o x N C 4 1 M D Q y M T M z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E x a T 1 9 k a X N w b G F j Z W 1 l b n Q g K D Q p L 0 N o Y W 5 n Z W Q g V H l w Z S 5 7 Q 2 9 s d W 1 u M S w w f S Z x d W 9 0 O y w m c X V v d D t T Z W N 0 a W 9 u M S 9 M T F p P X 2 R p c 3 B s Y W N l b W V u d C A o N C k v Q 2 h h b m d l Z C B U e X B l L n t D b 2 x 1 b W 4 y L D F 9 J n F 1 b 3 Q 7 L C Z x d W 9 0 O 1 N l Y 3 R p b 2 4 x L 0 x M W k 9 f Z G l z c G x h Y 2 V t Z W 5 0 I C g 0 K S 9 D a G F u Z 2 V k I F R 5 c G U u e 0 N v b H V t b j M s M n 0 m c X V v d D s s J n F 1 b 3 Q 7 U 2 V j d G l v b j E v T E x a T 1 9 k a X N w b G F j Z W 1 l b n Q g K D Q p L 0 N o Y W 5 n Z W Q g V H l w Z S 5 7 Q 2 9 s d W 1 u N C w z f S Z x d W 9 0 O y w m c X V v d D t T Z W N 0 a W 9 u M S 9 M T F p P X 2 R p c 3 B s Y W N l b W V u d C A o N C k v Q 2 h h b m d l Z C B U e X B l L n t D b 2 x 1 b W 4 1 L D R 9 J n F 1 b 3 Q 7 L C Z x d W 9 0 O 1 N l Y 3 R p b 2 4 x L 0 x M W k 9 f Z G l z c G x h Y 2 V t Z W 5 0 I C g 0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E x a T 1 9 k a X N w b G F j Z W 1 l b n Q g K D Q p L 0 N o Y W 5 n Z W Q g V H l w Z S 5 7 Q 2 9 s d W 1 u M S w w f S Z x d W 9 0 O y w m c X V v d D t T Z W N 0 a W 9 u M S 9 M T F p P X 2 R p c 3 B s Y W N l b W V u d C A o N C k v Q 2 h h b m d l Z C B U e X B l L n t D b 2 x 1 b W 4 y L D F 9 J n F 1 b 3 Q 7 L C Z x d W 9 0 O 1 N l Y 3 R p b 2 4 x L 0 x M W k 9 f Z G l z c G x h Y 2 V t Z W 5 0 I C g 0 K S 9 D a G F u Z 2 V k I F R 5 c G U u e 0 N v b H V t b j M s M n 0 m c X V v d D s s J n F 1 b 3 Q 7 U 2 V j d G l v b j E v T E x a T 1 9 k a X N w b G F j Z W 1 l b n Q g K D Q p L 0 N o Y W 5 n Z W Q g V H l w Z S 5 7 Q 2 9 s d W 1 u N C w z f S Z x d W 9 0 O y w m c X V v d D t T Z W N 0 a W 9 u M S 9 M T F p P X 2 R p c 3 B s Y W N l b W V u d C A o N C k v Q 2 h h b m d l Z C B U e X B l L n t D b 2 x 1 b W 4 1 L D R 9 J n F 1 b 3 Q 7 L C Z x d W 9 0 O 1 N l Y 3 R p b 2 4 x L 0 x M W k 9 f Z G l z c G x h Y 2 V t Z W 5 0 I C g 0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M W k 9 f Z G l z c G x h Y 2 V t Z W 5 0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M W k 9 f Z G l z c G x h Y 2 V t Z W 5 0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x a T 1 9 k a X N w b G F j Z W 1 l b n Q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O F Q x M T o y N T o z N y 4 2 O T A 3 N z I 1 W i I g L z 4 8 R W 5 0 c n k g V H l w Z T 0 i R m l s b E N v b H V t b l R 5 c G V z I i B W Y W x 1 Z T 0 i c 0 J n W U d C U T 0 9 I i A v P j x F b n R y e S B U e X B l P S J G a W x s Q 2 9 s d W 1 u T m F t Z X M i I F Z h b H V l P S J z W y Z x d W 9 0 O y 0 w L j A w M D A x M C A g I C A w L j A w M D A w N i A g I C 0 w L j A w M D A y M C A m c X V v d D s s J n F 1 b 3 Q 7 I C A g M C 4 w M D A w M j M g I C A g M S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E x a T 1 9 k a X N w b G F j Z W 1 l b n Q g K D U p L 0 N o Y W 5 n Z W Q g V H l w Z S 5 7 L T A u M D A w M D E w I C A g I D A u M D A w M D A 2 I C A g L T A u M D A w M D I w I C w w f S Z x d W 9 0 O y w m c X V v d D t T Z W N 0 a W 9 u M S 9 M T F p P X 2 R p c 3 B s Y W N l b W V u d C A o N S k v Q 2 h h b m d l Z C B U e X B l L n s g I C A w L j A w M D A y M y A g I C A x L D F 9 J n F 1 b 3 Q 7 L C Z x d W 9 0 O 1 N l Y 3 R p b 2 4 x L 0 x M W k 9 f Z G l z c G x h Y 2 V t Z W 5 0 I C g 1 K S 9 D a G F u Z 2 V k I F R 5 c G U u e y w y f S Z x d W 9 0 O y w m c X V v d D t T Z W N 0 a W 9 u M S 9 M T F p P X 2 R p c 3 B s Y W N l b W V u d C A o N S k v Q 2 h h b m d l Z C B U e X B l L n t f M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M T F p P X 2 R p c 3 B s Y W N l b W V u d C A o N S k v Q 2 h h b m d l Z C B U e X B l L n s t M C 4 w M D A w M T A g I C A g M C 4 w M D A w M D Y g I C A t M C 4 w M D A w M j A g L D B 9 J n F 1 b 3 Q 7 L C Z x d W 9 0 O 1 N l Y 3 R p b 2 4 x L 0 x M W k 9 f Z G l z c G x h Y 2 V t Z W 5 0 I C g 1 K S 9 D a G F u Z 2 V k I F R 5 c G U u e y A g I D A u M D A w M D I z I C A g I D E s M X 0 m c X V v d D s s J n F 1 b 3 Q 7 U 2 V j d G l v b j E v T E x a T 1 9 k a X N w b G F j Z W 1 l b n Q g K D U p L 0 N o Y W 5 n Z W Q g V H l w Z S 5 7 L D J 9 J n F 1 b 3 Q 7 L C Z x d W 9 0 O 1 N l Y 3 R p b 2 4 x L 0 x M W k 9 f Z G l z c G x h Y 2 V t Z W 5 0 I C g 1 K S 9 D a G F u Z 2 V k I F R 5 c G U u e 1 8 x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T F p P X 2 R p c 3 B s Y W N l b W V u d C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T F p P X 2 R p c 3 B s Y W N l b W V u d C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T F p P X 2 R p c 3 B s Y W N l b W V u d C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M W k 9 f b m V p Z 2 h k a X N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h U M T E 6 M j k 6 N T M u M D Y z M z k 3 N F o i I C 8 + P E V u d H J 5 I F R 5 c G U 9 I k Z p b G x D b 2 x 1 b W 5 U e X B l c y I g V m F s d W U 9 I n N B d 0 1 G Q l F V R 0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M W k 9 f b m V p Z 2 h k a X N 0 I C g y K S 9 D a G F u Z 2 V k I F R 5 c G U u e 0 N v b H V t b j E s M H 0 m c X V v d D s s J n F 1 b 3 Q 7 U 2 V j d G l v b j E v T E x a T 1 9 u Z W l n a G R p c 3 Q g K D I p L 0 N o Y W 5 n Z W Q g V H l w Z S 5 7 Q 2 9 s d W 1 u M i w x f S Z x d W 9 0 O y w m c X V v d D t T Z W N 0 a W 9 u M S 9 M T F p P X 2 5 l a W d o Z G l z d C A o M i k v Q 2 h h b m d l Z C B U e X B l L n t D b 2 x 1 b W 4 z L D J 9 J n F 1 b 3 Q 7 L C Z x d W 9 0 O 1 N l Y 3 R p b 2 4 x L 0 x M W k 9 f b m V p Z 2 h k a X N 0 I C g y K S 9 D a G F u Z 2 V k I F R 5 c G U u e 0 N v b H V t b j Q s M 3 0 m c X V v d D s s J n F 1 b 3 Q 7 U 2 V j d G l v b j E v T E x a T 1 9 u Z W l n a G R p c 3 Q g K D I p L 0 N o Y W 5 n Z W Q g V H l w Z S 5 7 Q 2 9 s d W 1 u N S w 0 f S Z x d W 9 0 O y w m c X V v d D t T Z W N 0 a W 9 u M S 9 M T F p P X 2 5 l a W d o Z G l z d C A o M i k v Q 2 h h b m d l Z C B U e X B l L n t D b 2 x 1 b W 4 2 L D V 9 J n F 1 b 3 Q 7 L C Z x d W 9 0 O 1 N l Y 3 R p b 2 4 x L 0 x M W k 9 f b m V p Z 2 h k a X N 0 I C g y K S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E x a T 1 9 u Z W l n a G R p c 3 Q g K D I p L 0 N o Y W 5 n Z W Q g V H l w Z S 5 7 Q 2 9 s d W 1 u M S w w f S Z x d W 9 0 O y w m c X V v d D t T Z W N 0 a W 9 u M S 9 M T F p P X 2 5 l a W d o Z G l z d C A o M i k v Q 2 h h b m d l Z C B U e X B l L n t D b 2 x 1 b W 4 y L D F 9 J n F 1 b 3 Q 7 L C Z x d W 9 0 O 1 N l Y 3 R p b 2 4 x L 0 x M W k 9 f b m V p Z 2 h k a X N 0 I C g y K S 9 D a G F u Z 2 V k I F R 5 c G U u e 0 N v b H V t b j M s M n 0 m c X V v d D s s J n F 1 b 3 Q 7 U 2 V j d G l v b j E v T E x a T 1 9 u Z W l n a G R p c 3 Q g K D I p L 0 N o Y W 5 n Z W Q g V H l w Z S 5 7 Q 2 9 s d W 1 u N C w z f S Z x d W 9 0 O y w m c X V v d D t T Z W N 0 a W 9 u M S 9 M T F p P X 2 5 l a W d o Z G l z d C A o M i k v Q 2 h h b m d l Z C B U e X B l L n t D b 2 x 1 b W 4 1 L D R 9 J n F 1 b 3 Q 7 L C Z x d W 9 0 O 1 N l Y 3 R p b 2 4 x L 0 x M W k 9 f b m V p Z 2 h k a X N 0 I C g y K S 9 D a G F u Z 2 V k I F R 5 c G U u e 0 N v b H V t b j Y s N X 0 m c X V v d D s s J n F 1 b 3 Q 7 U 2 V j d G l v b j E v T E x a T 1 9 u Z W l n a G R p c 3 Q g K D I p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E x a T 1 9 u Z W l n a G R p c 3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x a T 1 9 u Z W l n a G R p c 3 Q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c J 5 2 i a J u k m T l D 6 e G s T 8 F w A A A A A C A A A A A A A Q Z g A A A A E A A C A A A A C F 3 z h y q S U K 9 Y c 9 5 7 8 m S l d O u 4 Q E + n P c u d q R a m h y F / K o G w A A A A A O g A A A A A I A A C A A A A B 6 g w G + g M b n C M Q t U 5 H F J E m T S L 3 6 X C e f h D 1 V 1 s u P 5 o W W e V A A A A C k Z 5 / u j o g 5 T d Z T I F + s K S 0 S D s A Q O o y W 1 H G s 5 3 g X x Z N e h w I m l u v T u q M o X W 4 i 1 U 3 l Q A I b 5 M N w F 9 y A Q T K 9 A Q 1 6 L o 6 8 b O p Q T D 9 e R 6 Q V h r 3 X 8 p Y 4 e U A A A A C W G 1 1 t K z 3 q 3 o y T c S 2 z M V Z Y U 5 o o c + Y X 7 K k D G J h E j L J 7 v z s h n G e K A M L A a 9 z 1 e 3 J o 4 7 b Y E k e C B 9 z l z g C i 1 D 7 T O A j D < / D a t a M a s h u p > 
</file>

<file path=customXml/itemProps1.xml><?xml version="1.0" encoding="utf-8"?>
<ds:datastoreItem xmlns:ds="http://schemas.openxmlformats.org/officeDocument/2006/customXml" ds:itemID="{1C9FAEFF-4B44-4115-8A13-2E55F7E057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2</vt:i4>
      </vt:variant>
    </vt:vector>
  </HeadingPairs>
  <TitlesOfParts>
    <vt:vector size="34" baseType="lpstr">
      <vt:lpstr>Graphs and Data</vt:lpstr>
      <vt:lpstr>LLZO</vt:lpstr>
      <vt:lpstr>Al2_16_15displacements</vt:lpstr>
      <vt:lpstr>Zn2_Li16displacements_</vt:lpstr>
      <vt:lpstr>Mg2_Li16displacements</vt:lpstr>
      <vt:lpstr>Zn45+Li10+Li15</vt:lpstr>
      <vt:lpstr>Mg45+Li10+Li15</vt:lpstr>
      <vt:lpstr>Al45+Li10</vt:lpstr>
      <vt:lpstr>Mg39+Li0</vt:lpstr>
      <vt:lpstr>Zn39+Li0</vt:lpstr>
      <vt:lpstr>Al39</vt:lpstr>
      <vt:lpstr>Li_Site_comparison</vt:lpstr>
      <vt:lpstr>Li2_Site_comparison</vt:lpstr>
      <vt:lpstr>All_sites_magnitude</vt:lpstr>
      <vt:lpstr>Interstitial_site_magnitude</vt:lpstr>
      <vt:lpstr>Al2_Li16_Li23displacements</vt:lpstr>
      <vt:lpstr>Zn2_Li23displacements</vt:lpstr>
      <vt:lpstr>Al2_Li27_Li23displacements</vt:lpstr>
      <vt:lpstr>Mg2_Li23displacements</vt:lpstr>
      <vt:lpstr>Mg45+Li2+Li15</vt:lpstr>
      <vt:lpstr>Mg45+Li10+Li13</vt:lpstr>
      <vt:lpstr>Mg39+Li14</vt:lpstr>
      <vt:lpstr>Al30</vt:lpstr>
      <vt:lpstr>Al2_Li0_Li1</vt:lpstr>
      <vt:lpstr>Al7_Li0_Li0</vt:lpstr>
      <vt:lpstr>Al13_Li0_Li0</vt:lpstr>
      <vt:lpstr>Al45+2</vt:lpstr>
      <vt:lpstr>Al45+Li13.</vt:lpstr>
      <vt:lpstr>Al45+Li15.</vt:lpstr>
      <vt:lpstr>Zn39+Li14</vt:lpstr>
      <vt:lpstr>Zn45+Li2+Li15</vt:lpstr>
      <vt:lpstr>Zn45+Li10+Li13</vt:lpstr>
      <vt:lpstr>mag_data</vt:lpstr>
      <vt:lpstr>mag_datai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Phillip</cp:lastModifiedBy>
  <dcterms:created xsi:type="dcterms:W3CDTF">2019-11-04T11:57:01Z</dcterms:created>
  <dcterms:modified xsi:type="dcterms:W3CDTF">2020-05-16T15:11:06Z</dcterms:modified>
</cp:coreProperties>
</file>