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29988" windowHeight="13800"/>
  </bookViews>
  <sheets>
    <sheet name="JETPAC VIC-20 8K+ Expansion" sheetId="6" r:id="rId1"/>
    <sheet name="Default VIC-20 8K+ Expansion " sheetId="1" r:id="rId2"/>
    <sheet name="Memory Trace" sheetId="7" r:id="rId3"/>
  </sheets>
  <calcPr calcId="145621"/>
</workbook>
</file>

<file path=xl/calcChain.xml><?xml version="1.0" encoding="utf-8"?>
<calcChain xmlns="http://schemas.openxmlformats.org/spreadsheetml/2006/main">
  <c r="H21" i="7" l="1"/>
  <c r="H20" i="7"/>
  <c r="H19" i="7"/>
  <c r="H18" i="7"/>
  <c r="H13" i="7"/>
  <c r="H12" i="7"/>
  <c r="H11" i="7"/>
  <c r="H10" i="7"/>
  <c r="H9" i="7"/>
  <c r="H7" i="7"/>
  <c r="H6" i="7"/>
  <c r="H5" i="7"/>
  <c r="H4" i="7"/>
  <c r="H3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4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3" i="7"/>
  <c r="I8" i="6" l="1"/>
  <c r="G8" i="6"/>
  <c r="A17" i="6"/>
  <c r="A16" i="6"/>
  <c r="A15" i="6"/>
  <c r="A14" i="6"/>
  <c r="A13" i="6"/>
  <c r="A12" i="6"/>
  <c r="A11" i="6"/>
  <c r="A10" i="6"/>
  <c r="A9" i="6"/>
  <c r="O8" i="6"/>
  <c r="K8" i="6"/>
  <c r="D8" i="6"/>
  <c r="A8" i="6"/>
  <c r="A7" i="6"/>
  <c r="A6" i="6"/>
  <c r="A5" i="6"/>
  <c r="A4" i="6"/>
  <c r="A3" i="6"/>
  <c r="A2" i="6"/>
  <c r="O8" i="1"/>
  <c r="K8" i="1"/>
  <c r="I8" i="1"/>
  <c r="D8" i="1"/>
  <c r="G8" i="1"/>
  <c r="G17" i="1"/>
  <c r="E16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2" i="1"/>
</calcChain>
</file>

<file path=xl/sharedStrings.xml><?xml version="1.0" encoding="utf-8"?>
<sst xmlns="http://schemas.openxmlformats.org/spreadsheetml/2006/main" count="145" uniqueCount="79">
  <si>
    <t>A</t>
  </si>
  <si>
    <t>B</t>
  </si>
  <si>
    <t>ZP</t>
  </si>
  <si>
    <t>OS DATA</t>
  </si>
  <si>
    <t>Standard 3.5K RAM</t>
  </si>
  <si>
    <t>+3K RAM</t>
  </si>
  <si>
    <t>F000</t>
  </si>
  <si>
    <t>E000</t>
  </si>
  <si>
    <t>B000</t>
  </si>
  <si>
    <t>C000</t>
  </si>
  <si>
    <t>A000</t>
  </si>
  <si>
    <t>C</t>
  </si>
  <si>
    <t>D</t>
  </si>
  <si>
    <t>E</t>
  </si>
  <si>
    <t>CHARACTER ROM</t>
  </si>
  <si>
    <t>VIC</t>
  </si>
  <si>
    <t>VIA 1&amp;2</t>
  </si>
  <si>
    <t>STACK</t>
  </si>
  <si>
    <t>F</t>
  </si>
  <si>
    <t>I/O EXP 2</t>
  </si>
  <si>
    <t>I/O EXP 1</t>
  </si>
  <si>
    <t>BLOCK 1 +8K RAM</t>
  </si>
  <si>
    <t>BLOCK 2 +8K RAM</t>
  </si>
  <si>
    <t>BLOCK 3 +8K RAM</t>
  </si>
  <si>
    <t>BASIC ROM</t>
  </si>
  <si>
    <t>KERNAL ROM</t>
  </si>
  <si>
    <t>VIC-20 8K+</t>
  </si>
  <si>
    <t>BLOCK 5 CARTRIDGE ROM / +8K RAM</t>
  </si>
  <si>
    <t>D000</t>
  </si>
  <si>
    <t>0000</t>
  </si>
  <si>
    <t>NOT
USED</t>
  </si>
  <si>
    <t>SCREEN MAP</t>
  </si>
  <si>
    <r>
      <rPr>
        <sz val="10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 MAP</t>
    </r>
  </si>
  <si>
    <t>USER DEFINED CHARACTER SET RAM</t>
  </si>
  <si>
    <t>Not Used</t>
  </si>
  <si>
    <t>201d</t>
  </si>
  <si>
    <t>20b2</t>
  </si>
  <si>
    <t>20bc</t>
  </si>
  <si>
    <t>20c6</t>
  </si>
  <si>
    <t>20ad</t>
  </si>
  <si>
    <t>20b7</t>
  </si>
  <si>
    <t>20c1</t>
  </si>
  <si>
    <t>20cb</t>
  </si>
  <si>
    <t>20d0</t>
  </si>
  <si>
    <t>20e2</t>
  </si>
  <si>
    <t>2416</t>
  </si>
  <si>
    <t>244f</t>
  </si>
  <si>
    <t>24a4</t>
  </si>
  <si>
    <t>24cc</t>
  </si>
  <si>
    <t>24d4</t>
  </si>
  <si>
    <t>24d9</t>
  </si>
  <si>
    <t>24ed</t>
  </si>
  <si>
    <t>251e</t>
  </si>
  <si>
    <t>259e</t>
  </si>
  <si>
    <t>25cd</t>
  </si>
  <si>
    <t>25d0</t>
  </si>
  <si>
    <t>265e</t>
  </si>
  <si>
    <t>2668</t>
  </si>
  <si>
    <t>275b</t>
  </si>
  <si>
    <t>2763</t>
  </si>
  <si>
    <t>276f</t>
  </si>
  <si>
    <t>2779</t>
  </si>
  <si>
    <t>34a6</t>
  </si>
  <si>
    <t>34c3</t>
  </si>
  <si>
    <t>34c7</t>
  </si>
  <si>
    <t>3511</t>
  </si>
  <si>
    <t>3520</t>
  </si>
  <si>
    <t>3544</t>
  </si>
  <si>
    <t>355c</t>
  </si>
  <si>
    <t>357b</t>
  </si>
  <si>
    <t>35d6</t>
  </si>
  <si>
    <t>Block Len</t>
  </si>
  <si>
    <t>Block Start</t>
  </si>
  <si>
    <t>Block End</t>
  </si>
  <si>
    <t>Gap</t>
  </si>
  <si>
    <t>Game Select only</t>
  </si>
  <si>
    <t>Start Up + Game Select</t>
  </si>
  <si>
    <t>208f</t>
  </si>
  <si>
    <t>34cc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</si>
</sst>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quotePrefix="1" applyFont="1" applyAlignment="1">
      <alignment horizontal="right"/>
    </xf>
    <xf numFmtId="0" fontId="3" fillId="10" borderId="1" xfId="0" quotePrefix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3" fillId="5" borderId="5" xfId="0" quotePrefix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left"/>
    </xf>
    <xf numFmtId="0" fontId="3" fillId="5" borderId="3" xfId="0" quotePrefix="1" applyFont="1" applyFill="1" applyBorder="1" applyAlignment="1">
      <alignment horizontal="center" vertical="center"/>
    </xf>
    <xf numFmtId="0" fontId="3" fillId="5" borderId="4" xfId="0" quotePrefix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vertical="center"/>
    </xf>
    <xf numFmtId="0" fontId="0" fillId="5" borderId="2" xfId="0" quotePrefix="1" applyFont="1" applyFill="1" applyBorder="1" applyAlignment="1">
      <alignment horizontal="left"/>
    </xf>
    <xf numFmtId="0" fontId="3" fillId="10" borderId="5" xfId="0" quotePrefix="1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left" wrapText="1"/>
    </xf>
    <xf numFmtId="0" fontId="4" fillId="9" borderId="3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6" borderId="3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0" fillId="9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5" xfId="0" quotePrefix="1" applyFont="1" applyFill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/>
    </xf>
    <xf numFmtId="0" fontId="3" fillId="0" borderId="3" xfId="0" quotePrefix="1" applyFont="1" applyFill="1" applyBorder="1" applyAlignment="1">
      <alignment horizontal="center"/>
    </xf>
    <xf numFmtId="0" fontId="3" fillId="0" borderId="4" xfId="0" quotePrefix="1" applyFont="1" applyFill="1" applyBorder="1" applyAlignment="1">
      <alignment horizontal="center"/>
    </xf>
    <xf numFmtId="0" fontId="0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/>
    <xf numFmtId="0" fontId="1" fillId="0" borderId="0" xfId="0" applyNumberFormat="1" applyFont="1" applyAlignment="1">
      <alignment horizontal="right"/>
    </xf>
    <xf numFmtId="0" fontId="1" fillId="0" borderId="0" xfId="0" applyNumberFormat="1" applyFont="1"/>
    <xf numFmtId="0" fontId="1" fillId="0" borderId="0" xfId="0" applyFont="1"/>
    <xf numFmtId="0" fontId="0" fillId="12" borderId="0" xfId="0" applyNumberFormat="1" applyFill="1" applyAlignment="1">
      <alignment horizontal="right"/>
    </xf>
    <xf numFmtId="49" fontId="0" fillId="1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="70" zoomScaleNormal="70" workbookViewId="0">
      <selection sqref="A1:B1"/>
    </sheetView>
  </sheetViews>
  <sheetFormatPr defaultRowHeight="14.4" x14ac:dyDescent="0.3"/>
  <cols>
    <col min="1" max="1" width="8.88671875" style="36"/>
    <col min="2" max="2" width="10.44140625" bestFit="1" customWidth="1"/>
    <col min="3" max="18" width="6.5546875" customWidth="1"/>
    <col min="19" max="31" width="3.109375" customWidth="1"/>
  </cols>
  <sheetData>
    <row r="1" spans="1:18" ht="31.2" x14ac:dyDescent="0.6">
      <c r="A1" s="38" t="s">
        <v>26</v>
      </c>
      <c r="B1" s="38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  <c r="O1" s="1" t="s">
        <v>11</v>
      </c>
      <c r="P1" s="1" t="s">
        <v>12</v>
      </c>
      <c r="Q1" s="1" t="s">
        <v>13</v>
      </c>
      <c r="R1" s="1" t="s">
        <v>18</v>
      </c>
    </row>
    <row r="2" spans="1:18" ht="31.2" x14ac:dyDescent="0.6">
      <c r="A2" s="37">
        <f>HEX2DEC(B2)</f>
        <v>61440</v>
      </c>
      <c r="B2" s="2" t="s">
        <v>6</v>
      </c>
      <c r="C2" s="7" t="s">
        <v>25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31.2" x14ac:dyDescent="0.6">
      <c r="A3" s="37">
        <f t="shared" ref="A3:A17" si="0">HEX2DEC(B3)</f>
        <v>57344</v>
      </c>
      <c r="B3" s="2" t="s">
        <v>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1.2" x14ac:dyDescent="0.6">
      <c r="A4" s="37">
        <f t="shared" si="0"/>
        <v>53248</v>
      </c>
      <c r="B4" s="2" t="s">
        <v>28</v>
      </c>
      <c r="C4" s="7" t="s">
        <v>24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31.2" x14ac:dyDescent="0.6">
      <c r="A5" s="37">
        <f t="shared" si="0"/>
        <v>49152</v>
      </c>
      <c r="B5" s="2" t="s">
        <v>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31.2" x14ac:dyDescent="0.6">
      <c r="A6" s="37">
        <f t="shared" si="0"/>
        <v>45056</v>
      </c>
      <c r="B6" s="2" t="s">
        <v>8</v>
      </c>
      <c r="C6" s="39" t="s">
        <v>34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</row>
    <row r="7" spans="1:18" ht="31.2" x14ac:dyDescent="0.6">
      <c r="A7" s="37">
        <f t="shared" si="0"/>
        <v>40960</v>
      </c>
      <c r="B7" s="2" t="s">
        <v>10</v>
      </c>
      <c r="C7" s="39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</row>
    <row r="8" spans="1:18" ht="31.2" customHeight="1" x14ac:dyDescent="0.6">
      <c r="A8" s="37">
        <f t="shared" si="0"/>
        <v>36864</v>
      </c>
      <c r="B8" s="2">
        <v>9000</v>
      </c>
      <c r="C8" s="28" t="s">
        <v>15</v>
      </c>
      <c r="D8" s="31">
        <f>HEX2DEC(B8) + (HEX2DEC(D18)*256)</f>
        <v>37120</v>
      </c>
      <c r="E8" s="30" t="s">
        <v>16</v>
      </c>
      <c r="F8" s="27"/>
      <c r="G8" s="32">
        <f>HEX2DEC(B8) + (HEX2DEC(G18)*256)</f>
        <v>37888</v>
      </c>
      <c r="H8" s="34" t="s">
        <v>30</v>
      </c>
      <c r="I8" s="29">
        <f>HEX2DEC(B8) + (HEX2DEC(I18)*256)</f>
        <v>38400</v>
      </c>
      <c r="J8" s="33" t="s">
        <v>32</v>
      </c>
      <c r="K8" s="44">
        <f>HEX2DEC(B8) + (HEX2DEC(K18)*256)</f>
        <v>38912</v>
      </c>
      <c r="L8" s="45" t="s">
        <v>20</v>
      </c>
      <c r="M8" s="45"/>
      <c r="N8" s="45"/>
      <c r="O8" s="46">
        <f>HEX2DEC(B8) + (HEX2DEC(O18)*256)</f>
        <v>39936</v>
      </c>
      <c r="P8" s="45" t="s">
        <v>19</v>
      </c>
      <c r="Q8" s="45"/>
      <c r="R8" s="47"/>
    </row>
    <row r="9" spans="1:18" ht="31.2" x14ac:dyDescent="0.6">
      <c r="A9" s="37">
        <f t="shared" si="0"/>
        <v>32768</v>
      </c>
      <c r="B9" s="2">
        <v>8000</v>
      </c>
      <c r="C9" s="7" t="s">
        <v>14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31.2" x14ac:dyDescent="0.6">
      <c r="A10" s="37">
        <f t="shared" si="0"/>
        <v>28672</v>
      </c>
      <c r="B10" s="2">
        <v>7000</v>
      </c>
      <c r="C10" s="39" t="s">
        <v>34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</row>
    <row r="11" spans="1:18" ht="31.2" x14ac:dyDescent="0.6">
      <c r="A11" s="37">
        <f t="shared" si="0"/>
        <v>24576</v>
      </c>
      <c r="B11" s="2">
        <v>6000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</row>
    <row r="12" spans="1:18" ht="31.2" x14ac:dyDescent="0.6">
      <c r="A12" s="37">
        <f t="shared" si="0"/>
        <v>20480</v>
      </c>
      <c r="B12" s="2">
        <v>5000</v>
      </c>
      <c r="C12" s="39" t="s">
        <v>34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</row>
    <row r="13" spans="1:18" ht="31.2" x14ac:dyDescent="0.6">
      <c r="A13" s="37">
        <f t="shared" si="0"/>
        <v>16384</v>
      </c>
      <c r="B13" s="2">
        <v>4000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</row>
    <row r="14" spans="1:18" ht="31.2" x14ac:dyDescent="0.6">
      <c r="A14" s="37">
        <f t="shared" si="0"/>
        <v>12288</v>
      </c>
      <c r="B14" s="2">
        <v>3000</v>
      </c>
      <c r="C14" s="8" t="s">
        <v>21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31.2" x14ac:dyDescent="0.6">
      <c r="A15" s="37">
        <f t="shared" si="0"/>
        <v>8192</v>
      </c>
      <c r="B15" s="2">
        <v>2000</v>
      </c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ht="31.2" x14ac:dyDescent="0.6">
      <c r="A16" s="37">
        <f t="shared" si="0"/>
        <v>4096</v>
      </c>
      <c r="B16" s="2">
        <v>1000</v>
      </c>
      <c r="C16" s="10" t="s">
        <v>33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31.2" x14ac:dyDescent="0.6">
      <c r="A17" s="37">
        <f t="shared" si="0"/>
        <v>0</v>
      </c>
      <c r="B17" s="5" t="s">
        <v>29</v>
      </c>
      <c r="C17" s="3" t="s">
        <v>2</v>
      </c>
      <c r="D17" s="4" t="s">
        <v>17</v>
      </c>
      <c r="E17" s="9" t="s">
        <v>31</v>
      </c>
      <c r="F17" s="13"/>
      <c r="G17" s="41" t="s">
        <v>34</v>
      </c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3"/>
    </row>
    <row r="18" spans="1:18" ht="31.2" x14ac:dyDescent="0.6">
      <c r="C18" s="1">
        <v>0</v>
      </c>
      <c r="D18" s="1">
        <v>1</v>
      </c>
      <c r="E18" s="1">
        <v>2</v>
      </c>
      <c r="F18" s="1">
        <v>3</v>
      </c>
      <c r="G18" s="1">
        <v>4</v>
      </c>
      <c r="H18" s="1">
        <v>5</v>
      </c>
      <c r="I18" s="1">
        <v>6</v>
      </c>
      <c r="J18" s="1">
        <v>7</v>
      </c>
      <c r="K18" s="1">
        <v>8</v>
      </c>
      <c r="L18" s="1">
        <v>9</v>
      </c>
      <c r="M18" s="1" t="s">
        <v>0</v>
      </c>
      <c r="N18" s="1" t="s">
        <v>1</v>
      </c>
      <c r="O18" s="1" t="s">
        <v>11</v>
      </c>
      <c r="P18" s="1" t="s">
        <v>12</v>
      </c>
      <c r="Q18" s="1" t="s">
        <v>13</v>
      </c>
      <c r="R18" s="1" t="s">
        <v>18</v>
      </c>
    </row>
  </sheetData>
  <mergeCells count="14">
    <mergeCell ref="C16:R16"/>
    <mergeCell ref="G17:R17"/>
    <mergeCell ref="C9:R9"/>
    <mergeCell ref="C10:R11"/>
    <mergeCell ref="C12:R13"/>
    <mergeCell ref="C14:R15"/>
    <mergeCell ref="E17:F17"/>
    <mergeCell ref="A1:B1"/>
    <mergeCell ref="C2:R3"/>
    <mergeCell ref="C4:R5"/>
    <mergeCell ref="C6:R7"/>
    <mergeCell ref="E8:F8"/>
    <mergeCell ref="L8:N8"/>
    <mergeCell ref="P8:R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zoomScale="85" zoomScaleNormal="85" workbookViewId="0">
      <selection activeCell="H8" sqref="H8"/>
    </sheetView>
  </sheetViews>
  <sheetFormatPr defaultRowHeight="14.4" x14ac:dyDescent="0.3"/>
  <cols>
    <col min="1" max="1" width="8.88671875" style="36"/>
    <col min="2" max="2" width="10.44140625" bestFit="1" customWidth="1"/>
    <col min="3" max="18" width="6.5546875" customWidth="1"/>
    <col min="19" max="31" width="3.109375" customWidth="1"/>
  </cols>
  <sheetData>
    <row r="1" spans="1:18" ht="31.2" x14ac:dyDescent="0.6">
      <c r="A1" s="38" t="s">
        <v>26</v>
      </c>
      <c r="B1" s="38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  <c r="O1" s="1" t="s">
        <v>11</v>
      </c>
      <c r="P1" s="1" t="s">
        <v>12</v>
      </c>
      <c r="Q1" s="1" t="s">
        <v>13</v>
      </c>
      <c r="R1" s="1" t="s">
        <v>18</v>
      </c>
    </row>
    <row r="2" spans="1:18" ht="31.2" x14ac:dyDescent="0.6">
      <c r="A2" s="37">
        <f>HEX2DEC(B2)</f>
        <v>61440</v>
      </c>
      <c r="B2" s="2" t="s">
        <v>6</v>
      </c>
      <c r="C2" s="7" t="s">
        <v>25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31.2" x14ac:dyDescent="0.6">
      <c r="A3" s="37">
        <f t="shared" ref="A3:A17" si="0">HEX2DEC(B3)</f>
        <v>57344</v>
      </c>
      <c r="B3" s="2" t="s">
        <v>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1.2" x14ac:dyDescent="0.6">
      <c r="A4" s="37">
        <f t="shared" si="0"/>
        <v>53248</v>
      </c>
      <c r="B4" s="2" t="s">
        <v>28</v>
      </c>
      <c r="C4" s="7" t="s">
        <v>24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31.2" x14ac:dyDescent="0.6">
      <c r="A5" s="37">
        <f t="shared" si="0"/>
        <v>49152</v>
      </c>
      <c r="B5" s="2" t="s">
        <v>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31.2" x14ac:dyDescent="0.6">
      <c r="A6" s="37">
        <f t="shared" si="0"/>
        <v>45056</v>
      </c>
      <c r="B6" s="2" t="s">
        <v>8</v>
      </c>
      <c r="C6" s="6" t="s">
        <v>27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31.2" x14ac:dyDescent="0.6">
      <c r="A7" s="37">
        <f t="shared" si="0"/>
        <v>40960</v>
      </c>
      <c r="B7" s="2" t="s">
        <v>10</v>
      </c>
      <c r="C7" s="6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</row>
    <row r="8" spans="1:18" ht="31.2" customHeight="1" x14ac:dyDescent="0.6">
      <c r="A8" s="37">
        <f t="shared" si="0"/>
        <v>36864</v>
      </c>
      <c r="B8" s="2">
        <v>9000</v>
      </c>
      <c r="C8" s="28" t="s">
        <v>15</v>
      </c>
      <c r="D8" s="31">
        <f>HEX2DEC(B8) + (HEX2DEC(D18)*256)</f>
        <v>37120</v>
      </c>
      <c r="E8" s="30" t="s">
        <v>16</v>
      </c>
      <c r="F8" s="27"/>
      <c r="G8" s="29">
        <f>HEX2DEC(B8) + (HEX2DEC(G18)*256)</f>
        <v>37888</v>
      </c>
      <c r="H8" s="33" t="s">
        <v>32</v>
      </c>
      <c r="I8" s="32">
        <f>HEX2DEC(B8) + (HEX2DEC(I18)*256)</f>
        <v>38400</v>
      </c>
      <c r="J8" s="34" t="s">
        <v>30</v>
      </c>
      <c r="K8" s="35">
        <f>HEX2DEC(B8) + (HEX2DEC(K18)*256)</f>
        <v>38912</v>
      </c>
      <c r="L8" s="25" t="s">
        <v>20</v>
      </c>
      <c r="M8" s="25"/>
      <c r="N8" s="25"/>
      <c r="O8" s="31">
        <f>HEX2DEC(B8) + (HEX2DEC(O18)*256)</f>
        <v>39936</v>
      </c>
      <c r="P8" s="25" t="s">
        <v>19</v>
      </c>
      <c r="Q8" s="25"/>
      <c r="R8" s="26"/>
    </row>
    <row r="9" spans="1:18" ht="31.2" x14ac:dyDescent="0.6">
      <c r="A9" s="37">
        <f t="shared" si="0"/>
        <v>32768</v>
      </c>
      <c r="B9" s="2">
        <v>8000</v>
      </c>
      <c r="C9" s="7" t="s">
        <v>14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31.2" x14ac:dyDescent="0.6">
      <c r="A10" s="37">
        <f t="shared" si="0"/>
        <v>28672</v>
      </c>
      <c r="B10" s="2">
        <v>7000</v>
      </c>
      <c r="C10" s="8" t="s">
        <v>23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ht="31.2" x14ac:dyDescent="0.6">
      <c r="A11" s="37">
        <f t="shared" si="0"/>
        <v>24576</v>
      </c>
      <c r="B11" s="2">
        <v>6000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31.2" x14ac:dyDescent="0.6">
      <c r="A12" s="37">
        <f t="shared" si="0"/>
        <v>20480</v>
      </c>
      <c r="B12" s="2">
        <v>5000</v>
      </c>
      <c r="C12" s="8" t="s">
        <v>22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31.2" x14ac:dyDescent="0.6">
      <c r="A13" s="37">
        <f t="shared" si="0"/>
        <v>16384</v>
      </c>
      <c r="B13" s="2">
        <v>4000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ht="31.2" x14ac:dyDescent="0.6">
      <c r="A14" s="37">
        <f t="shared" si="0"/>
        <v>12288</v>
      </c>
      <c r="B14" s="2">
        <v>3000</v>
      </c>
      <c r="C14" s="8" t="s">
        <v>21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31.2" x14ac:dyDescent="0.6">
      <c r="A15" s="37">
        <f t="shared" si="0"/>
        <v>8192</v>
      </c>
      <c r="B15" s="2">
        <v>2000</v>
      </c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ht="31.2" x14ac:dyDescent="0.6">
      <c r="A16" s="37">
        <f t="shared" si="0"/>
        <v>4096</v>
      </c>
      <c r="B16" s="2">
        <v>1000</v>
      </c>
      <c r="C16" s="9" t="s">
        <v>31</v>
      </c>
      <c r="D16" s="13"/>
      <c r="E16" s="16">
        <f>HEX2DEC(B16) + (HEX2DEC(E18)*256)</f>
        <v>4608</v>
      </c>
      <c r="F16" s="11" t="s">
        <v>4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1"/>
    </row>
    <row r="17" spans="1:18" ht="31.2" x14ac:dyDescent="0.6">
      <c r="A17" s="37">
        <f t="shared" si="0"/>
        <v>0</v>
      </c>
      <c r="B17" s="5" t="s">
        <v>29</v>
      </c>
      <c r="C17" s="3" t="s">
        <v>2</v>
      </c>
      <c r="D17" s="4" t="s">
        <v>17</v>
      </c>
      <c r="E17" s="15" t="s">
        <v>3</v>
      </c>
      <c r="F17" s="19"/>
      <c r="G17" s="22">
        <f>HEX2DEC(B17) + (HEX2DEC(G18)*256)</f>
        <v>1024</v>
      </c>
      <c r="H17" s="17" t="s">
        <v>5</v>
      </c>
      <c r="I17" s="17"/>
      <c r="J17" s="17"/>
      <c r="K17" s="17"/>
      <c r="L17" s="17"/>
      <c r="M17" s="17"/>
      <c r="N17" s="17"/>
      <c r="O17" s="17"/>
      <c r="P17" s="17"/>
      <c r="Q17" s="17"/>
      <c r="R17" s="18"/>
    </row>
    <row r="18" spans="1:18" ht="31.2" x14ac:dyDescent="0.6">
      <c r="C18" s="1">
        <v>0</v>
      </c>
      <c r="D18" s="1">
        <v>1</v>
      </c>
      <c r="E18" s="1">
        <v>2</v>
      </c>
      <c r="F18" s="1">
        <v>3</v>
      </c>
      <c r="G18" s="1">
        <v>4</v>
      </c>
      <c r="H18" s="1">
        <v>5</v>
      </c>
      <c r="I18" s="1">
        <v>6</v>
      </c>
      <c r="J18" s="1">
        <v>7</v>
      </c>
      <c r="K18" s="1">
        <v>8</v>
      </c>
      <c r="L18" s="1">
        <v>9</v>
      </c>
      <c r="M18" s="1" t="s">
        <v>0</v>
      </c>
      <c r="N18" s="1" t="s">
        <v>1</v>
      </c>
      <c r="O18" s="1" t="s">
        <v>11</v>
      </c>
      <c r="P18" s="1" t="s">
        <v>12</v>
      </c>
      <c r="Q18" s="1" t="s">
        <v>13</v>
      </c>
      <c r="R18" s="1" t="s">
        <v>18</v>
      </c>
    </row>
  </sheetData>
  <sortState ref="B1:B16">
    <sortCondition descending="1" ref="B1"/>
  </sortState>
  <mergeCells count="15">
    <mergeCell ref="A1:B1"/>
    <mergeCell ref="E17:F17"/>
    <mergeCell ref="C16:D16"/>
    <mergeCell ref="F16:Q16"/>
    <mergeCell ref="H17:Q17"/>
    <mergeCell ref="C12:R13"/>
    <mergeCell ref="C14:R15"/>
    <mergeCell ref="E8:F8"/>
    <mergeCell ref="L8:N8"/>
    <mergeCell ref="P8:R8"/>
    <mergeCell ref="C6:R7"/>
    <mergeCell ref="C4:R5"/>
    <mergeCell ref="C2:R3"/>
    <mergeCell ref="C9:R9"/>
    <mergeCell ref="C10:R1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E27" sqref="E27"/>
    </sheetView>
  </sheetViews>
  <sheetFormatPr defaultRowHeight="14.4" x14ac:dyDescent="0.3"/>
  <cols>
    <col min="1" max="1" width="9.77734375" style="48" bestFit="1" customWidth="1"/>
    <col min="2" max="2" width="8.88671875" style="48"/>
    <col min="3" max="3" width="8.77734375" style="50" bestFit="1" customWidth="1"/>
    <col min="4" max="22" width="8.88671875" style="49"/>
  </cols>
  <sheetData>
    <row r="1" spans="1:22" s="55" customFormat="1" x14ac:dyDescent="0.3">
      <c r="A1" s="52" t="s">
        <v>76</v>
      </c>
      <c r="B1" s="52"/>
      <c r="C1" s="53"/>
      <c r="D1" s="54"/>
      <c r="E1" s="54"/>
      <c r="F1" s="54" t="s">
        <v>75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2" spans="1:22" s="55" customFormat="1" x14ac:dyDescent="0.3">
      <c r="A2" s="52" t="s">
        <v>72</v>
      </c>
      <c r="B2" s="52" t="s">
        <v>73</v>
      </c>
      <c r="C2" s="53" t="s">
        <v>71</v>
      </c>
      <c r="D2" s="54" t="s">
        <v>74</v>
      </c>
      <c r="E2" s="54"/>
      <c r="F2" s="53"/>
      <c r="G2" s="53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</row>
    <row r="3" spans="1:22" x14ac:dyDescent="0.3">
      <c r="A3" s="48" t="s">
        <v>35</v>
      </c>
      <c r="B3" s="48" t="s">
        <v>39</v>
      </c>
      <c r="C3" s="51">
        <f>HEX2DEC(B3)-HEX2DEC(A3)</f>
        <v>144</v>
      </c>
      <c r="F3" s="56" t="s">
        <v>77</v>
      </c>
      <c r="G3" s="50" t="s">
        <v>39</v>
      </c>
      <c r="H3" s="57">
        <f>HEX2DEC(G3)-HEX2DEC(F3)</f>
        <v>30</v>
      </c>
    </row>
    <row r="4" spans="1:22" x14ac:dyDescent="0.3">
      <c r="A4" s="48" t="s">
        <v>36</v>
      </c>
      <c r="B4" s="48" t="s">
        <v>40</v>
      </c>
      <c r="C4" s="51">
        <f t="shared" ref="C4:C21" si="0">HEX2DEC(B4)-HEX2DEC(A4)</f>
        <v>5</v>
      </c>
      <c r="D4" s="48">
        <f>HEX2DEC(A4)-HEX2DEC(B3)</f>
        <v>5</v>
      </c>
      <c r="F4" s="51" t="s">
        <v>36</v>
      </c>
      <c r="G4" s="51" t="s">
        <v>40</v>
      </c>
      <c r="H4" s="51">
        <f t="shared" ref="H4:H21" si="1">HEX2DEC(G4)-HEX2DEC(F4)</f>
        <v>5</v>
      </c>
      <c r="I4" s="48"/>
    </row>
    <row r="5" spans="1:22" x14ac:dyDescent="0.3">
      <c r="A5" s="48" t="s">
        <v>37</v>
      </c>
      <c r="B5" s="48" t="s">
        <v>41</v>
      </c>
      <c r="C5" s="51">
        <f t="shared" si="0"/>
        <v>5</v>
      </c>
      <c r="D5" s="48">
        <f t="shared" ref="D5:D21" si="2">HEX2DEC(A5)-HEX2DEC(B4)</f>
        <v>5</v>
      </c>
      <c r="F5" s="51" t="s">
        <v>37</v>
      </c>
      <c r="G5" s="51" t="s">
        <v>41</v>
      </c>
      <c r="H5" s="51">
        <f t="shared" si="1"/>
        <v>5</v>
      </c>
      <c r="I5" s="48"/>
    </row>
    <row r="6" spans="1:22" x14ac:dyDescent="0.3">
      <c r="A6" s="48" t="s">
        <v>38</v>
      </c>
      <c r="B6" s="48" t="s">
        <v>42</v>
      </c>
      <c r="C6" s="51">
        <f t="shared" si="0"/>
        <v>5</v>
      </c>
      <c r="D6" s="48">
        <f t="shared" si="2"/>
        <v>5</v>
      </c>
      <c r="F6" s="51" t="s">
        <v>38</v>
      </c>
      <c r="G6" s="51" t="s">
        <v>42</v>
      </c>
      <c r="H6" s="51">
        <f t="shared" si="1"/>
        <v>5</v>
      </c>
      <c r="I6" s="48"/>
    </row>
    <row r="7" spans="1:22" x14ac:dyDescent="0.3">
      <c r="A7" s="48" t="s">
        <v>43</v>
      </c>
      <c r="B7" s="48" t="s">
        <v>44</v>
      </c>
      <c r="C7" s="51">
        <f t="shared" si="0"/>
        <v>18</v>
      </c>
      <c r="D7" s="48">
        <f t="shared" si="2"/>
        <v>5</v>
      </c>
      <c r="F7" s="51" t="s">
        <v>43</v>
      </c>
      <c r="G7" s="51" t="s">
        <v>44</v>
      </c>
      <c r="H7" s="51">
        <f t="shared" si="1"/>
        <v>18</v>
      </c>
      <c r="I7" s="48"/>
    </row>
    <row r="8" spans="1:22" x14ac:dyDescent="0.3">
      <c r="A8" s="48" t="s">
        <v>45</v>
      </c>
      <c r="B8" s="48" t="s">
        <v>46</v>
      </c>
      <c r="C8" s="51">
        <f t="shared" si="0"/>
        <v>57</v>
      </c>
      <c r="D8" s="48">
        <f t="shared" si="2"/>
        <v>820</v>
      </c>
      <c r="F8" s="50"/>
      <c r="G8" s="50"/>
      <c r="H8" s="51"/>
      <c r="I8" s="48"/>
    </row>
    <row r="9" spans="1:22" x14ac:dyDescent="0.3">
      <c r="A9" s="48" t="s">
        <v>47</v>
      </c>
      <c r="B9" s="48" t="s">
        <v>48</v>
      </c>
      <c r="C9" s="51">
        <f t="shared" si="0"/>
        <v>40</v>
      </c>
      <c r="D9" s="48">
        <f t="shared" si="2"/>
        <v>85</v>
      </c>
      <c r="F9" s="51" t="s">
        <v>47</v>
      </c>
      <c r="G9" s="51" t="s">
        <v>48</v>
      </c>
      <c r="H9" s="51">
        <f t="shared" si="1"/>
        <v>40</v>
      </c>
      <c r="I9" s="48"/>
    </row>
    <row r="10" spans="1:22" x14ac:dyDescent="0.3">
      <c r="A10" s="48" t="s">
        <v>49</v>
      </c>
      <c r="B10" s="48" t="s">
        <v>50</v>
      </c>
      <c r="C10" s="51">
        <f t="shared" si="0"/>
        <v>5</v>
      </c>
      <c r="D10" s="48">
        <f t="shared" si="2"/>
        <v>8</v>
      </c>
      <c r="F10" s="51" t="s">
        <v>49</v>
      </c>
      <c r="G10" s="51" t="s">
        <v>50</v>
      </c>
      <c r="H10" s="51">
        <f t="shared" si="1"/>
        <v>5</v>
      </c>
      <c r="I10" s="48"/>
    </row>
    <row r="11" spans="1:22" x14ac:dyDescent="0.3">
      <c r="A11" s="48" t="s">
        <v>51</v>
      </c>
      <c r="B11" s="48" t="s">
        <v>52</v>
      </c>
      <c r="C11" s="51">
        <f t="shared" si="0"/>
        <v>49</v>
      </c>
      <c r="D11" s="48">
        <f t="shared" si="2"/>
        <v>20</v>
      </c>
      <c r="F11" s="51" t="s">
        <v>51</v>
      </c>
      <c r="G11" s="51" t="s">
        <v>52</v>
      </c>
      <c r="H11" s="51">
        <f t="shared" si="1"/>
        <v>49</v>
      </c>
      <c r="I11" s="48"/>
    </row>
    <row r="12" spans="1:22" x14ac:dyDescent="0.3">
      <c r="A12" s="48" t="s">
        <v>53</v>
      </c>
      <c r="B12" s="48" t="s">
        <v>54</v>
      </c>
      <c r="C12" s="51">
        <f t="shared" si="0"/>
        <v>47</v>
      </c>
      <c r="D12" s="48">
        <f t="shared" si="2"/>
        <v>128</v>
      </c>
      <c r="F12" s="51" t="s">
        <v>53</v>
      </c>
      <c r="G12" s="51" t="s">
        <v>54</v>
      </c>
      <c r="H12" s="51">
        <f t="shared" si="1"/>
        <v>47</v>
      </c>
      <c r="I12" s="48"/>
    </row>
    <row r="13" spans="1:22" x14ac:dyDescent="0.3">
      <c r="A13" s="48" t="s">
        <v>55</v>
      </c>
      <c r="B13" s="48" t="s">
        <v>55</v>
      </c>
      <c r="C13" s="51">
        <f t="shared" si="0"/>
        <v>0</v>
      </c>
      <c r="D13" s="48">
        <f t="shared" si="2"/>
        <v>3</v>
      </c>
      <c r="F13" s="51" t="s">
        <v>55</v>
      </c>
      <c r="G13" s="51" t="s">
        <v>55</v>
      </c>
      <c r="H13" s="51">
        <f t="shared" si="1"/>
        <v>0</v>
      </c>
      <c r="I13" s="48"/>
    </row>
    <row r="14" spans="1:22" x14ac:dyDescent="0.3">
      <c r="A14" s="48" t="s">
        <v>56</v>
      </c>
      <c r="B14" s="48" t="s">
        <v>57</v>
      </c>
      <c r="C14" s="51">
        <f t="shared" si="0"/>
        <v>10</v>
      </c>
      <c r="D14" s="48">
        <f t="shared" si="2"/>
        <v>142</v>
      </c>
      <c r="F14" s="50"/>
      <c r="G14" s="50"/>
      <c r="H14" s="51"/>
      <c r="I14" s="48"/>
    </row>
    <row r="15" spans="1:22" x14ac:dyDescent="0.3">
      <c r="A15" s="48" t="s">
        <v>58</v>
      </c>
      <c r="B15" s="48" t="s">
        <v>59</v>
      </c>
      <c r="C15" s="51">
        <f t="shared" si="0"/>
        <v>8</v>
      </c>
      <c r="D15" s="48">
        <f t="shared" si="2"/>
        <v>243</v>
      </c>
      <c r="F15" s="50"/>
      <c r="G15" s="50"/>
      <c r="H15" s="51"/>
      <c r="I15" s="48"/>
    </row>
    <row r="16" spans="1:22" x14ac:dyDescent="0.3">
      <c r="A16" s="48" t="s">
        <v>60</v>
      </c>
      <c r="B16" s="48" t="s">
        <v>61</v>
      </c>
      <c r="C16" s="51">
        <f t="shared" si="0"/>
        <v>10</v>
      </c>
      <c r="D16" s="48">
        <f t="shared" si="2"/>
        <v>12</v>
      </c>
      <c r="F16" s="50"/>
      <c r="G16" s="50"/>
      <c r="H16" s="51"/>
      <c r="I16" s="48"/>
    </row>
    <row r="17" spans="1:9" x14ac:dyDescent="0.3">
      <c r="A17" s="48" t="s">
        <v>62</v>
      </c>
      <c r="B17" s="48" t="s">
        <v>63</v>
      </c>
      <c r="C17" s="51">
        <f t="shared" si="0"/>
        <v>29</v>
      </c>
      <c r="D17" s="48">
        <f t="shared" si="2"/>
        <v>3373</v>
      </c>
      <c r="F17" s="50"/>
      <c r="G17" s="50"/>
      <c r="H17" s="51"/>
      <c r="I17" s="48"/>
    </row>
    <row r="18" spans="1:9" x14ac:dyDescent="0.3">
      <c r="A18" s="48" t="s">
        <v>64</v>
      </c>
      <c r="B18" s="48" t="s">
        <v>65</v>
      </c>
      <c r="C18" s="51">
        <f t="shared" si="0"/>
        <v>74</v>
      </c>
      <c r="D18" s="48">
        <f t="shared" si="2"/>
        <v>4</v>
      </c>
      <c r="F18" s="56" t="s">
        <v>78</v>
      </c>
      <c r="G18" s="50">
        <v>3511</v>
      </c>
      <c r="H18" s="57">
        <f t="shared" si="1"/>
        <v>69</v>
      </c>
      <c r="I18" s="48"/>
    </row>
    <row r="19" spans="1:9" x14ac:dyDescent="0.3">
      <c r="A19" s="48" t="s">
        <v>66</v>
      </c>
      <c r="B19" s="48" t="s">
        <v>67</v>
      </c>
      <c r="C19" s="51">
        <f t="shared" si="0"/>
        <v>36</v>
      </c>
      <c r="D19" s="48">
        <f t="shared" si="2"/>
        <v>15</v>
      </c>
      <c r="F19" s="51" t="s">
        <v>66</v>
      </c>
      <c r="G19" s="51" t="s">
        <v>67</v>
      </c>
      <c r="H19" s="51">
        <f t="shared" si="1"/>
        <v>36</v>
      </c>
      <c r="I19" s="48"/>
    </row>
    <row r="20" spans="1:9" x14ac:dyDescent="0.3">
      <c r="A20" s="48" t="s">
        <v>68</v>
      </c>
      <c r="B20" s="48" t="s">
        <v>68</v>
      </c>
      <c r="C20" s="51">
        <f t="shared" si="0"/>
        <v>0</v>
      </c>
      <c r="D20" s="48">
        <f t="shared" si="2"/>
        <v>24</v>
      </c>
      <c r="F20" s="50"/>
      <c r="G20" s="50"/>
      <c r="H20" s="51">
        <f t="shared" si="1"/>
        <v>0</v>
      </c>
      <c r="I20" s="48"/>
    </row>
    <row r="21" spans="1:9" x14ac:dyDescent="0.3">
      <c r="A21" s="48" t="s">
        <v>69</v>
      </c>
      <c r="B21" s="48" t="s">
        <v>70</v>
      </c>
      <c r="C21" s="51">
        <f t="shared" si="0"/>
        <v>91</v>
      </c>
      <c r="D21" s="48">
        <f t="shared" si="2"/>
        <v>31</v>
      </c>
      <c r="F21" s="56">
        <v>3595</v>
      </c>
      <c r="G21" s="51" t="s">
        <v>70</v>
      </c>
      <c r="H21" s="57">
        <f t="shared" si="1"/>
        <v>65</v>
      </c>
      <c r="I21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JETPAC VIC-20 8K+ Expansion</vt:lpstr>
      <vt:lpstr>Default VIC-20 8K+ Expansion </vt:lpstr>
      <vt:lpstr>Memory Trace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Eaton</dc:creator>
  <cp:lastModifiedBy>Phillip Eaton</cp:lastModifiedBy>
  <dcterms:created xsi:type="dcterms:W3CDTF">2022-05-12T22:29:00Z</dcterms:created>
  <dcterms:modified xsi:type="dcterms:W3CDTF">2022-06-03T22:57:35Z</dcterms:modified>
</cp:coreProperties>
</file>