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84" yWindow="72" windowWidth="29988" windowHeight="13800" tabRatio="809" activeTab="3"/>
  </bookViews>
  <sheets>
    <sheet name="JETPAC VIC-20 8K+ Expansion" sheetId="6" r:id="rId1"/>
    <sheet name="Default VIC-20 8K+ Expansion " sheetId="1" r:id="rId2"/>
    <sheet name="Memory Trace" sheetId="7" r:id="rId3"/>
    <sheet name="Sheet1" sheetId="8" r:id="rId4"/>
  </sheets>
  <calcPr calcId="145621"/>
</workbook>
</file>

<file path=xl/calcChain.xml><?xml version="1.0" encoding="utf-8"?>
<calcChain xmlns="http://schemas.openxmlformats.org/spreadsheetml/2006/main">
  <c r="B2" i="8" l="1"/>
  <c r="B3" i="8"/>
  <c r="B4" i="8"/>
  <c r="B5" i="8"/>
  <c r="B6" i="8"/>
  <c r="B7" i="8"/>
  <c r="B1" i="8"/>
  <c r="H75" i="7" l="1"/>
  <c r="H74" i="7"/>
  <c r="H73" i="7"/>
  <c r="H72" i="7"/>
  <c r="H25" i="7"/>
  <c r="H24" i="7"/>
  <c r="H23" i="7"/>
  <c r="H22" i="7"/>
  <c r="H21" i="7"/>
  <c r="H8" i="7"/>
  <c r="H7" i="7"/>
  <c r="H6" i="7"/>
  <c r="H5" i="7"/>
  <c r="H3" i="7"/>
  <c r="D6" i="7"/>
  <c r="D7" i="7"/>
  <c r="D8" i="7"/>
  <c r="D5" i="7"/>
  <c r="C5" i="7"/>
  <c r="C6" i="7"/>
  <c r="C7" i="7"/>
  <c r="C8" i="7"/>
  <c r="C21" i="7"/>
  <c r="C22" i="7"/>
  <c r="C23" i="7"/>
  <c r="C24" i="7"/>
  <c r="C25" i="7"/>
  <c r="C26" i="7"/>
  <c r="C69" i="7"/>
  <c r="C70" i="7"/>
  <c r="C71" i="7"/>
  <c r="C72" i="7"/>
  <c r="C73" i="7"/>
  <c r="C74" i="7"/>
  <c r="C75" i="7"/>
  <c r="C3" i="7"/>
  <c r="I8" i="6" l="1"/>
  <c r="G8" i="6"/>
  <c r="A17" i="6"/>
  <c r="A16" i="6"/>
  <c r="A15" i="6"/>
  <c r="A14" i="6"/>
  <c r="A13" i="6"/>
  <c r="A12" i="6"/>
  <c r="A11" i="6"/>
  <c r="A10" i="6"/>
  <c r="A9" i="6"/>
  <c r="O8" i="6"/>
  <c r="K8" i="6"/>
  <c r="D8" i="6"/>
  <c r="A8" i="6"/>
  <c r="A7" i="6"/>
  <c r="A6" i="6"/>
  <c r="A5" i="6"/>
  <c r="A4" i="6"/>
  <c r="A3" i="6"/>
  <c r="A2" i="6"/>
  <c r="O8" i="1"/>
  <c r="K8" i="1"/>
  <c r="I8" i="1"/>
  <c r="D8" i="1"/>
  <c r="G8" i="1"/>
  <c r="G17" i="1"/>
  <c r="E1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2" i="1"/>
</calcChain>
</file>

<file path=xl/sharedStrings.xml><?xml version="1.0" encoding="utf-8"?>
<sst xmlns="http://schemas.openxmlformats.org/spreadsheetml/2006/main" count="292" uniqueCount="147">
  <si>
    <t>A</t>
  </si>
  <si>
    <t>B</t>
  </si>
  <si>
    <t>ZP</t>
  </si>
  <si>
    <t>OS DATA</t>
  </si>
  <si>
    <t>Standard 3.5K RAM</t>
  </si>
  <si>
    <t>+3K RAM</t>
  </si>
  <si>
    <t>F000</t>
  </si>
  <si>
    <t>E000</t>
  </si>
  <si>
    <t>B000</t>
  </si>
  <si>
    <t>C000</t>
  </si>
  <si>
    <t>A000</t>
  </si>
  <si>
    <t>C</t>
  </si>
  <si>
    <t>D</t>
  </si>
  <si>
    <t>E</t>
  </si>
  <si>
    <t>CHARACTER ROM</t>
  </si>
  <si>
    <t>VIC</t>
  </si>
  <si>
    <t>VIA 1&amp;2</t>
  </si>
  <si>
    <t>STACK</t>
  </si>
  <si>
    <t>F</t>
  </si>
  <si>
    <t>I/O EXP 2</t>
  </si>
  <si>
    <t>I/O EXP 1</t>
  </si>
  <si>
    <t>BLOCK 1 +8K RAM</t>
  </si>
  <si>
    <t>BLOCK 2 +8K RAM</t>
  </si>
  <si>
    <t>BLOCK 3 +8K RAM</t>
  </si>
  <si>
    <t>BASIC ROM</t>
  </si>
  <si>
    <t>KERNAL ROM</t>
  </si>
  <si>
    <t>VIC-20 8K+</t>
  </si>
  <si>
    <t>BLOCK 5 CARTRIDGE ROM / +8K RAM</t>
  </si>
  <si>
    <t>D000</t>
  </si>
  <si>
    <t>0000</t>
  </si>
  <si>
    <t>NOT
USED</t>
  </si>
  <si>
    <t>SCREEN MAP</t>
  </si>
  <si>
    <r>
      <rPr>
        <sz val="10"/>
        <color theme="1"/>
        <rFont val="Calibri"/>
        <family val="2"/>
        <scheme val="minor"/>
      </rPr>
      <t>COLOR</t>
    </r>
    <r>
      <rPr>
        <sz val="11"/>
        <color theme="1"/>
        <rFont val="Calibri"/>
        <family val="2"/>
        <scheme val="minor"/>
      </rPr>
      <t xml:space="preserve"> MAP</t>
    </r>
  </si>
  <si>
    <t>USER DEFINED CHARACTER SET RAM</t>
  </si>
  <si>
    <t>Not Used</t>
  </si>
  <si>
    <t>201d</t>
  </si>
  <si>
    <t>20ac</t>
  </si>
  <si>
    <t>20b2</t>
  </si>
  <si>
    <t>20bc</t>
  </si>
  <si>
    <t>20c6</t>
  </si>
  <si>
    <t>20ad</t>
  </si>
  <si>
    <t>20b7</t>
  </si>
  <si>
    <t>20c1</t>
  </si>
  <si>
    <t>20cb</t>
  </si>
  <si>
    <t>20d0</t>
  </si>
  <si>
    <t>20e2</t>
  </si>
  <si>
    <t>244f</t>
  </si>
  <si>
    <t>24a4</t>
  </si>
  <si>
    <t>24cc</t>
  </si>
  <si>
    <t>24d4</t>
  </si>
  <si>
    <t>24d9</t>
  </si>
  <si>
    <t>24ed</t>
  </si>
  <si>
    <t>251e</t>
  </si>
  <si>
    <t>259e</t>
  </si>
  <si>
    <t>25cd</t>
  </si>
  <si>
    <t>25d0</t>
  </si>
  <si>
    <t>265e</t>
  </si>
  <si>
    <t>2668</t>
  </si>
  <si>
    <t>275b</t>
  </si>
  <si>
    <t>2763</t>
  </si>
  <si>
    <t>276f</t>
  </si>
  <si>
    <t>2779</t>
  </si>
  <si>
    <t>34a6</t>
  </si>
  <si>
    <t>34c3</t>
  </si>
  <si>
    <t>34c7</t>
  </si>
  <si>
    <t>3511</t>
  </si>
  <si>
    <t>3520</t>
  </si>
  <si>
    <t>3544</t>
  </si>
  <si>
    <t>355c</t>
  </si>
  <si>
    <t>357b</t>
  </si>
  <si>
    <t>35d6</t>
  </si>
  <si>
    <t>Block Len</t>
  </si>
  <si>
    <t>Block Start</t>
  </si>
  <si>
    <t>Block End</t>
  </si>
  <si>
    <t>Gap</t>
  </si>
  <si>
    <t>Game Select only</t>
  </si>
  <si>
    <t>Start Up + Game Select</t>
  </si>
  <si>
    <t>208f</t>
  </si>
  <si>
    <t>34cc</t>
  </si>
  <si>
    <t>20f2</t>
  </si>
  <si>
    <t>20f7</t>
  </si>
  <si>
    <t>216a</t>
  </si>
  <si>
    <t>2204</t>
  </si>
  <si>
    <t>22e8</t>
  </si>
  <si>
    <t>22ed</t>
  </si>
  <si>
    <t>22f7</t>
  </si>
  <si>
    <t>22ff</t>
  </si>
  <si>
    <t>2313</t>
  </si>
  <si>
    <t>233a</t>
  </si>
  <si>
    <t>235b</t>
  </si>
  <si>
    <t>2375</t>
  </si>
  <si>
    <t>237a</t>
  </si>
  <si>
    <t>2384</t>
  </si>
  <si>
    <t>238c</t>
  </si>
  <si>
    <t>2398</t>
  </si>
  <si>
    <t>239d</t>
  </si>
  <si>
    <t>23c6</t>
  </si>
  <si>
    <t>23d6</t>
  </si>
  <si>
    <t>23f1</t>
  </si>
  <si>
    <t>23f4</t>
  </si>
  <si>
    <t>268b</t>
  </si>
  <si>
    <t>26b3</t>
  </si>
  <si>
    <t>26c4</t>
  </si>
  <si>
    <t>26cd</t>
  </si>
  <si>
    <t>276e</t>
  </si>
  <si>
    <t>277a</t>
  </si>
  <si>
    <t>279e</t>
  </si>
  <si>
    <t>2-Player Game</t>
  </si>
  <si>
    <t>27aa</t>
  </si>
  <si>
    <t>29f0</t>
  </si>
  <si>
    <t>2a07</t>
  </si>
  <si>
    <t>2a14</t>
  </si>
  <si>
    <t>2a45</t>
  </si>
  <si>
    <t>2a4a</t>
  </si>
  <si>
    <t>2a51</t>
  </si>
  <si>
    <t>2a6c</t>
  </si>
  <si>
    <t>2a83</t>
  </si>
  <si>
    <t>2aa1</t>
  </si>
  <si>
    <t>2b16</t>
  </si>
  <si>
    <t>2b7e</t>
  </si>
  <si>
    <t>2b8f</t>
  </si>
  <si>
    <t>2bcc</t>
  </si>
  <si>
    <t>2bd8</t>
  </si>
  <si>
    <t>2be7</t>
  </si>
  <si>
    <t>2bfa</t>
  </si>
  <si>
    <t>2cda</t>
  </si>
  <si>
    <t>2ce3</t>
  </si>
  <si>
    <t>2d4b</t>
  </si>
  <si>
    <t>2d5c</t>
  </si>
  <si>
    <t>2dba</t>
  </si>
  <si>
    <t>2dc5</t>
  </si>
  <si>
    <t>2e9c</t>
  </si>
  <si>
    <t>2ffb</t>
  </si>
  <si>
    <t>2E91</t>
  </si>
  <si>
    <t>309f</t>
  </si>
  <si>
    <t>31b5</t>
  </si>
  <si>
    <t>31bf</t>
  </si>
  <si>
    <t>325e</t>
  </si>
  <si>
    <t>33fe</t>
  </si>
  <si>
    <t>346b</t>
  </si>
  <si>
    <t>349c</t>
  </si>
  <si>
    <t>34c4</t>
  </si>
  <si>
    <t>355e</t>
  </si>
  <si>
    <t>385e</t>
  </si>
  <si>
    <t>code</t>
  </si>
  <si>
    <t>3c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</si>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</sst>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5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0" borderId="0" xfId="0" quotePrefix="1" applyFont="1" applyAlignment="1">
      <alignment horizontal="right"/>
    </xf>
    <xf numFmtId="0" fontId="0" fillId="7" borderId="2" xfId="0" applyFont="1" applyFill="1" applyBorder="1" applyAlignment="1">
      <alignment horizontal="left"/>
    </xf>
    <xf numFmtId="0" fontId="3" fillId="5" borderId="4" xfId="0" quotePrefix="1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0" fillId="5" borderId="2" xfId="0" quotePrefix="1" applyFont="1" applyFill="1" applyBorder="1" applyAlignment="1">
      <alignment horizontal="left"/>
    </xf>
    <xf numFmtId="0" fontId="4" fillId="11" borderId="2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left" wrapText="1"/>
    </xf>
    <xf numFmtId="0" fontId="0" fillId="9" borderId="2" xfId="0" applyFont="1" applyFill="1" applyBorder="1" applyAlignment="1">
      <alignment horizontal="left"/>
    </xf>
    <xf numFmtId="0" fontId="6" fillId="0" borderId="2" xfId="0" applyFont="1" applyBorder="1" applyAlignment="1">
      <alignment horizontal="left"/>
    </xf>
    <xf numFmtId="0" fontId="0" fillId="6" borderId="3" xfId="0" applyFont="1" applyFill="1" applyBorder="1" applyAlignment="1">
      <alignment vertical="center" wrapText="1"/>
    </xf>
    <xf numFmtId="0" fontId="6" fillId="0" borderId="4" xfId="0" applyFont="1" applyBorder="1" applyAlignment="1">
      <alignment horizontal="center" vertical="center" wrapText="1"/>
    </xf>
    <xf numFmtId="0" fontId="0" fillId="9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left"/>
    </xf>
    <xf numFmtId="49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49" fontId="1" fillId="0" borderId="0" xfId="0" applyNumberFormat="1" applyFont="1"/>
    <xf numFmtId="0" fontId="1" fillId="0" borderId="0" xfId="0" applyNumberFormat="1" applyFont="1" applyAlignment="1">
      <alignment horizontal="right"/>
    </xf>
    <xf numFmtId="0" fontId="1" fillId="0" borderId="0" xfId="0" applyNumberFormat="1" applyFont="1"/>
    <xf numFmtId="0" fontId="1" fillId="0" borderId="0" xfId="0" applyFont="1"/>
    <xf numFmtId="0" fontId="0" fillId="12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0" fontId="8" fillId="0" borderId="0" xfId="0" applyNumberFormat="1" applyFont="1" applyFill="1"/>
    <xf numFmtId="0" fontId="0" fillId="0" borderId="0" xfId="0" applyNumberFormat="1" applyFill="1"/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0" borderId="2" xfId="0" quotePrefix="1" applyFont="1" applyFill="1" applyBorder="1" applyAlignment="1">
      <alignment horizontal="center"/>
    </xf>
    <xf numFmtId="0" fontId="3" fillId="0" borderId="3" xfId="0" quotePrefix="1" applyFont="1" applyFill="1" applyBorder="1" applyAlignment="1">
      <alignment horizontal="center"/>
    </xf>
    <xf numFmtId="0" fontId="3" fillId="0" borderId="4" xfId="0" quotePrefix="1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/>
    </xf>
    <xf numFmtId="0" fontId="3" fillId="0" borderId="1" xfId="0" quotePrefix="1" applyFont="1" applyFill="1" applyBorder="1" applyAlignment="1">
      <alignment horizontal="center" vertical="center"/>
    </xf>
    <xf numFmtId="0" fontId="3" fillId="5" borderId="1" xfId="0" quotePrefix="1" applyFont="1" applyFill="1" applyBorder="1" applyAlignment="1">
      <alignment horizontal="center" vertical="center"/>
    </xf>
    <xf numFmtId="0" fontId="3" fillId="5" borderId="5" xfId="0" quotePrefix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5" xfId="0" quotePrefix="1" applyFont="1" applyFill="1" applyBorder="1" applyAlignment="1">
      <alignment horizontal="center" vertical="center"/>
    </xf>
    <xf numFmtId="0" fontId="4" fillId="9" borderId="3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5" borderId="3" xfId="0" quotePrefix="1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1" xfId="0" quotePrefix="1" applyFont="1" applyFill="1" applyBorder="1" applyAlignment="1">
      <alignment horizontal="center" vertical="center"/>
    </xf>
    <xf numFmtId="0" fontId="3" fillId="10" borderId="5" xfId="0" quotePrefix="1" applyFont="1" applyFill="1" applyBorder="1" applyAlignment="1">
      <alignment horizontal="center" vertical="center"/>
    </xf>
    <xf numFmtId="165" fontId="1" fillId="0" borderId="0" xfId="0" applyNumberFormat="1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8"/>
  <sheetViews>
    <sheetView topLeftCell="B1" zoomScale="85" zoomScaleNormal="85" workbookViewId="0">
      <selection activeCell="I8" sqref="I8:J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46" t="s">
        <v>26</v>
      </c>
      <c r="B1" s="46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39" t="s">
        <v>25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8" ht="31.2" x14ac:dyDescent="0.6">
      <c r="A3" s="18">
        <f t="shared" ref="A3:A17" si="0">HEX2DEC(B3)</f>
        <v>57344</v>
      </c>
      <c r="B3" s="2" t="s">
        <v>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ht="31.2" x14ac:dyDescent="0.6">
      <c r="A4" s="18">
        <f t="shared" si="0"/>
        <v>53248</v>
      </c>
      <c r="B4" s="2" t="s">
        <v>28</v>
      </c>
      <c r="C4" s="39" t="s">
        <v>24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8" ht="31.2" x14ac:dyDescent="0.6">
      <c r="A5" s="18">
        <f t="shared" si="0"/>
        <v>49152</v>
      </c>
      <c r="B5" s="2" t="s">
        <v>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18" ht="31.2" x14ac:dyDescent="0.6">
      <c r="A6" s="18">
        <f t="shared" si="0"/>
        <v>45056</v>
      </c>
      <c r="B6" s="2" t="s">
        <v>8</v>
      </c>
      <c r="C6" s="41" t="s">
        <v>34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18" ht="31.2" x14ac:dyDescent="0.6">
      <c r="A7" s="18">
        <f t="shared" si="0"/>
        <v>40960</v>
      </c>
      <c r="B7" s="2" t="s">
        <v>10</v>
      </c>
      <c r="C7" s="41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48" t="s">
        <v>16</v>
      </c>
      <c r="F8" s="49"/>
      <c r="G8" s="13">
        <f>HEX2DEC(B8) + (HEX2DEC(G18)*256)</f>
        <v>37888</v>
      </c>
      <c r="H8" s="15" t="s">
        <v>30</v>
      </c>
      <c r="I8" s="11">
        <f>HEX2DEC(B8) + (HEX2DEC(I18)*256)</f>
        <v>38400</v>
      </c>
      <c r="J8" s="14" t="s">
        <v>32</v>
      </c>
      <c r="K8" s="19">
        <f>HEX2DEC(B8) + (HEX2DEC(K18)*256)</f>
        <v>38912</v>
      </c>
      <c r="L8" s="50" t="s">
        <v>20</v>
      </c>
      <c r="M8" s="50"/>
      <c r="N8" s="50"/>
      <c r="O8" s="20">
        <f>HEX2DEC(B8) + (HEX2DEC(O18)*256)</f>
        <v>39936</v>
      </c>
      <c r="P8" s="50" t="s">
        <v>19</v>
      </c>
      <c r="Q8" s="50"/>
      <c r="R8" s="51"/>
    </row>
    <row r="9" spans="1:18" ht="31.2" x14ac:dyDescent="0.6">
      <c r="A9" s="18">
        <f t="shared" si="0"/>
        <v>32768</v>
      </c>
      <c r="B9" s="2">
        <v>8000</v>
      </c>
      <c r="C9" s="39" t="s">
        <v>14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t="31.2" x14ac:dyDescent="0.6">
      <c r="A10" s="18">
        <f t="shared" si="0"/>
        <v>28672</v>
      </c>
      <c r="B10" s="2">
        <v>7000</v>
      </c>
      <c r="C10" s="41" t="s">
        <v>34</v>
      </c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</row>
    <row r="11" spans="1:18" ht="31.2" x14ac:dyDescent="0.6">
      <c r="A11" s="18">
        <f t="shared" si="0"/>
        <v>24576</v>
      </c>
      <c r="B11" s="2">
        <v>6000</v>
      </c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</row>
    <row r="12" spans="1:18" ht="31.2" x14ac:dyDescent="0.6">
      <c r="A12" s="18">
        <f t="shared" si="0"/>
        <v>20480</v>
      </c>
      <c r="B12" s="2">
        <v>5000</v>
      </c>
      <c r="C12" s="41" t="s">
        <v>34</v>
      </c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</row>
    <row r="13" spans="1:18" ht="31.2" x14ac:dyDescent="0.6">
      <c r="A13" s="18">
        <f t="shared" si="0"/>
        <v>16384</v>
      </c>
      <c r="B13" s="2">
        <v>4000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</row>
    <row r="14" spans="1:18" ht="31.2" x14ac:dyDescent="0.6">
      <c r="A14" s="18">
        <f t="shared" si="0"/>
        <v>12288</v>
      </c>
      <c r="B14" s="2">
        <v>3000</v>
      </c>
      <c r="C14" s="42" t="s">
        <v>21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31.2" x14ac:dyDescent="0.6">
      <c r="A15" s="18">
        <f t="shared" si="0"/>
        <v>8192</v>
      </c>
      <c r="B15" s="2">
        <v>2000</v>
      </c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 ht="31.2" x14ac:dyDescent="0.6">
      <c r="A16" s="18">
        <f t="shared" si="0"/>
        <v>4096</v>
      </c>
      <c r="B16" s="2">
        <v>1000</v>
      </c>
      <c r="C16" s="33" t="s">
        <v>33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44" t="s">
        <v>31</v>
      </c>
      <c r="F17" s="45"/>
      <c r="G17" s="36" t="s">
        <v>34</v>
      </c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8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mergeCells count="14">
    <mergeCell ref="A1:B1"/>
    <mergeCell ref="C2:R3"/>
    <mergeCell ref="C4:R5"/>
    <mergeCell ref="C6:R7"/>
    <mergeCell ref="E8:F8"/>
    <mergeCell ref="L8:N8"/>
    <mergeCell ref="P8:R8"/>
    <mergeCell ref="C16:R16"/>
    <mergeCell ref="G17:R17"/>
    <mergeCell ref="C9:R9"/>
    <mergeCell ref="C10:R11"/>
    <mergeCell ref="C12:R13"/>
    <mergeCell ref="C14:R15"/>
    <mergeCell ref="E17:F17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18"/>
  <sheetViews>
    <sheetView zoomScale="85" zoomScaleNormal="85" workbookViewId="0">
      <selection activeCell="H8" sqref="H8"/>
    </sheetView>
  </sheetViews>
  <sheetFormatPr defaultRowHeight="14.4" x14ac:dyDescent="0.3"/>
  <cols>
    <col min="1" max="1" width="8.88671875" style="17"/>
    <col min="2" max="2" width="10.44140625" bestFit="1" customWidth="1"/>
    <col min="3" max="18" width="6.5546875" customWidth="1"/>
    <col min="19" max="31" width="3.109375" customWidth="1"/>
  </cols>
  <sheetData>
    <row r="1" spans="1:18" ht="31.2" x14ac:dyDescent="0.6">
      <c r="A1" s="46" t="s">
        <v>26</v>
      </c>
      <c r="B1" s="46"/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 t="s">
        <v>0</v>
      </c>
      <c r="N1" s="1" t="s">
        <v>1</v>
      </c>
      <c r="O1" s="1" t="s">
        <v>11</v>
      </c>
      <c r="P1" s="1" t="s">
        <v>12</v>
      </c>
      <c r="Q1" s="1" t="s">
        <v>13</v>
      </c>
      <c r="R1" s="1" t="s">
        <v>18</v>
      </c>
    </row>
    <row r="2" spans="1:18" ht="31.2" x14ac:dyDescent="0.6">
      <c r="A2" s="18">
        <f>HEX2DEC(B2)</f>
        <v>61440</v>
      </c>
      <c r="B2" s="2" t="s">
        <v>6</v>
      </c>
      <c r="C2" s="39" t="s">
        <v>25</v>
      </c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</row>
    <row r="3" spans="1:18" ht="31.2" x14ac:dyDescent="0.6">
      <c r="A3" s="18">
        <f t="shared" ref="A3:A17" si="0">HEX2DEC(B3)</f>
        <v>57344</v>
      </c>
      <c r="B3" s="2" t="s">
        <v>7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18" ht="31.2" x14ac:dyDescent="0.6">
      <c r="A4" s="18">
        <f t="shared" si="0"/>
        <v>53248</v>
      </c>
      <c r="B4" s="2" t="s">
        <v>28</v>
      </c>
      <c r="C4" s="39" t="s">
        <v>24</v>
      </c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</row>
    <row r="5" spans="1:18" ht="31.2" x14ac:dyDescent="0.6">
      <c r="A5" s="18">
        <f t="shared" si="0"/>
        <v>49152</v>
      </c>
      <c r="B5" s="2" t="s">
        <v>9</v>
      </c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</row>
    <row r="6" spans="1:18" ht="31.2" x14ac:dyDescent="0.6">
      <c r="A6" s="18">
        <f t="shared" si="0"/>
        <v>45056</v>
      </c>
      <c r="B6" s="2" t="s">
        <v>8</v>
      </c>
      <c r="C6" s="58" t="s">
        <v>27</v>
      </c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</row>
    <row r="7" spans="1:18" ht="31.2" x14ac:dyDescent="0.6">
      <c r="A7" s="18">
        <f t="shared" si="0"/>
        <v>40960</v>
      </c>
      <c r="B7" s="2" t="s">
        <v>10</v>
      </c>
      <c r="C7" s="58"/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</row>
    <row r="8" spans="1:18" ht="31.2" customHeight="1" x14ac:dyDescent="0.6">
      <c r="A8" s="18">
        <f t="shared" si="0"/>
        <v>36864</v>
      </c>
      <c r="B8" s="2">
        <v>9000</v>
      </c>
      <c r="C8" s="10" t="s">
        <v>15</v>
      </c>
      <c r="D8" s="12">
        <f>HEX2DEC(B8) + (HEX2DEC(D18)*256)</f>
        <v>37120</v>
      </c>
      <c r="E8" s="48" t="s">
        <v>16</v>
      </c>
      <c r="F8" s="49"/>
      <c r="G8" s="11">
        <f>HEX2DEC(B8) + (HEX2DEC(G18)*256)</f>
        <v>37888</v>
      </c>
      <c r="H8" s="14" t="s">
        <v>32</v>
      </c>
      <c r="I8" s="13">
        <f>HEX2DEC(B8) + (HEX2DEC(I18)*256)</f>
        <v>38400</v>
      </c>
      <c r="J8" s="15" t="s">
        <v>30</v>
      </c>
      <c r="K8" s="16">
        <f>HEX2DEC(B8) + (HEX2DEC(K18)*256)</f>
        <v>38912</v>
      </c>
      <c r="L8" s="56" t="s">
        <v>20</v>
      </c>
      <c r="M8" s="56"/>
      <c r="N8" s="56"/>
      <c r="O8" s="12">
        <f>HEX2DEC(B8) + (HEX2DEC(O18)*256)</f>
        <v>39936</v>
      </c>
      <c r="P8" s="56" t="s">
        <v>19</v>
      </c>
      <c r="Q8" s="56"/>
      <c r="R8" s="57"/>
    </row>
    <row r="9" spans="1:18" ht="31.2" x14ac:dyDescent="0.6">
      <c r="A9" s="18">
        <f t="shared" si="0"/>
        <v>32768</v>
      </c>
      <c r="B9" s="2">
        <v>8000</v>
      </c>
      <c r="C9" s="39" t="s">
        <v>14</v>
      </c>
      <c r="D9" s="40"/>
      <c r="E9" s="40"/>
      <c r="F9" s="40"/>
      <c r="G9" s="40"/>
      <c r="H9" s="40"/>
      <c r="I9" s="40"/>
      <c r="J9" s="40"/>
      <c r="K9" s="40"/>
      <c r="L9" s="40"/>
      <c r="M9" s="40"/>
      <c r="N9" s="40"/>
      <c r="O9" s="40"/>
      <c r="P9" s="40"/>
      <c r="Q9" s="40"/>
      <c r="R9" s="40"/>
    </row>
    <row r="10" spans="1:18" ht="31.2" x14ac:dyDescent="0.6">
      <c r="A10" s="18">
        <f t="shared" si="0"/>
        <v>28672</v>
      </c>
      <c r="B10" s="2">
        <v>7000</v>
      </c>
      <c r="C10" s="42" t="s">
        <v>23</v>
      </c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</row>
    <row r="11" spans="1:18" ht="31.2" x14ac:dyDescent="0.6">
      <c r="A11" s="18">
        <f t="shared" si="0"/>
        <v>24576</v>
      </c>
      <c r="B11" s="2">
        <v>6000</v>
      </c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</row>
    <row r="12" spans="1:18" ht="31.2" x14ac:dyDescent="0.6">
      <c r="A12" s="18">
        <f t="shared" si="0"/>
        <v>20480</v>
      </c>
      <c r="B12" s="2">
        <v>5000</v>
      </c>
      <c r="C12" s="42" t="s">
        <v>22</v>
      </c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</row>
    <row r="13" spans="1:18" ht="31.2" x14ac:dyDescent="0.6">
      <c r="A13" s="18">
        <f t="shared" si="0"/>
        <v>16384</v>
      </c>
      <c r="B13" s="2">
        <v>4000</v>
      </c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</row>
    <row r="14" spans="1:18" ht="31.2" x14ac:dyDescent="0.6">
      <c r="A14" s="18">
        <f t="shared" si="0"/>
        <v>12288</v>
      </c>
      <c r="B14" s="2">
        <v>3000</v>
      </c>
      <c r="C14" s="42" t="s">
        <v>21</v>
      </c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</row>
    <row r="15" spans="1:18" ht="31.2" x14ac:dyDescent="0.6">
      <c r="A15" s="18">
        <f t="shared" si="0"/>
        <v>8192</v>
      </c>
      <c r="B15" s="2">
        <v>2000</v>
      </c>
      <c r="C15" s="42"/>
      <c r="D15" s="42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</row>
    <row r="16" spans="1:18" ht="31.2" x14ac:dyDescent="0.6">
      <c r="A16" s="18">
        <f t="shared" si="0"/>
        <v>4096</v>
      </c>
      <c r="B16" s="2">
        <v>1000</v>
      </c>
      <c r="C16" s="44" t="s">
        <v>31</v>
      </c>
      <c r="D16" s="45"/>
      <c r="E16" s="6">
        <f>HEX2DEC(B16) + (HEX2DEC(E18)*256)</f>
        <v>4608</v>
      </c>
      <c r="F16" s="34" t="s">
        <v>4</v>
      </c>
      <c r="G16" s="54"/>
      <c r="H16" s="54"/>
      <c r="I16" s="54"/>
      <c r="J16" s="54"/>
      <c r="K16" s="54"/>
      <c r="L16" s="54"/>
      <c r="M16" s="54"/>
      <c r="N16" s="54"/>
      <c r="O16" s="54"/>
      <c r="P16" s="54"/>
      <c r="Q16" s="54"/>
      <c r="R16" s="8"/>
    </row>
    <row r="17" spans="1:18" ht="31.2" x14ac:dyDescent="0.6">
      <c r="A17" s="18">
        <f t="shared" si="0"/>
        <v>0</v>
      </c>
      <c r="B17" s="5" t="s">
        <v>29</v>
      </c>
      <c r="C17" s="3" t="s">
        <v>2</v>
      </c>
      <c r="D17" s="4" t="s">
        <v>17</v>
      </c>
      <c r="E17" s="52" t="s">
        <v>3</v>
      </c>
      <c r="F17" s="53"/>
      <c r="G17" s="9">
        <f>HEX2DEC(B17) + (HEX2DEC(G18)*256)</f>
        <v>1024</v>
      </c>
      <c r="H17" s="55" t="s">
        <v>5</v>
      </c>
      <c r="I17" s="55"/>
      <c r="J17" s="55"/>
      <c r="K17" s="55"/>
      <c r="L17" s="55"/>
      <c r="M17" s="55"/>
      <c r="N17" s="55"/>
      <c r="O17" s="55"/>
      <c r="P17" s="55"/>
      <c r="Q17" s="55"/>
      <c r="R17" s="7"/>
    </row>
    <row r="18" spans="1:18" ht="31.2" x14ac:dyDescent="0.6">
      <c r="C18" s="1">
        <v>0</v>
      </c>
      <c r="D18" s="1">
        <v>1</v>
      </c>
      <c r="E18" s="1">
        <v>2</v>
      </c>
      <c r="F18" s="1">
        <v>3</v>
      </c>
      <c r="G18" s="1">
        <v>4</v>
      </c>
      <c r="H18" s="1">
        <v>5</v>
      </c>
      <c r="I18" s="1">
        <v>6</v>
      </c>
      <c r="J18" s="1">
        <v>7</v>
      </c>
      <c r="K18" s="1">
        <v>8</v>
      </c>
      <c r="L18" s="1">
        <v>9</v>
      </c>
      <c r="M18" s="1" t="s">
        <v>0</v>
      </c>
      <c r="N18" s="1" t="s">
        <v>1</v>
      </c>
      <c r="O18" s="1" t="s">
        <v>11</v>
      </c>
      <c r="P18" s="1" t="s">
        <v>12</v>
      </c>
      <c r="Q18" s="1" t="s">
        <v>13</v>
      </c>
      <c r="R18" s="1" t="s">
        <v>18</v>
      </c>
    </row>
  </sheetData>
  <sortState ref="B1:B16">
    <sortCondition descending="1" ref="B1"/>
  </sortState>
  <mergeCells count="15">
    <mergeCell ref="A1:B1"/>
    <mergeCell ref="E17:F17"/>
    <mergeCell ref="C16:D16"/>
    <mergeCell ref="F16:Q16"/>
    <mergeCell ref="H17:Q17"/>
    <mergeCell ref="C12:R13"/>
    <mergeCell ref="C14:R15"/>
    <mergeCell ref="E8:F8"/>
    <mergeCell ref="L8:N8"/>
    <mergeCell ref="P8:R8"/>
    <mergeCell ref="C6:R7"/>
    <mergeCell ref="C4:R5"/>
    <mergeCell ref="C2:R3"/>
    <mergeCell ref="C9:R9"/>
    <mergeCell ref="C10:R1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W75"/>
  <sheetViews>
    <sheetView topLeftCell="A30" zoomScale="85" zoomScaleNormal="85" workbookViewId="0">
      <selection activeCell="A29" sqref="A29"/>
    </sheetView>
  </sheetViews>
  <sheetFormatPr defaultRowHeight="14.4" x14ac:dyDescent="0.3"/>
  <cols>
    <col min="1" max="1" width="9.77734375" style="21" bestFit="1" customWidth="1"/>
    <col min="2" max="2" width="8.88671875" style="21"/>
    <col min="3" max="3" width="8.77734375" style="23" bestFit="1" customWidth="1"/>
    <col min="4" max="23" width="8.88671875" style="22"/>
  </cols>
  <sheetData>
    <row r="1" spans="1:23" s="28" customFormat="1" x14ac:dyDescent="0.3">
      <c r="A1" s="25" t="s">
        <v>76</v>
      </c>
      <c r="B1" s="25"/>
      <c r="C1" s="26"/>
      <c r="D1" s="27"/>
      <c r="E1" s="27"/>
      <c r="F1" s="27" t="s">
        <v>75</v>
      </c>
      <c r="G1" s="27"/>
      <c r="H1" s="27"/>
      <c r="I1" s="27"/>
      <c r="J1" s="27"/>
      <c r="K1" s="27" t="s">
        <v>107</v>
      </c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</row>
    <row r="2" spans="1:23" s="28" customFormat="1" x14ac:dyDescent="0.3">
      <c r="A2" s="25" t="s">
        <v>72</v>
      </c>
      <c r="B2" s="25" t="s">
        <v>73</v>
      </c>
      <c r="C2" s="26" t="s">
        <v>71</v>
      </c>
      <c r="D2" s="27" t="s">
        <v>74</v>
      </c>
      <c r="E2" s="27"/>
      <c r="F2" s="26"/>
      <c r="G2" s="26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</row>
    <row r="3" spans="1:23" x14ac:dyDescent="0.3">
      <c r="A3" s="21" t="s">
        <v>35</v>
      </c>
      <c r="B3" s="21" t="s">
        <v>40</v>
      </c>
      <c r="C3" s="24">
        <f>HEX2DEC(B3)-HEX2DEC(A3)</f>
        <v>144</v>
      </c>
      <c r="F3" s="29" t="s">
        <v>77</v>
      </c>
      <c r="G3" s="23" t="s">
        <v>40</v>
      </c>
      <c r="H3" s="30">
        <f>HEX2DEC(G3)-HEX2DEC(F3)</f>
        <v>30</v>
      </c>
    </row>
    <row r="4" spans="1:23" x14ac:dyDescent="0.3">
      <c r="C4" s="24"/>
      <c r="F4" s="29"/>
      <c r="G4" s="23"/>
      <c r="H4" s="30"/>
      <c r="J4" s="22" t="s">
        <v>144</v>
      </c>
      <c r="K4" s="22">
        <v>2079</v>
      </c>
      <c r="L4" s="22" t="s">
        <v>36</v>
      </c>
    </row>
    <row r="5" spans="1:23" x14ac:dyDescent="0.3">
      <c r="A5" s="21" t="s">
        <v>37</v>
      </c>
      <c r="B5" s="21" t="s">
        <v>41</v>
      </c>
      <c r="C5" s="24">
        <f t="shared" ref="C5:C75" si="0">HEX2DEC(B5)-HEX2DEC(A5)</f>
        <v>5</v>
      </c>
      <c r="D5" s="21">
        <f>HEX2DEC(A5)-HEX2DEC(B3)</f>
        <v>5</v>
      </c>
      <c r="F5" s="24" t="s">
        <v>37</v>
      </c>
      <c r="G5" s="24" t="s">
        <v>41</v>
      </c>
      <c r="H5" s="24">
        <f t="shared" ref="H5:H75" si="1">HEX2DEC(G5)-HEX2DEC(F5)</f>
        <v>5</v>
      </c>
      <c r="I5" s="21"/>
      <c r="J5" s="22" t="s">
        <v>144</v>
      </c>
      <c r="K5" s="21" t="s">
        <v>37</v>
      </c>
      <c r="L5" s="21" t="s">
        <v>41</v>
      </c>
    </row>
    <row r="6" spans="1:23" x14ac:dyDescent="0.3">
      <c r="A6" s="21" t="s">
        <v>38</v>
      </c>
      <c r="B6" s="21" t="s">
        <v>42</v>
      </c>
      <c r="C6" s="24">
        <f t="shared" si="0"/>
        <v>5</v>
      </c>
      <c r="D6" s="21">
        <f t="shared" ref="D6:D8" si="2">HEX2DEC(A6)-HEX2DEC(B5)</f>
        <v>5</v>
      </c>
      <c r="F6" s="24" t="s">
        <v>38</v>
      </c>
      <c r="G6" s="24" t="s">
        <v>42</v>
      </c>
      <c r="H6" s="24">
        <f t="shared" si="1"/>
        <v>5</v>
      </c>
      <c r="I6" s="21"/>
      <c r="J6" s="22" t="s">
        <v>144</v>
      </c>
      <c r="K6" s="24" t="s">
        <v>38</v>
      </c>
      <c r="L6" s="24" t="s">
        <v>42</v>
      </c>
    </row>
    <row r="7" spans="1:23" x14ac:dyDescent="0.3">
      <c r="A7" s="21" t="s">
        <v>39</v>
      </c>
      <c r="B7" s="21" t="s">
        <v>43</v>
      </c>
      <c r="C7" s="24">
        <f t="shared" si="0"/>
        <v>5</v>
      </c>
      <c r="D7" s="21">
        <f t="shared" si="2"/>
        <v>5</v>
      </c>
      <c r="F7" s="24" t="s">
        <v>39</v>
      </c>
      <c r="G7" s="24" t="s">
        <v>43</v>
      </c>
      <c r="H7" s="24">
        <f t="shared" si="1"/>
        <v>5</v>
      </c>
      <c r="I7" s="21"/>
      <c r="J7" s="22" t="s">
        <v>144</v>
      </c>
      <c r="K7" s="24" t="s">
        <v>39</v>
      </c>
      <c r="L7" s="24" t="s">
        <v>43</v>
      </c>
    </row>
    <row r="8" spans="1:23" x14ac:dyDescent="0.3">
      <c r="A8" s="21" t="s">
        <v>44</v>
      </c>
      <c r="B8" s="21" t="s">
        <v>45</v>
      </c>
      <c r="C8" s="24">
        <f t="shared" si="0"/>
        <v>18</v>
      </c>
      <c r="D8" s="21">
        <f t="shared" si="2"/>
        <v>5</v>
      </c>
      <c r="F8" s="24" t="s">
        <v>44</v>
      </c>
      <c r="G8" s="24" t="s">
        <v>45</v>
      </c>
      <c r="H8" s="24">
        <f t="shared" si="1"/>
        <v>18</v>
      </c>
      <c r="I8" s="21"/>
      <c r="J8" s="22" t="s">
        <v>144</v>
      </c>
      <c r="K8" s="22" t="s">
        <v>44</v>
      </c>
      <c r="L8" s="24" t="s">
        <v>79</v>
      </c>
    </row>
    <row r="9" spans="1:23" x14ac:dyDescent="0.3">
      <c r="C9" s="24"/>
      <c r="D9" s="21"/>
      <c r="F9" s="24"/>
      <c r="G9" s="24"/>
      <c r="H9" s="24"/>
      <c r="I9" s="21"/>
      <c r="J9" s="22" t="s">
        <v>144</v>
      </c>
      <c r="K9" s="22" t="s">
        <v>80</v>
      </c>
      <c r="L9" s="24" t="s">
        <v>81</v>
      </c>
    </row>
    <row r="10" spans="1:23" x14ac:dyDescent="0.3">
      <c r="C10" s="24"/>
      <c r="D10" s="21"/>
      <c r="F10" s="24"/>
      <c r="G10" s="24"/>
      <c r="H10" s="24"/>
      <c r="I10" s="21"/>
      <c r="J10" s="22" t="s">
        <v>144</v>
      </c>
      <c r="K10" s="22">
        <v>2173</v>
      </c>
      <c r="L10" s="24" t="s">
        <v>82</v>
      </c>
    </row>
    <row r="11" spans="1:23" x14ac:dyDescent="0.3">
      <c r="C11" s="24"/>
      <c r="D11" s="21"/>
      <c r="F11" s="24"/>
      <c r="G11" s="24"/>
      <c r="H11" s="24"/>
      <c r="I11" s="21"/>
      <c r="J11" s="22" t="s">
        <v>144</v>
      </c>
      <c r="K11" s="22">
        <v>2211</v>
      </c>
      <c r="L11" s="24" t="s">
        <v>83</v>
      </c>
    </row>
    <row r="12" spans="1:23" x14ac:dyDescent="0.3">
      <c r="C12" s="24"/>
      <c r="D12" s="21"/>
      <c r="F12" s="24"/>
      <c r="G12" s="24"/>
      <c r="H12" s="24"/>
      <c r="I12" s="21"/>
      <c r="J12" s="22" t="s">
        <v>144</v>
      </c>
      <c r="K12" s="22" t="s">
        <v>84</v>
      </c>
      <c r="L12" s="24" t="s">
        <v>85</v>
      </c>
    </row>
    <row r="13" spans="1:23" x14ac:dyDescent="0.3">
      <c r="C13" s="24"/>
      <c r="D13" s="21"/>
      <c r="F13" s="24"/>
      <c r="G13" s="24"/>
      <c r="H13" s="24"/>
      <c r="I13" s="21"/>
      <c r="J13" s="22" t="s">
        <v>144</v>
      </c>
      <c r="K13" s="22" t="s">
        <v>86</v>
      </c>
      <c r="L13" s="24" t="s">
        <v>87</v>
      </c>
    </row>
    <row r="14" spans="1:23" x14ac:dyDescent="0.3">
      <c r="C14" s="24"/>
      <c r="D14" s="21"/>
      <c r="F14" s="24"/>
      <c r="G14" s="24"/>
      <c r="H14" s="24"/>
      <c r="I14" s="21"/>
      <c r="J14" s="22" t="s">
        <v>144</v>
      </c>
      <c r="K14" s="22">
        <v>2318</v>
      </c>
      <c r="L14" s="24" t="s">
        <v>88</v>
      </c>
    </row>
    <row r="15" spans="1:23" x14ac:dyDescent="0.3">
      <c r="C15" s="24"/>
      <c r="D15" s="21"/>
      <c r="F15" s="24"/>
      <c r="G15" s="24"/>
      <c r="H15" s="24"/>
      <c r="I15" s="21"/>
      <c r="J15" s="22" t="s">
        <v>144</v>
      </c>
      <c r="K15" s="22" t="s">
        <v>89</v>
      </c>
      <c r="L15" s="24" t="s">
        <v>90</v>
      </c>
    </row>
    <row r="16" spans="1:23" x14ac:dyDescent="0.3">
      <c r="C16" s="24"/>
      <c r="D16" s="21"/>
      <c r="F16" s="24"/>
      <c r="G16" s="24"/>
      <c r="H16" s="24"/>
      <c r="I16" s="21"/>
      <c r="J16" s="22" t="s">
        <v>144</v>
      </c>
      <c r="K16" s="22" t="s">
        <v>91</v>
      </c>
      <c r="L16" s="24" t="s">
        <v>92</v>
      </c>
    </row>
    <row r="17" spans="1:12" x14ac:dyDescent="0.3">
      <c r="C17" s="24"/>
      <c r="D17" s="21"/>
      <c r="F17" s="24"/>
      <c r="G17" s="24"/>
      <c r="H17" s="24"/>
      <c r="I17" s="21"/>
      <c r="J17" s="22" t="s">
        <v>144</v>
      </c>
      <c r="K17" s="22" t="s">
        <v>93</v>
      </c>
      <c r="L17" s="24" t="s">
        <v>94</v>
      </c>
    </row>
    <row r="18" spans="1:12" x14ac:dyDescent="0.3">
      <c r="C18" s="24"/>
      <c r="D18" s="21"/>
      <c r="F18" s="24"/>
      <c r="G18" s="24"/>
      <c r="H18" s="24"/>
      <c r="I18" s="21"/>
      <c r="J18" s="22" t="s">
        <v>144</v>
      </c>
      <c r="K18" s="22" t="s">
        <v>95</v>
      </c>
      <c r="L18" s="24" t="s">
        <v>96</v>
      </c>
    </row>
    <row r="19" spans="1:12" x14ac:dyDescent="0.3">
      <c r="C19" s="24"/>
      <c r="D19" s="21"/>
      <c r="F19" s="24"/>
      <c r="G19" s="24"/>
      <c r="H19" s="24"/>
      <c r="I19" s="21"/>
      <c r="J19" s="22" t="s">
        <v>144</v>
      </c>
      <c r="K19" s="22" t="s">
        <v>97</v>
      </c>
      <c r="L19" s="24" t="s">
        <v>98</v>
      </c>
    </row>
    <row r="20" spans="1:12" x14ac:dyDescent="0.3">
      <c r="C20" s="24"/>
      <c r="D20" s="21"/>
      <c r="F20" s="24"/>
      <c r="G20" s="24"/>
      <c r="H20" s="24"/>
      <c r="I20" s="21"/>
      <c r="J20" s="22" t="s">
        <v>144</v>
      </c>
      <c r="K20" s="22" t="s">
        <v>99</v>
      </c>
      <c r="L20" s="24" t="s">
        <v>46</v>
      </c>
    </row>
    <row r="21" spans="1:12" x14ac:dyDescent="0.3">
      <c r="A21" s="21" t="s">
        <v>47</v>
      </c>
      <c r="B21" s="21" t="s">
        <v>48</v>
      </c>
      <c r="C21" s="24">
        <f t="shared" si="0"/>
        <v>40</v>
      </c>
      <c r="D21" s="21"/>
      <c r="F21" s="24" t="s">
        <v>47</v>
      </c>
      <c r="G21" s="24" t="s">
        <v>48</v>
      </c>
      <c r="H21" s="24">
        <f t="shared" si="1"/>
        <v>40</v>
      </c>
      <c r="I21" s="21"/>
      <c r="J21" s="22" t="s">
        <v>144</v>
      </c>
      <c r="K21" s="22" t="s">
        <v>47</v>
      </c>
      <c r="L21" s="24" t="s">
        <v>48</v>
      </c>
    </row>
    <row r="22" spans="1:12" x14ac:dyDescent="0.3">
      <c r="A22" s="21" t="s">
        <v>49</v>
      </c>
      <c r="B22" s="21" t="s">
        <v>50</v>
      </c>
      <c r="C22" s="24">
        <f t="shared" si="0"/>
        <v>5</v>
      </c>
      <c r="D22" s="21"/>
      <c r="F22" s="24" t="s">
        <v>49</v>
      </c>
      <c r="G22" s="24" t="s">
        <v>50</v>
      </c>
      <c r="H22" s="24">
        <f t="shared" si="1"/>
        <v>5</v>
      </c>
      <c r="I22" s="21"/>
      <c r="J22" s="22" t="s">
        <v>144</v>
      </c>
      <c r="K22" s="22" t="s">
        <v>49</v>
      </c>
      <c r="L22" s="24" t="s">
        <v>50</v>
      </c>
    </row>
    <row r="23" spans="1:12" x14ac:dyDescent="0.3">
      <c r="A23" s="21" t="s">
        <v>51</v>
      </c>
      <c r="B23" s="21" t="s">
        <v>52</v>
      </c>
      <c r="C23" s="24">
        <f t="shared" si="0"/>
        <v>49</v>
      </c>
      <c r="D23" s="21"/>
      <c r="F23" s="24" t="s">
        <v>51</v>
      </c>
      <c r="G23" s="24" t="s">
        <v>52</v>
      </c>
      <c r="H23" s="24">
        <f t="shared" si="1"/>
        <v>49</v>
      </c>
      <c r="I23" s="21"/>
      <c r="J23" s="22" t="s">
        <v>144</v>
      </c>
      <c r="K23" s="24" t="s">
        <v>51</v>
      </c>
      <c r="L23" s="24" t="s">
        <v>52</v>
      </c>
    </row>
    <row r="24" spans="1:12" x14ac:dyDescent="0.3">
      <c r="A24" s="21" t="s">
        <v>53</v>
      </c>
      <c r="B24" s="21" t="s">
        <v>54</v>
      </c>
      <c r="C24" s="24">
        <f t="shared" si="0"/>
        <v>47</v>
      </c>
      <c r="D24" s="21"/>
      <c r="F24" s="24" t="s">
        <v>53</v>
      </c>
      <c r="G24" s="24" t="s">
        <v>54</v>
      </c>
      <c r="H24" s="24">
        <f t="shared" si="1"/>
        <v>47</v>
      </c>
      <c r="I24" s="21"/>
      <c r="J24" s="22" t="s">
        <v>144</v>
      </c>
      <c r="K24" s="22" t="s">
        <v>53</v>
      </c>
      <c r="L24" s="22">
        <v>2676</v>
      </c>
    </row>
    <row r="25" spans="1:12" x14ac:dyDescent="0.3">
      <c r="A25" s="21" t="s">
        <v>55</v>
      </c>
      <c r="B25" s="21" t="s">
        <v>55</v>
      </c>
      <c r="C25" s="24">
        <f t="shared" si="0"/>
        <v>0</v>
      </c>
      <c r="D25" s="21"/>
      <c r="F25" s="24" t="s">
        <v>55</v>
      </c>
      <c r="G25" s="24" t="s">
        <v>55</v>
      </c>
      <c r="H25" s="24">
        <f t="shared" si="1"/>
        <v>0</v>
      </c>
      <c r="I25" s="21"/>
      <c r="J25" s="22" t="s">
        <v>144</v>
      </c>
    </row>
    <row r="26" spans="1:12" x14ac:dyDescent="0.3">
      <c r="A26" s="21" t="s">
        <v>56</v>
      </c>
      <c r="B26" s="21" t="s">
        <v>57</v>
      </c>
      <c r="C26" s="24">
        <f t="shared" si="0"/>
        <v>10</v>
      </c>
      <c r="D26" s="21"/>
      <c r="F26" s="23"/>
      <c r="G26" s="23"/>
      <c r="H26" s="24"/>
      <c r="I26" s="21"/>
      <c r="J26" s="22" t="s">
        <v>144</v>
      </c>
    </row>
    <row r="27" spans="1:12" x14ac:dyDescent="0.3">
      <c r="C27" s="24"/>
      <c r="D27" s="21"/>
      <c r="F27" s="23"/>
      <c r="G27" s="23"/>
      <c r="H27" s="24"/>
      <c r="I27" s="21"/>
      <c r="J27" s="22" t="s">
        <v>144</v>
      </c>
      <c r="K27" s="22">
        <v>2682</v>
      </c>
      <c r="L27" s="22" t="s">
        <v>100</v>
      </c>
    </row>
    <row r="28" spans="1:12" x14ac:dyDescent="0.3">
      <c r="C28" s="24"/>
      <c r="D28" s="21"/>
      <c r="F28" s="23"/>
      <c r="G28" s="23"/>
      <c r="H28" s="24"/>
      <c r="I28" s="21"/>
      <c r="J28" s="22" t="s">
        <v>144</v>
      </c>
      <c r="K28" s="22" t="s">
        <v>101</v>
      </c>
      <c r="L28" s="22" t="s">
        <v>102</v>
      </c>
    </row>
    <row r="29" spans="1:12" x14ac:dyDescent="0.3">
      <c r="C29" s="24"/>
      <c r="D29" s="21"/>
      <c r="F29" s="23"/>
      <c r="G29" s="23"/>
      <c r="H29" s="24"/>
      <c r="I29" s="21"/>
      <c r="J29" s="22" t="s">
        <v>144</v>
      </c>
      <c r="K29" s="22" t="s">
        <v>103</v>
      </c>
      <c r="L29" s="22">
        <v>2742</v>
      </c>
    </row>
    <row r="30" spans="1:12" x14ac:dyDescent="0.3">
      <c r="C30" s="24"/>
      <c r="D30" s="21"/>
      <c r="F30" s="23"/>
      <c r="G30" s="23"/>
      <c r="H30" s="24"/>
      <c r="I30" s="21"/>
      <c r="J30" s="22" t="s">
        <v>144</v>
      </c>
    </row>
    <row r="31" spans="1:12" x14ac:dyDescent="0.3">
      <c r="C31" s="24"/>
      <c r="D31" s="21"/>
      <c r="F31" s="23"/>
      <c r="G31" s="23"/>
      <c r="H31" s="24"/>
      <c r="I31" s="21"/>
      <c r="J31" s="22" t="s">
        <v>144</v>
      </c>
      <c r="K31" s="22">
        <v>2755</v>
      </c>
      <c r="L31" s="22" t="s">
        <v>104</v>
      </c>
    </row>
    <row r="32" spans="1:12" x14ac:dyDescent="0.3">
      <c r="C32" s="24"/>
      <c r="D32" s="21"/>
      <c r="F32" s="23"/>
      <c r="G32" s="23"/>
      <c r="H32" s="24"/>
      <c r="I32" s="21"/>
      <c r="J32" s="22" t="s">
        <v>144</v>
      </c>
      <c r="K32" s="22" t="s">
        <v>105</v>
      </c>
      <c r="L32" s="22" t="s">
        <v>105</v>
      </c>
    </row>
    <row r="33" spans="3:12" x14ac:dyDescent="0.3">
      <c r="C33" s="24"/>
      <c r="D33" s="21"/>
      <c r="F33" s="23"/>
      <c r="G33" s="23"/>
      <c r="H33" s="24"/>
      <c r="I33" s="21"/>
      <c r="J33" s="22" t="s">
        <v>144</v>
      </c>
      <c r="K33" s="22">
        <v>2790</v>
      </c>
      <c r="L33" s="22" t="s">
        <v>106</v>
      </c>
    </row>
    <row r="34" spans="3:12" x14ac:dyDescent="0.3">
      <c r="C34" s="24"/>
      <c r="D34" s="21"/>
      <c r="F34" s="23"/>
      <c r="G34" s="23"/>
      <c r="H34" s="24"/>
      <c r="I34" s="21"/>
      <c r="J34" s="22" t="s">
        <v>144</v>
      </c>
      <c r="K34" s="22" t="s">
        <v>108</v>
      </c>
      <c r="L34" s="22">
        <v>2839</v>
      </c>
    </row>
    <row r="35" spans="3:12" x14ac:dyDescent="0.3">
      <c r="C35" s="24"/>
      <c r="D35" s="21"/>
      <c r="F35" s="23"/>
      <c r="G35" s="23"/>
      <c r="H35" s="24"/>
      <c r="I35" s="21"/>
      <c r="J35" s="22" t="s">
        <v>144</v>
      </c>
      <c r="K35" s="22">
        <v>2844</v>
      </c>
      <c r="L35" s="22">
        <v>2869</v>
      </c>
    </row>
    <row r="36" spans="3:12" x14ac:dyDescent="0.3">
      <c r="C36" s="24"/>
      <c r="D36" s="21"/>
      <c r="F36" s="23"/>
      <c r="G36" s="23"/>
      <c r="H36" s="24"/>
      <c r="I36" s="21"/>
      <c r="J36" s="22" t="s">
        <v>144</v>
      </c>
      <c r="K36" s="22">
        <v>2874</v>
      </c>
      <c r="L36" s="22">
        <v>2887</v>
      </c>
    </row>
    <row r="37" spans="3:12" x14ac:dyDescent="0.3">
      <c r="C37" s="24"/>
      <c r="D37" s="21"/>
      <c r="F37" s="23"/>
      <c r="G37" s="23"/>
      <c r="H37" s="24"/>
      <c r="I37" s="21"/>
      <c r="J37" s="22" t="s">
        <v>144</v>
      </c>
      <c r="K37" s="22">
        <v>2892</v>
      </c>
      <c r="L37" s="22">
        <v>2966</v>
      </c>
    </row>
    <row r="38" spans="3:12" x14ac:dyDescent="0.3">
      <c r="C38" s="24"/>
      <c r="D38" s="21"/>
      <c r="F38" s="23"/>
      <c r="G38" s="23"/>
      <c r="H38" s="24"/>
      <c r="I38" s="21"/>
      <c r="J38" s="22" t="s">
        <v>144</v>
      </c>
      <c r="K38" s="22">
        <v>2977</v>
      </c>
      <c r="L38" s="22">
        <v>2990</v>
      </c>
    </row>
    <row r="39" spans="3:12" x14ac:dyDescent="0.3">
      <c r="C39" s="24"/>
      <c r="D39" s="21"/>
      <c r="F39" s="23"/>
      <c r="G39" s="23"/>
      <c r="H39" s="24"/>
      <c r="I39" s="21"/>
      <c r="J39" s="22" t="s">
        <v>144</v>
      </c>
      <c r="K39" s="22">
        <v>2997</v>
      </c>
      <c r="L39" s="22" t="s">
        <v>109</v>
      </c>
    </row>
    <row r="40" spans="3:12" x14ac:dyDescent="0.3">
      <c r="C40" s="24"/>
      <c r="D40" s="21"/>
      <c r="F40" s="23"/>
      <c r="G40" s="23"/>
      <c r="H40" s="24"/>
      <c r="I40" s="21"/>
      <c r="J40" s="22" t="s">
        <v>144</v>
      </c>
      <c r="K40" s="22" t="s">
        <v>110</v>
      </c>
      <c r="L40" s="22" t="s">
        <v>111</v>
      </c>
    </row>
    <row r="41" spans="3:12" x14ac:dyDescent="0.3">
      <c r="C41" s="24"/>
      <c r="D41" s="21"/>
      <c r="F41" s="23"/>
      <c r="G41" s="23"/>
      <c r="H41" s="24"/>
      <c r="I41" s="21"/>
      <c r="J41" s="22" t="s">
        <v>144</v>
      </c>
      <c r="K41" s="22" t="s">
        <v>112</v>
      </c>
      <c r="L41" s="22" t="s">
        <v>113</v>
      </c>
    </row>
    <row r="42" spans="3:12" x14ac:dyDescent="0.3">
      <c r="C42" s="24"/>
      <c r="D42" s="21"/>
      <c r="F42" s="23"/>
      <c r="G42" s="23"/>
      <c r="H42" s="24"/>
      <c r="I42" s="21"/>
      <c r="J42" s="22" t="s">
        <v>144</v>
      </c>
      <c r="K42" s="31" t="s">
        <v>114</v>
      </c>
      <c r="L42" s="32" t="s">
        <v>115</v>
      </c>
    </row>
    <row r="43" spans="3:12" x14ac:dyDescent="0.3">
      <c r="C43" s="24"/>
      <c r="D43" s="21"/>
      <c r="F43" s="23"/>
      <c r="G43" s="23"/>
      <c r="H43" s="24"/>
      <c r="I43" s="21"/>
      <c r="J43" s="22" t="s">
        <v>144</v>
      </c>
      <c r="K43" s="22" t="s">
        <v>116</v>
      </c>
      <c r="L43" s="32" t="s">
        <v>117</v>
      </c>
    </row>
    <row r="44" spans="3:12" x14ac:dyDescent="0.3">
      <c r="C44" s="24"/>
      <c r="D44" s="21"/>
      <c r="F44" s="23"/>
      <c r="G44" s="23"/>
      <c r="H44" s="24"/>
      <c r="I44" s="21"/>
      <c r="J44" s="22" t="s">
        <v>144</v>
      </c>
      <c r="K44" s="22" t="s">
        <v>118</v>
      </c>
      <c r="L44" s="32" t="s">
        <v>119</v>
      </c>
    </row>
    <row r="45" spans="3:12" x14ac:dyDescent="0.3">
      <c r="C45" s="24"/>
      <c r="D45" s="21"/>
      <c r="F45" s="23"/>
      <c r="G45" s="23"/>
      <c r="H45" s="24"/>
      <c r="I45" s="21"/>
      <c r="J45" s="22" t="s">
        <v>144</v>
      </c>
      <c r="K45" s="22" t="s">
        <v>120</v>
      </c>
      <c r="L45" s="32" t="s">
        <v>121</v>
      </c>
    </row>
    <row r="46" spans="3:12" x14ac:dyDescent="0.3">
      <c r="C46" s="24"/>
      <c r="D46" s="21"/>
      <c r="F46" s="23"/>
      <c r="G46" s="23"/>
      <c r="H46" s="24"/>
      <c r="I46" s="21"/>
      <c r="J46" s="22" t="s">
        <v>144</v>
      </c>
      <c r="K46" s="22" t="s">
        <v>122</v>
      </c>
      <c r="L46" s="32" t="s">
        <v>123</v>
      </c>
    </row>
    <row r="47" spans="3:12" x14ac:dyDescent="0.3">
      <c r="C47" s="24"/>
      <c r="D47" s="21"/>
      <c r="F47" s="23"/>
      <c r="G47" s="23"/>
      <c r="H47" s="24"/>
      <c r="I47" s="21"/>
      <c r="J47" s="22" t="s">
        <v>144</v>
      </c>
      <c r="K47" s="22" t="s">
        <v>124</v>
      </c>
      <c r="L47" s="32" t="s">
        <v>125</v>
      </c>
    </row>
    <row r="48" spans="3:12" x14ac:dyDescent="0.3">
      <c r="C48" s="24"/>
      <c r="D48" s="21"/>
      <c r="F48" s="23"/>
      <c r="G48" s="23"/>
      <c r="H48" s="24"/>
      <c r="I48" s="21"/>
      <c r="J48" s="22" t="s">
        <v>144</v>
      </c>
      <c r="K48" s="22" t="s">
        <v>126</v>
      </c>
      <c r="L48" s="32" t="s">
        <v>127</v>
      </c>
    </row>
    <row r="49" spans="3:12" x14ac:dyDescent="0.3">
      <c r="C49" s="24"/>
      <c r="D49" s="21"/>
      <c r="F49" s="23"/>
      <c r="G49" s="23"/>
      <c r="H49" s="24"/>
      <c r="I49" s="21"/>
      <c r="J49" s="22" t="s">
        <v>144</v>
      </c>
      <c r="K49" s="22" t="s">
        <v>128</v>
      </c>
      <c r="L49" s="32" t="s">
        <v>129</v>
      </c>
    </row>
    <row r="50" spans="3:12" x14ac:dyDescent="0.3">
      <c r="C50" s="24"/>
      <c r="D50" s="21"/>
      <c r="F50" s="23"/>
      <c r="G50" s="23"/>
      <c r="H50" s="24"/>
      <c r="I50" s="21"/>
      <c r="J50" s="22" t="s">
        <v>144</v>
      </c>
      <c r="K50" s="22" t="s">
        <v>130</v>
      </c>
      <c r="L50" s="21" t="s">
        <v>133</v>
      </c>
    </row>
    <row r="51" spans="3:12" x14ac:dyDescent="0.3">
      <c r="C51" s="24"/>
      <c r="D51" s="21"/>
      <c r="F51" s="23"/>
      <c r="G51" s="23"/>
      <c r="H51" s="24"/>
      <c r="I51" s="21"/>
      <c r="J51" s="22" t="s">
        <v>144</v>
      </c>
      <c r="K51" s="22" t="s">
        <v>131</v>
      </c>
      <c r="L51" s="32" t="s">
        <v>132</v>
      </c>
    </row>
    <row r="52" spans="3:12" x14ac:dyDescent="0.3">
      <c r="C52" s="24"/>
      <c r="D52" s="21"/>
      <c r="F52" s="23"/>
      <c r="G52" s="23"/>
      <c r="H52" s="24"/>
      <c r="I52" s="21"/>
      <c r="J52" s="22" t="s">
        <v>144</v>
      </c>
      <c r="K52" s="22">
        <v>3000</v>
      </c>
      <c r="L52" s="22">
        <v>3069</v>
      </c>
    </row>
    <row r="53" spans="3:12" x14ac:dyDescent="0.3">
      <c r="C53" s="24"/>
      <c r="D53" s="21"/>
      <c r="F53" s="23"/>
      <c r="G53" s="23"/>
      <c r="H53" s="24"/>
      <c r="I53" s="21"/>
      <c r="J53" s="22" t="s">
        <v>144</v>
      </c>
      <c r="K53" s="22">
        <v>3070</v>
      </c>
      <c r="L53" s="22">
        <v>3093</v>
      </c>
    </row>
    <row r="54" spans="3:12" x14ac:dyDescent="0.3">
      <c r="C54" s="24"/>
      <c r="D54" s="21"/>
      <c r="F54" s="23"/>
      <c r="G54" s="23"/>
      <c r="H54" s="24"/>
      <c r="I54" s="21"/>
      <c r="J54" s="22" t="s">
        <v>144</v>
      </c>
      <c r="K54" s="22" t="s">
        <v>134</v>
      </c>
      <c r="L54" s="22" t="s">
        <v>135</v>
      </c>
    </row>
    <row r="55" spans="3:12" x14ac:dyDescent="0.3">
      <c r="C55" s="24"/>
      <c r="D55" s="21"/>
      <c r="F55" s="23"/>
      <c r="G55" s="23"/>
      <c r="H55" s="24"/>
      <c r="I55" s="21"/>
      <c r="J55" s="22" t="s">
        <v>144</v>
      </c>
      <c r="K55" s="22" t="s">
        <v>136</v>
      </c>
      <c r="L55" s="22">
        <v>3253</v>
      </c>
    </row>
    <row r="56" spans="3:12" x14ac:dyDescent="0.3">
      <c r="C56" s="24"/>
      <c r="D56" s="21"/>
      <c r="F56" s="23"/>
      <c r="G56" s="23"/>
      <c r="H56" s="24"/>
      <c r="I56" s="21"/>
      <c r="J56" s="22" t="s">
        <v>144</v>
      </c>
      <c r="K56" s="22" t="s">
        <v>137</v>
      </c>
      <c r="L56" s="22" t="s">
        <v>138</v>
      </c>
    </row>
    <row r="57" spans="3:12" x14ac:dyDescent="0.3">
      <c r="C57" s="24"/>
      <c r="D57" s="21"/>
      <c r="F57" s="23"/>
      <c r="G57" s="23"/>
      <c r="H57" s="24"/>
      <c r="I57" s="21"/>
      <c r="J57" s="22" t="s">
        <v>144</v>
      </c>
      <c r="K57" s="22">
        <v>3465</v>
      </c>
      <c r="L57" s="22" t="s">
        <v>139</v>
      </c>
    </row>
    <row r="58" spans="3:12" x14ac:dyDescent="0.3">
      <c r="C58" s="24"/>
      <c r="D58" s="21"/>
      <c r="F58" s="23"/>
      <c r="G58" s="23"/>
      <c r="H58" s="24"/>
      <c r="I58" s="21"/>
      <c r="J58" s="22" t="s">
        <v>144</v>
      </c>
      <c r="K58" s="22">
        <v>3475</v>
      </c>
      <c r="L58" s="22" t="s">
        <v>140</v>
      </c>
    </row>
    <row r="59" spans="3:12" x14ac:dyDescent="0.3">
      <c r="C59" s="24"/>
      <c r="D59" s="21"/>
      <c r="F59" s="23"/>
      <c r="G59" s="23"/>
      <c r="H59" s="24"/>
      <c r="I59" s="21"/>
      <c r="J59" s="22" t="s">
        <v>144</v>
      </c>
      <c r="K59" s="22" t="s">
        <v>62</v>
      </c>
      <c r="L59" s="22" t="s">
        <v>141</v>
      </c>
    </row>
    <row r="60" spans="3:12" x14ac:dyDescent="0.3">
      <c r="C60" s="24"/>
      <c r="D60" s="21"/>
      <c r="F60" s="23"/>
      <c r="G60" s="23"/>
      <c r="H60" s="24"/>
      <c r="I60" s="21"/>
      <c r="J60" s="22" t="s">
        <v>144</v>
      </c>
      <c r="K60" s="22" t="s">
        <v>64</v>
      </c>
      <c r="L60" s="22">
        <v>3511</v>
      </c>
    </row>
    <row r="61" spans="3:12" x14ac:dyDescent="0.3">
      <c r="C61" s="24"/>
      <c r="D61" s="21"/>
      <c r="F61" s="23"/>
      <c r="G61" s="23"/>
      <c r="H61" s="24"/>
      <c r="I61" s="21"/>
      <c r="J61" s="22" t="s">
        <v>144</v>
      </c>
      <c r="K61" s="22">
        <v>3520</v>
      </c>
      <c r="L61" s="32">
        <v>3544</v>
      </c>
    </row>
    <row r="62" spans="3:12" x14ac:dyDescent="0.3">
      <c r="C62" s="24"/>
      <c r="D62" s="21"/>
      <c r="F62" s="23"/>
      <c r="G62" s="23"/>
      <c r="H62" s="24"/>
      <c r="I62" s="21"/>
      <c r="J62" s="22" t="s">
        <v>144</v>
      </c>
      <c r="K62" s="22" t="s">
        <v>68</v>
      </c>
      <c r="L62" s="32" t="s">
        <v>142</v>
      </c>
    </row>
    <row r="63" spans="3:12" x14ac:dyDescent="0.3">
      <c r="C63" s="24"/>
      <c r="D63" s="21"/>
      <c r="F63" s="23"/>
      <c r="G63" s="23"/>
      <c r="H63" s="24"/>
      <c r="I63" s="21"/>
      <c r="J63" s="22" t="s">
        <v>144</v>
      </c>
      <c r="K63" s="22" t="s">
        <v>69</v>
      </c>
      <c r="L63" s="32" t="s">
        <v>143</v>
      </c>
    </row>
    <row r="64" spans="3:12" x14ac:dyDescent="0.3">
      <c r="C64" s="24"/>
      <c r="D64" s="21"/>
      <c r="F64" s="23"/>
      <c r="G64" s="23"/>
      <c r="H64" s="24"/>
      <c r="I64" s="21"/>
      <c r="J64" s="21"/>
      <c r="L64" s="32"/>
    </row>
    <row r="65" spans="1:12" x14ac:dyDescent="0.3">
      <c r="C65" s="24"/>
      <c r="D65" s="21"/>
      <c r="F65" s="23"/>
      <c r="G65" s="23"/>
      <c r="H65" s="24"/>
      <c r="I65" s="21"/>
      <c r="J65" s="21"/>
      <c r="L65" s="32"/>
    </row>
    <row r="66" spans="1:12" x14ac:dyDescent="0.3">
      <c r="C66" s="24"/>
      <c r="D66" s="21"/>
      <c r="F66" s="23"/>
      <c r="G66" s="23"/>
      <c r="H66" s="24"/>
      <c r="I66" s="21"/>
      <c r="J66" s="21"/>
      <c r="L66" s="32"/>
    </row>
    <row r="67" spans="1:12" x14ac:dyDescent="0.3">
      <c r="C67" s="24"/>
      <c r="D67" s="21"/>
      <c r="F67" s="23"/>
      <c r="G67" s="23"/>
      <c r="H67" s="24"/>
      <c r="I67" s="21"/>
      <c r="J67" s="21"/>
      <c r="L67" s="32"/>
    </row>
    <row r="68" spans="1:12" x14ac:dyDescent="0.3">
      <c r="C68" s="24"/>
      <c r="D68" s="21"/>
      <c r="F68" s="23"/>
      <c r="G68" s="23"/>
      <c r="H68" s="24"/>
      <c r="I68" s="21"/>
      <c r="J68" s="21"/>
    </row>
    <row r="69" spans="1:12" x14ac:dyDescent="0.3">
      <c r="A69" s="21" t="s">
        <v>58</v>
      </c>
      <c r="B69" s="21" t="s">
        <v>59</v>
      </c>
      <c r="C69" s="24">
        <f t="shared" si="0"/>
        <v>8</v>
      </c>
      <c r="D69" s="21"/>
      <c r="F69" s="23"/>
      <c r="G69" s="23"/>
      <c r="H69" s="24"/>
      <c r="I69" s="21"/>
      <c r="J69" s="21"/>
    </row>
    <row r="70" spans="1:12" x14ac:dyDescent="0.3">
      <c r="A70" s="21" t="s">
        <v>60</v>
      </c>
      <c r="B70" s="21" t="s">
        <v>61</v>
      </c>
      <c r="C70" s="24">
        <f t="shared" si="0"/>
        <v>10</v>
      </c>
      <c r="D70" s="21"/>
      <c r="F70" s="23"/>
      <c r="G70" s="23"/>
      <c r="H70" s="24"/>
      <c r="I70" s="21"/>
      <c r="J70" s="21"/>
    </row>
    <row r="71" spans="1:12" x14ac:dyDescent="0.3">
      <c r="A71" s="21" t="s">
        <v>62</v>
      </c>
      <c r="B71" s="21" t="s">
        <v>63</v>
      </c>
      <c r="C71" s="24">
        <f t="shared" si="0"/>
        <v>29</v>
      </c>
      <c r="D71" s="21"/>
      <c r="F71" s="23"/>
      <c r="G71" s="23"/>
      <c r="H71" s="24"/>
      <c r="I71" s="21"/>
      <c r="J71" s="21"/>
    </row>
    <row r="72" spans="1:12" x14ac:dyDescent="0.3">
      <c r="A72" s="21" t="s">
        <v>64</v>
      </c>
      <c r="B72" s="21" t="s">
        <v>65</v>
      </c>
      <c r="C72" s="24">
        <f t="shared" si="0"/>
        <v>74</v>
      </c>
      <c r="D72" s="21"/>
      <c r="F72" s="29" t="s">
        <v>78</v>
      </c>
      <c r="G72" s="23">
        <v>3511</v>
      </c>
      <c r="H72" s="30">
        <f t="shared" si="1"/>
        <v>69</v>
      </c>
      <c r="I72" s="21"/>
      <c r="J72" s="21"/>
    </row>
    <row r="73" spans="1:12" x14ac:dyDescent="0.3">
      <c r="A73" s="21" t="s">
        <v>66</v>
      </c>
      <c r="B73" s="21" t="s">
        <v>67</v>
      </c>
      <c r="C73" s="24">
        <f t="shared" si="0"/>
        <v>36</v>
      </c>
      <c r="D73" s="21"/>
      <c r="F73" s="24" t="s">
        <v>66</v>
      </c>
      <c r="G73" s="24" t="s">
        <v>67</v>
      </c>
      <c r="H73" s="24">
        <f t="shared" si="1"/>
        <v>36</v>
      </c>
      <c r="I73" s="21"/>
      <c r="J73" s="21"/>
    </row>
    <row r="74" spans="1:12" x14ac:dyDescent="0.3">
      <c r="A74" s="21" t="s">
        <v>68</v>
      </c>
      <c r="B74" s="21" t="s">
        <v>68</v>
      </c>
      <c r="C74" s="24">
        <f t="shared" si="0"/>
        <v>0</v>
      </c>
      <c r="D74" s="21"/>
      <c r="F74" s="23"/>
      <c r="G74" s="23"/>
      <c r="H74" s="24">
        <f t="shared" si="1"/>
        <v>0</v>
      </c>
      <c r="I74" s="21"/>
      <c r="J74" s="21"/>
    </row>
    <row r="75" spans="1:12" x14ac:dyDescent="0.3">
      <c r="A75" s="21" t="s">
        <v>69</v>
      </c>
      <c r="B75" s="21" t="s">
        <v>70</v>
      </c>
      <c r="C75" s="24">
        <f t="shared" si="0"/>
        <v>91</v>
      </c>
      <c r="D75" s="21"/>
      <c r="F75" s="29">
        <v>3595</v>
      </c>
      <c r="G75" s="24" t="s">
        <v>70</v>
      </c>
      <c r="H75" s="30">
        <f t="shared" si="1"/>
        <v>65</v>
      </c>
      <c r="I75" s="21"/>
      <c r="J7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7"/>
  <sheetViews>
    <sheetView tabSelected="1" workbookViewId="0"/>
  </sheetViews>
  <sheetFormatPr defaultRowHeight="14.4" x14ac:dyDescent="0.3"/>
  <cols>
    <col min="1" max="1" width="8.88671875" style="61"/>
  </cols>
  <sheetData>
    <row r="1" spans="1:2" x14ac:dyDescent="0.3">
      <c r="A1" s="61" t="s">
        <v>145</v>
      </c>
      <c r="B1" s="60" t="str">
        <f>HEX2BIN(A1,8)</f>
        <v>00111100</v>
      </c>
    </row>
    <row r="2" spans="1:2" x14ac:dyDescent="0.3">
      <c r="A2" s="61">
        <v>42</v>
      </c>
      <c r="B2" s="60" t="str">
        <f t="shared" ref="B2:B7" si="0">HEX2BIN(A2,8)</f>
        <v>01000010</v>
      </c>
    </row>
    <row r="3" spans="1:2" x14ac:dyDescent="0.3">
      <c r="A3" s="61">
        <v>46</v>
      </c>
      <c r="B3" s="60" t="str">
        <f t="shared" si="0"/>
        <v>01000110</v>
      </c>
    </row>
    <row r="4" spans="1:2" x14ac:dyDescent="0.3">
      <c r="A4" s="61" t="s">
        <v>146</v>
      </c>
      <c r="B4" s="60" t="str">
        <f t="shared" si="0"/>
        <v>01011010</v>
      </c>
    </row>
    <row r="5" spans="1:2" x14ac:dyDescent="0.3">
      <c r="A5" s="61">
        <v>62</v>
      </c>
      <c r="B5" s="60" t="str">
        <f t="shared" si="0"/>
        <v>01100010</v>
      </c>
    </row>
    <row r="6" spans="1:2" x14ac:dyDescent="0.3">
      <c r="A6" s="61">
        <v>42</v>
      </c>
      <c r="B6" s="60" t="str">
        <f t="shared" si="0"/>
        <v>01000010</v>
      </c>
    </row>
    <row r="7" spans="1:2" x14ac:dyDescent="0.3">
      <c r="A7" s="61" t="s">
        <v>145</v>
      </c>
      <c r="B7" s="60" t="str">
        <f t="shared" si="0"/>
        <v>00111100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JETPAC VIC-20 8K+ Expansion</vt:lpstr>
      <vt:lpstr>Default VIC-20 8K+ Expansion </vt:lpstr>
      <vt:lpstr>Memory Trace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Eaton</dc:creator>
  <cp:lastModifiedBy>Phillip Eaton</cp:lastModifiedBy>
  <dcterms:created xsi:type="dcterms:W3CDTF">2022-05-12T22:29:00Z</dcterms:created>
  <dcterms:modified xsi:type="dcterms:W3CDTF">2022-06-13T23:42:15Z</dcterms:modified>
</cp:coreProperties>
</file>