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phillmv/code/ok/logue/source/img/"/>
    </mc:Choice>
  </mc:AlternateContent>
  <bookViews>
    <workbookView xWindow="0" yWindow="460" windowWidth="28720" windowHeight="17540" tabRatio="500"/>
  </bookViews>
  <sheets>
    <sheet name="Canada" sheetId="1" r:id="rId1"/>
    <sheet name="CMHC Starts By Intended Market" sheetId="8" r:id="rId2"/>
    <sheet name="Ontario" sheetId="2" r:id="rId3"/>
    <sheet name="Canada Suttor + CMHC" sheetId="6" r:id="rId4"/>
    <sheet name="CMHC Starts and Completions 10k" sheetId="5" r:id="rId5"/>
    <sheet name="CMHC Starts and Completions All" sheetId="7" r:id="rId6"/>
    <sheet name="Ontario (2)" sheetId="3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7" l="1"/>
  <c r="J3" i="7"/>
  <c r="K3" i="7"/>
  <c r="L3" i="7"/>
  <c r="M3" i="7"/>
  <c r="S3" i="7"/>
  <c r="I4" i="7"/>
  <c r="J4" i="7"/>
  <c r="K4" i="7"/>
  <c r="L4" i="7"/>
  <c r="M4" i="7"/>
  <c r="S4" i="7"/>
  <c r="I5" i="7"/>
  <c r="J5" i="7"/>
  <c r="K5" i="7"/>
  <c r="L5" i="7"/>
  <c r="M5" i="7"/>
  <c r="S5" i="7"/>
  <c r="I6" i="7"/>
  <c r="J6" i="7"/>
  <c r="K6" i="7"/>
  <c r="L6" i="7"/>
  <c r="M6" i="7"/>
  <c r="S6" i="7"/>
  <c r="I7" i="7"/>
  <c r="J7" i="7"/>
  <c r="K7" i="7"/>
  <c r="L7" i="7"/>
  <c r="M7" i="7"/>
  <c r="S7" i="7"/>
  <c r="I8" i="7"/>
  <c r="J8" i="7"/>
  <c r="K8" i="7"/>
  <c r="L8" i="7"/>
  <c r="M8" i="7"/>
  <c r="S8" i="7"/>
  <c r="I9" i="7"/>
  <c r="J9" i="7"/>
  <c r="K9" i="7"/>
  <c r="L9" i="7"/>
  <c r="M9" i="7"/>
  <c r="S9" i="7"/>
  <c r="I10" i="7"/>
  <c r="J10" i="7"/>
  <c r="K10" i="7"/>
  <c r="L10" i="7"/>
  <c r="M10" i="7"/>
  <c r="S10" i="7"/>
  <c r="I11" i="7"/>
  <c r="J11" i="7"/>
  <c r="K11" i="7"/>
  <c r="L11" i="7"/>
  <c r="M11" i="7"/>
  <c r="S11" i="7"/>
  <c r="I12" i="7"/>
  <c r="J12" i="7"/>
  <c r="K12" i="7"/>
  <c r="L12" i="7"/>
  <c r="M12" i="7"/>
  <c r="S12" i="7"/>
  <c r="I13" i="7"/>
  <c r="J13" i="7"/>
  <c r="K13" i="7"/>
  <c r="L13" i="7"/>
  <c r="M13" i="7"/>
  <c r="S13" i="7"/>
  <c r="I14" i="7"/>
  <c r="J14" i="7"/>
  <c r="K14" i="7"/>
  <c r="L14" i="7"/>
  <c r="M14" i="7"/>
  <c r="S14" i="7"/>
  <c r="I15" i="7"/>
  <c r="J15" i="7"/>
  <c r="K15" i="7"/>
  <c r="L15" i="7"/>
  <c r="M15" i="7"/>
  <c r="S15" i="7"/>
  <c r="I16" i="7"/>
  <c r="J16" i="7"/>
  <c r="K16" i="7"/>
  <c r="L16" i="7"/>
  <c r="M16" i="7"/>
  <c r="S16" i="7"/>
  <c r="I17" i="7"/>
  <c r="J17" i="7"/>
  <c r="K17" i="7"/>
  <c r="L17" i="7"/>
  <c r="M17" i="7"/>
  <c r="S17" i="7"/>
  <c r="I18" i="7"/>
  <c r="J18" i="7"/>
  <c r="K18" i="7"/>
  <c r="L18" i="7"/>
  <c r="M18" i="7"/>
  <c r="S18" i="7"/>
  <c r="I19" i="7"/>
  <c r="J19" i="7"/>
  <c r="K19" i="7"/>
  <c r="L19" i="7"/>
  <c r="M19" i="7"/>
  <c r="S19" i="7"/>
  <c r="I20" i="7"/>
  <c r="J20" i="7"/>
  <c r="K20" i="7"/>
  <c r="L20" i="7"/>
  <c r="M20" i="7"/>
  <c r="S20" i="7"/>
  <c r="I21" i="7"/>
  <c r="J21" i="7"/>
  <c r="K21" i="7"/>
  <c r="L21" i="7"/>
  <c r="M21" i="7"/>
  <c r="S21" i="7"/>
  <c r="I22" i="7"/>
  <c r="J22" i="7"/>
  <c r="K22" i="7"/>
  <c r="L22" i="7"/>
  <c r="M22" i="7"/>
  <c r="S22" i="7"/>
  <c r="I23" i="7"/>
  <c r="J23" i="7"/>
  <c r="K23" i="7"/>
  <c r="L23" i="7"/>
  <c r="M23" i="7"/>
  <c r="S23" i="7"/>
  <c r="I24" i="7"/>
  <c r="J24" i="7"/>
  <c r="K24" i="7"/>
  <c r="L24" i="7"/>
  <c r="M24" i="7"/>
  <c r="S24" i="7"/>
  <c r="I25" i="7"/>
  <c r="J25" i="7"/>
  <c r="K25" i="7"/>
  <c r="L25" i="7"/>
  <c r="M25" i="7"/>
  <c r="S25" i="7"/>
  <c r="I26" i="7"/>
  <c r="J26" i="7"/>
  <c r="K26" i="7"/>
  <c r="L26" i="7"/>
  <c r="M26" i="7"/>
  <c r="S26" i="7"/>
  <c r="I27" i="7"/>
  <c r="J27" i="7"/>
  <c r="K27" i="7"/>
  <c r="L27" i="7"/>
  <c r="M27" i="7"/>
  <c r="S27" i="7"/>
  <c r="I28" i="7"/>
  <c r="J28" i="7"/>
  <c r="K28" i="7"/>
  <c r="L28" i="7"/>
  <c r="M28" i="7"/>
  <c r="S28" i="7"/>
  <c r="I2" i="7"/>
  <c r="J2" i="7"/>
  <c r="K2" i="7"/>
  <c r="L2" i="7"/>
  <c r="M2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H28" i="7"/>
  <c r="H26" i="7"/>
  <c r="H27" i="7"/>
  <c r="H23" i="7"/>
  <c r="H24" i="7"/>
  <c r="H25" i="7"/>
  <c r="H17" i="7"/>
  <c r="H18" i="7"/>
  <c r="H19" i="7"/>
  <c r="H20" i="7"/>
  <c r="H21" i="7"/>
  <c r="H2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I53" i="6"/>
  <c r="J53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I52" i="6"/>
  <c r="J52" i="6"/>
  <c r="I51" i="6"/>
  <c r="J51" i="6"/>
  <c r="I50" i="6"/>
  <c r="J50" i="6"/>
  <c r="I49" i="6"/>
  <c r="J49" i="6"/>
  <c r="I48" i="6"/>
  <c r="J48" i="6"/>
  <c r="I47" i="6"/>
  <c r="J47" i="6"/>
  <c r="I46" i="6"/>
  <c r="J46" i="6"/>
  <c r="I45" i="6"/>
  <c r="J45" i="6"/>
  <c r="I44" i="6"/>
  <c r="J44" i="6"/>
  <c r="I43" i="6"/>
  <c r="J43" i="6"/>
  <c r="I42" i="6"/>
  <c r="J42" i="6"/>
  <c r="I41" i="6"/>
  <c r="J41" i="6"/>
  <c r="I40" i="6"/>
  <c r="J40" i="6"/>
  <c r="I39" i="6"/>
  <c r="J39" i="6"/>
  <c r="I38" i="6"/>
  <c r="J38" i="6"/>
  <c r="I37" i="6"/>
  <c r="J37" i="6"/>
  <c r="I36" i="6"/>
  <c r="J36" i="6"/>
  <c r="I35" i="6"/>
  <c r="J35" i="6"/>
  <c r="I34" i="6"/>
  <c r="J34" i="6"/>
  <c r="I33" i="6"/>
  <c r="J33" i="6"/>
  <c r="I32" i="6"/>
  <c r="J32" i="6"/>
  <c r="I31" i="6"/>
  <c r="J31" i="6"/>
  <c r="I30" i="6"/>
  <c r="J30" i="6"/>
  <c r="I29" i="6"/>
  <c r="J29" i="6"/>
  <c r="I28" i="6"/>
  <c r="J28" i="6"/>
  <c r="I27" i="6"/>
  <c r="J27" i="6"/>
  <c r="I26" i="6"/>
  <c r="J26" i="6"/>
  <c r="I25" i="6"/>
  <c r="J25" i="6"/>
  <c r="I24" i="6"/>
  <c r="J24" i="6"/>
  <c r="I23" i="6"/>
  <c r="J23" i="6"/>
  <c r="I22" i="6"/>
  <c r="J22" i="6"/>
  <c r="I21" i="6"/>
  <c r="J21" i="6"/>
  <c r="I20" i="6"/>
  <c r="J20" i="6"/>
  <c r="I19" i="6"/>
  <c r="J19" i="6"/>
  <c r="I18" i="6"/>
  <c r="J18" i="6"/>
  <c r="I17" i="6"/>
  <c r="J17" i="6"/>
  <c r="A37" i="5"/>
  <c r="A38" i="5"/>
  <c r="A30" i="5"/>
  <c r="A31" i="5"/>
  <c r="A32" i="5"/>
  <c r="A33" i="5"/>
  <c r="A34" i="5"/>
  <c r="A35" i="5"/>
  <c r="A36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" i="5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" i="1"/>
  <c r="G20" i="3"/>
  <c r="G19" i="3"/>
  <c r="G8" i="3"/>
  <c r="G9" i="3"/>
  <c r="G10" i="3"/>
  <c r="G11" i="3"/>
  <c r="G12" i="3"/>
  <c r="G13" i="3"/>
  <c r="G14" i="3"/>
  <c r="G15" i="3"/>
  <c r="G16" i="3"/>
  <c r="G17" i="3"/>
  <c r="G18" i="3"/>
  <c r="G7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</calcChain>
</file>

<file path=xl/sharedStrings.xml><?xml version="1.0" encoding="utf-8"?>
<sst xmlns="http://schemas.openxmlformats.org/spreadsheetml/2006/main" count="170" uniqueCount="133">
  <si>
    <t>Single &amp; Semi</t>
  </si>
  <si>
    <t>Row</t>
  </si>
  <si>
    <t>Apartment</t>
  </si>
  <si>
    <t>Total</t>
  </si>
  <si>
    <t>Condominium</t>
  </si>
  <si>
    <t>Rental</t>
  </si>
  <si>
    <t>Social Housing</t>
  </si>
  <si>
    <t>Housing Starts, Canada, 1951-2001</t>
  </si>
  <si>
    <t>Housing Starts, Ontario, 1951-2001</t>
  </si>
  <si>
    <t>Privately Initiated</t>
  </si>
  <si>
    <t>Other</t>
  </si>
  <si>
    <t>Private Rentals</t>
  </si>
  <si>
    <t> CMHC Starts and Completions Survey (In Census Metropolitan Areas, Census Agglomerations, and other, selected municipalities with at least 10,000 people)</t>
  </si>
  <si>
    <t>Rentals + Co-op</t>
  </si>
  <si>
    <t>Suttor, G. (2014). Canadian Social Housing: Policy Evolution and Impacts on the Housing System and Urban Space (p. 363-366). Department of Geography and Planning, University of Toronto.</t>
  </si>
  <si>
    <t>2002/Q1</t>
  </si>
  <si>
    <t>2002/Q2</t>
  </si>
  <si>
    <t>2002/Q3</t>
  </si>
  <si>
    <t>2002/Q4</t>
  </si>
  <si>
    <t>2003/Q1</t>
  </si>
  <si>
    <t>2003/Q2</t>
  </si>
  <si>
    <t>2003/Q3</t>
  </si>
  <si>
    <t>2003/Q4</t>
  </si>
  <si>
    <t>2004/Q1</t>
  </si>
  <si>
    <t>2004/Q2</t>
  </si>
  <si>
    <t>2004/Q3</t>
  </si>
  <si>
    <t>2004/Q4</t>
  </si>
  <si>
    <t>2005/Q1</t>
  </si>
  <si>
    <t>2005/Q2</t>
  </si>
  <si>
    <t>2005/Q3</t>
  </si>
  <si>
    <t>2005/Q4</t>
  </si>
  <si>
    <t>2006/Q1</t>
  </si>
  <si>
    <t>2006/Q2</t>
  </si>
  <si>
    <t>2006/Q3</t>
  </si>
  <si>
    <t>2006/Q4</t>
  </si>
  <si>
    <t>2007/Q1</t>
  </si>
  <si>
    <t>2007/Q2</t>
  </si>
  <si>
    <t>2007/Q3</t>
  </si>
  <si>
    <t>2007/Q4</t>
  </si>
  <si>
    <t>2008/Q1</t>
  </si>
  <si>
    <t>2008/Q2</t>
  </si>
  <si>
    <t>2008/Q3</t>
  </si>
  <si>
    <t>2008/Q4</t>
  </si>
  <si>
    <t>2009/Q1</t>
  </si>
  <si>
    <t>2009/Q2</t>
  </si>
  <si>
    <t>2009/Q3</t>
  </si>
  <si>
    <t>2009/Q4</t>
  </si>
  <si>
    <t>2010/Q1</t>
  </si>
  <si>
    <t>2010/Q2</t>
  </si>
  <si>
    <t>2010/Q3</t>
  </si>
  <si>
    <t>2010/Q4</t>
  </si>
  <si>
    <t>2011/Q1</t>
  </si>
  <si>
    <t>2011/Q2</t>
  </si>
  <si>
    <t>2011/Q3</t>
  </si>
  <si>
    <t>2011/Q4</t>
  </si>
  <si>
    <t>2012/Q1</t>
  </si>
  <si>
    <t>2012/Q2</t>
  </si>
  <si>
    <t>2012/Q3</t>
  </si>
  <si>
    <t>2012/Q4</t>
  </si>
  <si>
    <t>2013/Q1</t>
  </si>
  <si>
    <t>2013/Q2</t>
  </si>
  <si>
    <t>2013/Q3</t>
  </si>
  <si>
    <t>2013/Q4</t>
  </si>
  <si>
    <t>2014/Q1</t>
  </si>
  <si>
    <t>2014/Q2</t>
  </si>
  <si>
    <t>2014/Q3</t>
  </si>
  <si>
    <t>2014/Q4</t>
  </si>
  <si>
    <t>2015/Q1</t>
  </si>
  <si>
    <t>2015/Q2</t>
  </si>
  <si>
    <t>2015/Q3</t>
  </si>
  <si>
    <t>2015/Q4</t>
  </si>
  <si>
    <t>2016/Q1</t>
  </si>
  <si>
    <t>2016/Q2</t>
  </si>
  <si>
    <t>2016/Q3</t>
  </si>
  <si>
    <t>2016/Q4</t>
  </si>
  <si>
    <t>2017/Q1</t>
  </si>
  <si>
    <t>2017/Q2</t>
  </si>
  <si>
    <t>Single</t>
  </si>
  <si>
    <t>Semi-Detached</t>
  </si>
  <si>
    <t>1990/Q1</t>
  </si>
  <si>
    <t>1990/Q2</t>
  </si>
  <si>
    <t>1990/Q3</t>
  </si>
  <si>
    <t>1990/Q4</t>
  </si>
  <si>
    <t>1991/Q1</t>
  </si>
  <si>
    <t>1991/Q2</t>
  </si>
  <si>
    <t>1991/Q3</t>
  </si>
  <si>
    <t>1991/Q4</t>
  </si>
  <si>
    <t>1992/Q1</t>
  </si>
  <si>
    <t>1992/Q2</t>
  </si>
  <si>
    <t>1992/Q3</t>
  </si>
  <si>
    <t>1992/Q4</t>
  </si>
  <si>
    <t>1993/Q1</t>
  </si>
  <si>
    <t>1993/Q2</t>
  </si>
  <si>
    <t>1993/Q3</t>
  </si>
  <si>
    <t>1993/Q4</t>
  </si>
  <si>
    <t>1994/Q1</t>
  </si>
  <si>
    <t>1994/Q2</t>
  </si>
  <si>
    <t>1994/Q3</t>
  </si>
  <si>
    <t>1994/Q4</t>
  </si>
  <si>
    <t>1995/Q1</t>
  </si>
  <si>
    <t>1995/Q2</t>
  </si>
  <si>
    <t>1995/Q3</t>
  </si>
  <si>
    <t>1995/Q4</t>
  </si>
  <si>
    <t>1996/Q1</t>
  </si>
  <si>
    <t>1996/Q2</t>
  </si>
  <si>
    <t>1996/Q3</t>
  </si>
  <si>
    <t>1996/Q4</t>
  </si>
  <si>
    <t>1997/Q1</t>
  </si>
  <si>
    <t>1997/Q2</t>
  </si>
  <si>
    <t>1997/Q3</t>
  </si>
  <si>
    <t>1997/Q4</t>
  </si>
  <si>
    <t>1998/Q1</t>
  </si>
  <si>
    <t>1998/Q2</t>
  </si>
  <si>
    <t>1998/Q3</t>
  </si>
  <si>
    <t>1998/Q4</t>
  </si>
  <si>
    <t>1999/Q1</t>
  </si>
  <si>
    <t>1999/Q2</t>
  </si>
  <si>
    <t>1999/Q3</t>
  </si>
  <si>
    <t>1999/Q4</t>
  </si>
  <si>
    <t>2000/Q1</t>
  </si>
  <si>
    <t>2000/Q2</t>
  </si>
  <si>
    <t>2000/Q3</t>
  </si>
  <si>
    <t>2000/Q4</t>
  </si>
  <si>
    <t>2001/Q1</t>
  </si>
  <si>
    <t>2001/Q2</t>
  </si>
  <si>
    <t>2001/Q3</t>
  </si>
  <si>
    <t>2001/Q4</t>
  </si>
  <si>
    <t>Source: CMHC Starts and Completions Survey  Historical Starts by Dwelling Type (All Areas)</t>
  </si>
  <si>
    <t>Unknown</t>
  </si>
  <si>
    <t>Homeowner</t>
  </si>
  <si>
    <t>Condo</t>
  </si>
  <si>
    <t>Co-Op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</si>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</sst>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3"/>
      <color rgb="FF000000"/>
      <name val="Arial"/>
    </font>
    <font>
      <sz val="13"/>
      <color rgb="FF000000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/>
    <xf numFmtId="3" fontId="2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Canada</a:t>
            </a:r>
            <a:r>
              <a:rPr lang="en-US" baseline="0"/>
              <a:t> Housing Starts, 1965-2001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Canada!$H$2</c:f>
              <c:strCache>
                <c:ptCount val="1"/>
                <c:pt idx="0">
                  <c:v>Social Housing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Canada!$A$17:$A$53</c:f>
              <c:numCache>
                <c:formatCode>General</c:formatCode>
                <c:ptCount val="37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</c:numCache>
            </c:numRef>
          </c:cat>
          <c:val>
            <c:numRef>
              <c:f>Canada!$H$17:$H$53</c:f>
              <c:numCache>
                <c:formatCode>#,##0</c:formatCode>
                <c:ptCount val="37"/>
                <c:pt idx="0">
                  <c:v>4576.0</c:v>
                </c:pt>
                <c:pt idx="1">
                  <c:v>7034.0</c:v>
                </c:pt>
                <c:pt idx="2">
                  <c:v>10834.0</c:v>
                </c:pt>
                <c:pt idx="3">
                  <c:v>11593.0</c:v>
                </c:pt>
                <c:pt idx="4">
                  <c:v>18931.0</c:v>
                </c:pt>
                <c:pt idx="5">
                  <c:v>25098.0</c:v>
                </c:pt>
                <c:pt idx="6">
                  <c:v>26874.0</c:v>
                </c:pt>
                <c:pt idx="7">
                  <c:v>20421.0</c:v>
                </c:pt>
                <c:pt idx="8">
                  <c:v>18683.0</c:v>
                </c:pt>
                <c:pt idx="9">
                  <c:v>22017.0</c:v>
                </c:pt>
                <c:pt idx="10">
                  <c:v>22197.0</c:v>
                </c:pt>
                <c:pt idx="11">
                  <c:v>26511.0</c:v>
                </c:pt>
                <c:pt idx="12">
                  <c:v>15950.0</c:v>
                </c:pt>
                <c:pt idx="13">
                  <c:v>15212.0</c:v>
                </c:pt>
                <c:pt idx="14">
                  <c:v>18464.0</c:v>
                </c:pt>
                <c:pt idx="15">
                  <c:v>21008.0</c:v>
                </c:pt>
                <c:pt idx="16">
                  <c:v>21972.0</c:v>
                </c:pt>
                <c:pt idx="17">
                  <c:v>20450.0</c:v>
                </c:pt>
                <c:pt idx="18">
                  <c:v>20098.0</c:v>
                </c:pt>
                <c:pt idx="19">
                  <c:v>18254.0</c:v>
                </c:pt>
                <c:pt idx="20">
                  <c:v>19649.0</c:v>
                </c:pt>
                <c:pt idx="21">
                  <c:v>16987.0</c:v>
                </c:pt>
                <c:pt idx="22">
                  <c:v>21100.0</c:v>
                </c:pt>
                <c:pt idx="23">
                  <c:v>19700.0</c:v>
                </c:pt>
                <c:pt idx="24">
                  <c:v>17400.0</c:v>
                </c:pt>
                <c:pt idx="25">
                  <c:v>17100.0</c:v>
                </c:pt>
                <c:pt idx="26">
                  <c:v>24400.0</c:v>
                </c:pt>
                <c:pt idx="27">
                  <c:v>22100.0</c:v>
                </c:pt>
                <c:pt idx="28">
                  <c:v>21433.0</c:v>
                </c:pt>
                <c:pt idx="29">
                  <c:v>9465.0</c:v>
                </c:pt>
                <c:pt idx="30">
                  <c:v>4363.0</c:v>
                </c:pt>
                <c:pt idx="31">
                  <c:v>2755.0</c:v>
                </c:pt>
                <c:pt idx="32">
                  <c:v>2715.0</c:v>
                </c:pt>
                <c:pt idx="33">
                  <c:v>1128.0</c:v>
                </c:pt>
                <c:pt idx="34">
                  <c:v>1600.0</c:v>
                </c:pt>
                <c:pt idx="35">
                  <c:v>1600.0</c:v>
                </c:pt>
                <c:pt idx="36">
                  <c:v>1600.0</c:v>
                </c:pt>
              </c:numCache>
            </c:numRef>
          </c:val>
        </c:ser>
        <c:ser>
          <c:idx val="2"/>
          <c:order val="1"/>
          <c:tx>
            <c:strRef>
              <c:f>Canada!$I$2</c:f>
              <c:strCache>
                <c:ptCount val="1"/>
                <c:pt idx="0">
                  <c:v>Private Rentals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Canada!$A$17:$A$53</c:f>
              <c:numCache>
                <c:formatCode>General</c:formatCode>
                <c:ptCount val="37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</c:numCache>
            </c:numRef>
          </c:cat>
          <c:val>
            <c:numRef>
              <c:f>Canada!$I$17:$I$53</c:f>
              <c:numCache>
                <c:formatCode>#,##0</c:formatCode>
                <c:ptCount val="37"/>
                <c:pt idx="0">
                  <c:v>73314.0</c:v>
                </c:pt>
                <c:pt idx="1">
                  <c:v>44517.0</c:v>
                </c:pt>
                <c:pt idx="2">
                  <c:v>63424.0</c:v>
                </c:pt>
                <c:pt idx="3">
                  <c:v>91790.0</c:v>
                </c:pt>
                <c:pt idx="4">
                  <c:v>91986.0</c:v>
                </c:pt>
                <c:pt idx="5">
                  <c:v>66800.0</c:v>
                </c:pt>
                <c:pt idx="6">
                  <c:v>79313.0</c:v>
                </c:pt>
                <c:pt idx="7">
                  <c:v>83294.0</c:v>
                </c:pt>
                <c:pt idx="8">
                  <c:v>87768.0</c:v>
                </c:pt>
                <c:pt idx="9">
                  <c:v>52008.0</c:v>
                </c:pt>
                <c:pt idx="10">
                  <c:v>48164.0</c:v>
                </c:pt>
                <c:pt idx="11">
                  <c:v>62813.0</c:v>
                </c:pt>
                <c:pt idx="12">
                  <c:v>76377.0</c:v>
                </c:pt>
                <c:pt idx="13">
                  <c:v>62115.0</c:v>
                </c:pt>
                <c:pt idx="14">
                  <c:v>39923.0</c:v>
                </c:pt>
                <c:pt idx="15">
                  <c:v>27321.0</c:v>
                </c:pt>
                <c:pt idx="16">
                  <c:v>39637.0</c:v>
                </c:pt>
                <c:pt idx="17">
                  <c:v>32712.0</c:v>
                </c:pt>
                <c:pt idx="18">
                  <c:v>24026.0</c:v>
                </c:pt>
                <c:pt idx="19">
                  <c:v>21746.0</c:v>
                </c:pt>
                <c:pt idx="20">
                  <c:v>17351.0</c:v>
                </c:pt>
                <c:pt idx="21">
                  <c:v>24013.0</c:v>
                </c:pt>
                <c:pt idx="22">
                  <c:v>30900.0</c:v>
                </c:pt>
                <c:pt idx="23">
                  <c:v>18300.0</c:v>
                </c:pt>
                <c:pt idx="24">
                  <c:v>17151.0</c:v>
                </c:pt>
                <c:pt idx="25">
                  <c:v>17394.0</c:v>
                </c:pt>
                <c:pt idx="26">
                  <c:v>9207.0</c:v>
                </c:pt>
                <c:pt idx="27">
                  <c:v>10249.0</c:v>
                </c:pt>
                <c:pt idx="28">
                  <c:v>0.0</c:v>
                </c:pt>
                <c:pt idx="29">
                  <c:v>3457.0</c:v>
                </c:pt>
                <c:pt idx="30">
                  <c:v>4342.0</c:v>
                </c:pt>
                <c:pt idx="31">
                  <c:v>4415.0</c:v>
                </c:pt>
                <c:pt idx="32">
                  <c:v>4978.0</c:v>
                </c:pt>
                <c:pt idx="33">
                  <c:v>5403.0</c:v>
                </c:pt>
                <c:pt idx="34">
                  <c:v>7680.0</c:v>
                </c:pt>
                <c:pt idx="35">
                  <c:v>8660.0</c:v>
                </c:pt>
                <c:pt idx="36">
                  <c:v>13297.0</c:v>
                </c:pt>
              </c:numCache>
            </c:numRef>
          </c:val>
        </c:ser>
        <c:ser>
          <c:idx val="0"/>
          <c:order val="2"/>
          <c:tx>
            <c:strRef>
              <c:f>Canada!$F$2</c:f>
              <c:strCache>
                <c:ptCount val="1"/>
                <c:pt idx="0">
                  <c:v>Condominium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Canada!$A$17:$A$53</c:f>
              <c:numCache>
                <c:formatCode>General</c:formatCode>
                <c:ptCount val="37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</c:numCache>
            </c:numRef>
          </c:cat>
          <c:val>
            <c:numRef>
              <c:f>Canada!$F$17:$F$53</c:f>
              <c:numCache>
                <c:formatCode>#,##0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18">
                  <c:v>9088.0</c:v>
                </c:pt>
                <c:pt idx="19">
                  <c:v>11012.0</c:v>
                </c:pt>
                <c:pt idx="20">
                  <c:v>13958.0</c:v>
                </c:pt>
                <c:pt idx="21">
                  <c:v>22448.0</c:v>
                </c:pt>
                <c:pt idx="22">
                  <c:v>34774.0</c:v>
                </c:pt>
                <c:pt idx="23">
                  <c:v>36923.0</c:v>
                </c:pt>
                <c:pt idx="24">
                  <c:v>38914.0</c:v>
                </c:pt>
                <c:pt idx="25">
                  <c:v>29359.0</c:v>
                </c:pt>
                <c:pt idx="26">
                  <c:v>18649.0</c:v>
                </c:pt>
                <c:pt idx="27">
                  <c:v>23250.0</c:v>
                </c:pt>
                <c:pt idx="28">
                  <c:v>32017.0</c:v>
                </c:pt>
                <c:pt idx="29">
                  <c:v>31686.0</c:v>
                </c:pt>
                <c:pt idx="30">
                  <c:v>24106.0</c:v>
                </c:pt>
                <c:pt idx="31">
                  <c:v>23076.0</c:v>
                </c:pt>
                <c:pt idx="32">
                  <c:v>27471.0</c:v>
                </c:pt>
                <c:pt idx="33">
                  <c:v>27351.0</c:v>
                </c:pt>
                <c:pt idx="34">
                  <c:v>28434.0</c:v>
                </c:pt>
                <c:pt idx="35">
                  <c:v>28319.0</c:v>
                </c:pt>
                <c:pt idx="36">
                  <c:v>31986.0</c:v>
                </c:pt>
              </c:numCache>
            </c:numRef>
          </c:val>
        </c:ser>
        <c:ser>
          <c:idx val="3"/>
          <c:order val="3"/>
          <c:tx>
            <c:strRef>
              <c:f>Canada!$J$2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Canada!$A$17:$A$53</c:f>
              <c:numCache>
                <c:formatCode>General</c:formatCode>
                <c:ptCount val="37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</c:numCache>
            </c:numRef>
          </c:cat>
          <c:val>
            <c:numRef>
              <c:f>Canada!$J$17:$J$53</c:f>
              <c:numCache>
                <c:formatCode>#,##0</c:formatCode>
                <c:ptCount val="37"/>
                <c:pt idx="0">
                  <c:v>88675.0</c:v>
                </c:pt>
                <c:pt idx="1">
                  <c:v>82923.0</c:v>
                </c:pt>
                <c:pt idx="2">
                  <c:v>89865.0</c:v>
                </c:pt>
                <c:pt idx="3">
                  <c:v>93495.0</c:v>
                </c:pt>
                <c:pt idx="4">
                  <c:v>99498.0</c:v>
                </c:pt>
                <c:pt idx="5">
                  <c:v>98630.0</c:v>
                </c:pt>
                <c:pt idx="6">
                  <c:v>127466.0</c:v>
                </c:pt>
                <c:pt idx="7">
                  <c:v>146199.0</c:v>
                </c:pt>
                <c:pt idx="8">
                  <c:v>162078.0</c:v>
                </c:pt>
                <c:pt idx="9">
                  <c:v>148098.0</c:v>
                </c:pt>
                <c:pt idx="10">
                  <c:v>161095.0</c:v>
                </c:pt>
                <c:pt idx="11">
                  <c:v>183879.0</c:v>
                </c:pt>
                <c:pt idx="12">
                  <c:v>153397.0</c:v>
                </c:pt>
                <c:pt idx="13">
                  <c:v>150340.0</c:v>
                </c:pt>
                <c:pt idx="14">
                  <c:v>138662.0</c:v>
                </c:pt>
                <c:pt idx="15">
                  <c:v>110272.0</c:v>
                </c:pt>
                <c:pt idx="16">
                  <c:v>116364.0</c:v>
                </c:pt>
                <c:pt idx="17">
                  <c:v>72698.0</c:v>
                </c:pt>
                <c:pt idx="18">
                  <c:v>118521.0</c:v>
                </c:pt>
                <c:pt idx="19">
                  <c:v>94900.0</c:v>
                </c:pt>
                <c:pt idx="20">
                  <c:v>128826.0</c:v>
                </c:pt>
                <c:pt idx="21">
                  <c:v>158785.0</c:v>
                </c:pt>
                <c:pt idx="22">
                  <c:v>193986.0</c:v>
                </c:pt>
                <c:pt idx="23">
                  <c:v>184562.0</c:v>
                </c:pt>
                <c:pt idx="24">
                  <c:v>180831.0</c:v>
                </c:pt>
                <c:pt idx="25">
                  <c:v>147136.0</c:v>
                </c:pt>
                <c:pt idx="26">
                  <c:v>122590.0</c:v>
                </c:pt>
                <c:pt idx="27">
                  <c:v>135922.0</c:v>
                </c:pt>
                <c:pt idx="28">
                  <c:v>134010.0</c:v>
                </c:pt>
                <c:pt idx="29">
                  <c:v>141135.0</c:v>
                </c:pt>
                <c:pt idx="30">
                  <c:v>102228.0</c:v>
                </c:pt>
                <c:pt idx="31">
                  <c:v>117543.0</c:v>
                </c:pt>
                <c:pt idx="32">
                  <c:v>139347.0</c:v>
                </c:pt>
                <c:pt idx="33">
                  <c:v>130908.0</c:v>
                </c:pt>
                <c:pt idx="34">
                  <c:v>140688.0</c:v>
                </c:pt>
                <c:pt idx="35">
                  <c:v>141393.0</c:v>
                </c:pt>
                <c:pt idx="36">
                  <c:v>147836.0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099349280"/>
        <c:axId val="-2090542912"/>
      </c:barChart>
      <c:catAx>
        <c:axId val="209934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542912"/>
        <c:crosses val="autoZero"/>
        <c:auto val="1"/>
        <c:lblAlgn val="ctr"/>
        <c:lblOffset val="100"/>
        <c:noMultiLvlLbl val="0"/>
      </c:catAx>
      <c:valAx>
        <c:axId val="-20905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34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Helvetica" charset="0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latin typeface="Helvetica" charset="0"/>
              </a:rPr>
              <a:t>Canada Housing Starts 1951-2001</a:t>
            </a:r>
          </a:p>
        </c:rich>
      </c:tx>
      <c:layout>
        <c:manualLayout>
          <c:xMode val="edge"/>
          <c:yMode val="edge"/>
          <c:x val="0.0046875"/>
          <c:y val="0.0156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Helvetica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Canada!$D$2</c:f>
              <c:strCache>
                <c:ptCount val="1"/>
                <c:pt idx="0">
                  <c:v>Apartment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Canada!$A$3:$A$53</c:f>
              <c:numCache>
                <c:formatCode>General</c:formatCode>
                <c:ptCount val="51"/>
                <c:pt idx="0">
                  <c:v>1951.0</c:v>
                </c:pt>
                <c:pt idx="1">
                  <c:v>1952.0</c:v>
                </c:pt>
                <c:pt idx="2">
                  <c:v>1953.0</c:v>
                </c:pt>
                <c:pt idx="3">
                  <c:v>1954.0</c:v>
                </c:pt>
                <c:pt idx="4">
                  <c:v>1955.0</c:v>
                </c:pt>
                <c:pt idx="5">
                  <c:v>1956.0</c:v>
                </c:pt>
                <c:pt idx="6">
                  <c:v>1957.0</c:v>
                </c:pt>
                <c:pt idx="7">
                  <c:v>1958.0</c:v>
                </c:pt>
                <c:pt idx="8">
                  <c:v>1959.0</c:v>
                </c:pt>
                <c:pt idx="9">
                  <c:v>1960.0</c:v>
                </c:pt>
                <c:pt idx="10">
                  <c:v>1961.0</c:v>
                </c:pt>
                <c:pt idx="11">
                  <c:v>1962.0</c:v>
                </c:pt>
                <c:pt idx="12">
                  <c:v>1963.0</c:v>
                </c:pt>
                <c:pt idx="13">
                  <c:v>1964.0</c:v>
                </c:pt>
                <c:pt idx="14">
                  <c:v>1965.0</c:v>
                </c:pt>
                <c:pt idx="15">
                  <c:v>1966.0</c:v>
                </c:pt>
                <c:pt idx="16">
                  <c:v>1967.0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1971.0</c:v>
                </c:pt>
                <c:pt idx="21">
                  <c:v>1972.0</c:v>
                </c:pt>
                <c:pt idx="22">
                  <c:v>1973.0</c:v>
                </c:pt>
                <c:pt idx="23">
                  <c:v>1974.0</c:v>
                </c:pt>
                <c:pt idx="24">
                  <c:v>1975.0</c:v>
                </c:pt>
                <c:pt idx="25">
                  <c:v>1976.0</c:v>
                </c:pt>
                <c:pt idx="26">
                  <c:v>1977.0</c:v>
                </c:pt>
                <c:pt idx="27">
                  <c:v>1978.0</c:v>
                </c:pt>
                <c:pt idx="28">
                  <c:v>1979.0</c:v>
                </c:pt>
                <c:pt idx="29">
                  <c:v>1980.0</c:v>
                </c:pt>
                <c:pt idx="30">
                  <c:v>1981.0</c:v>
                </c:pt>
                <c:pt idx="31">
                  <c:v>1982.0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1986.0</c:v>
                </c:pt>
                <c:pt idx="36">
                  <c:v>1987.0</c:v>
                </c:pt>
                <c:pt idx="37">
                  <c:v>1988.0</c:v>
                </c:pt>
                <c:pt idx="38">
                  <c:v>1989.0</c:v>
                </c:pt>
                <c:pt idx="39">
                  <c:v>1990.0</c:v>
                </c:pt>
                <c:pt idx="40">
                  <c:v>1991.0</c:v>
                </c:pt>
                <c:pt idx="41">
                  <c:v>1992.0</c:v>
                </c:pt>
                <c:pt idx="42">
                  <c:v>1993.0</c:v>
                </c:pt>
                <c:pt idx="43">
                  <c:v>1994.0</c:v>
                </c:pt>
                <c:pt idx="44">
                  <c:v>1995.0</c:v>
                </c:pt>
                <c:pt idx="45">
                  <c:v>1996.0</c:v>
                </c:pt>
                <c:pt idx="46">
                  <c:v>1997.0</c:v>
                </c:pt>
                <c:pt idx="47">
                  <c:v>1998.0</c:v>
                </c:pt>
                <c:pt idx="48">
                  <c:v>1999.0</c:v>
                </c:pt>
                <c:pt idx="49">
                  <c:v>2000.0</c:v>
                </c:pt>
                <c:pt idx="50">
                  <c:v>2001.0</c:v>
                </c:pt>
              </c:numCache>
            </c:numRef>
          </c:cat>
          <c:val>
            <c:numRef>
              <c:f>Canada!$D$3:$D$53</c:f>
              <c:numCache>
                <c:formatCode>#,##0</c:formatCode>
                <c:ptCount val="51"/>
                <c:pt idx="0">
                  <c:v>9865.0</c:v>
                </c:pt>
                <c:pt idx="1">
                  <c:v>16891.0</c:v>
                </c:pt>
                <c:pt idx="2">
                  <c:v>23872.0</c:v>
                </c:pt>
                <c:pt idx="3">
                  <c:v>27455.0</c:v>
                </c:pt>
                <c:pt idx="4">
                  <c:v>26758.0</c:v>
                </c:pt>
                <c:pt idx="5">
                  <c:v>24987.0</c:v>
                </c:pt>
                <c:pt idx="6">
                  <c:v>27899.0</c:v>
                </c:pt>
                <c:pt idx="7">
                  <c:v>46954.0</c:v>
                </c:pt>
                <c:pt idx="8">
                  <c:v>36791.0</c:v>
                </c:pt>
                <c:pt idx="9">
                  <c:v>29687.0</c:v>
                </c:pt>
                <c:pt idx="10">
                  <c:v>35633.0</c:v>
                </c:pt>
                <c:pt idx="11">
                  <c:v>40935.0</c:v>
                </c:pt>
                <c:pt idx="12">
                  <c:v>59680.0</c:v>
                </c:pt>
                <c:pt idx="13">
                  <c:v>75118.0</c:v>
                </c:pt>
                <c:pt idx="14">
                  <c:v>77894.0</c:v>
                </c:pt>
                <c:pt idx="15">
                  <c:v>51551.0</c:v>
                </c:pt>
                <c:pt idx="16">
                  <c:v>74258.0</c:v>
                </c:pt>
                <c:pt idx="17">
                  <c:v>103383.0</c:v>
                </c:pt>
                <c:pt idx="18">
                  <c:v>110917.0</c:v>
                </c:pt>
                <c:pt idx="19">
                  <c:v>91898.0</c:v>
                </c:pt>
                <c:pt idx="20">
                  <c:v>106187.0</c:v>
                </c:pt>
                <c:pt idx="21">
                  <c:v>103715.0</c:v>
                </c:pt>
                <c:pt idx="22">
                  <c:v>106451.0</c:v>
                </c:pt>
                <c:pt idx="23">
                  <c:v>74025.0</c:v>
                </c:pt>
                <c:pt idx="24">
                  <c:v>70361.0</c:v>
                </c:pt>
                <c:pt idx="25">
                  <c:v>89324.0</c:v>
                </c:pt>
                <c:pt idx="26">
                  <c:v>92327.0</c:v>
                </c:pt>
                <c:pt idx="27">
                  <c:v>77327.0</c:v>
                </c:pt>
                <c:pt idx="28">
                  <c:v>58387.0</c:v>
                </c:pt>
                <c:pt idx="29">
                  <c:v>48329.0</c:v>
                </c:pt>
                <c:pt idx="30">
                  <c:v>61609.0</c:v>
                </c:pt>
                <c:pt idx="31">
                  <c:v>53162.0</c:v>
                </c:pt>
                <c:pt idx="32">
                  <c:v>44124.0</c:v>
                </c:pt>
                <c:pt idx="33">
                  <c:v>37342.0</c:v>
                </c:pt>
                <c:pt idx="34">
                  <c:v>51576.0</c:v>
                </c:pt>
                <c:pt idx="35">
                  <c:v>61020.0</c:v>
                </c:pt>
                <c:pt idx="36">
                  <c:v>80370.0</c:v>
                </c:pt>
                <c:pt idx="37">
                  <c:v>69488.0</c:v>
                </c:pt>
                <c:pt idx="38">
                  <c:v>65628.0</c:v>
                </c:pt>
                <c:pt idx="39">
                  <c:v>55524.0</c:v>
                </c:pt>
                <c:pt idx="40">
                  <c:v>43875.0</c:v>
                </c:pt>
                <c:pt idx="41">
                  <c:v>45106.0</c:v>
                </c:pt>
                <c:pt idx="42">
                  <c:v>40054.0</c:v>
                </c:pt>
                <c:pt idx="43">
                  <c:v>35182.0</c:v>
                </c:pt>
                <c:pt idx="44">
                  <c:v>27085.0</c:v>
                </c:pt>
                <c:pt idx="45">
                  <c:v>23062.0</c:v>
                </c:pt>
                <c:pt idx="46">
                  <c:v>25213.0</c:v>
                </c:pt>
                <c:pt idx="47">
                  <c:v>25678.0</c:v>
                </c:pt>
                <c:pt idx="48">
                  <c:v>31787.0</c:v>
                </c:pt>
                <c:pt idx="49">
                  <c:v>32692.0</c:v>
                </c:pt>
                <c:pt idx="50">
                  <c:v>39658.0</c:v>
                </c:pt>
              </c:numCache>
            </c:numRef>
          </c:val>
        </c:ser>
        <c:ser>
          <c:idx val="0"/>
          <c:order val="1"/>
          <c:tx>
            <c:strRef>
              <c:f>Canada!$B$2</c:f>
              <c:strCache>
                <c:ptCount val="1"/>
                <c:pt idx="0">
                  <c:v>Single &amp; Semi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Canada!$A$3:$A$53</c:f>
              <c:numCache>
                <c:formatCode>General</c:formatCode>
                <c:ptCount val="51"/>
                <c:pt idx="0">
                  <c:v>1951.0</c:v>
                </c:pt>
                <c:pt idx="1">
                  <c:v>1952.0</c:v>
                </c:pt>
                <c:pt idx="2">
                  <c:v>1953.0</c:v>
                </c:pt>
                <c:pt idx="3">
                  <c:v>1954.0</c:v>
                </c:pt>
                <c:pt idx="4">
                  <c:v>1955.0</c:v>
                </c:pt>
                <c:pt idx="5">
                  <c:v>1956.0</c:v>
                </c:pt>
                <c:pt idx="6">
                  <c:v>1957.0</c:v>
                </c:pt>
                <c:pt idx="7">
                  <c:v>1958.0</c:v>
                </c:pt>
                <c:pt idx="8">
                  <c:v>1959.0</c:v>
                </c:pt>
                <c:pt idx="9">
                  <c:v>1960.0</c:v>
                </c:pt>
                <c:pt idx="10">
                  <c:v>1961.0</c:v>
                </c:pt>
                <c:pt idx="11">
                  <c:v>1962.0</c:v>
                </c:pt>
                <c:pt idx="12">
                  <c:v>1963.0</c:v>
                </c:pt>
                <c:pt idx="13">
                  <c:v>1964.0</c:v>
                </c:pt>
                <c:pt idx="14">
                  <c:v>1965.0</c:v>
                </c:pt>
                <c:pt idx="15">
                  <c:v>1966.0</c:v>
                </c:pt>
                <c:pt idx="16">
                  <c:v>1967.0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1971.0</c:v>
                </c:pt>
                <c:pt idx="21">
                  <c:v>1972.0</c:v>
                </c:pt>
                <c:pt idx="22">
                  <c:v>1973.0</c:v>
                </c:pt>
                <c:pt idx="23">
                  <c:v>1974.0</c:v>
                </c:pt>
                <c:pt idx="24">
                  <c:v>1975.0</c:v>
                </c:pt>
                <c:pt idx="25">
                  <c:v>1976.0</c:v>
                </c:pt>
                <c:pt idx="26">
                  <c:v>1977.0</c:v>
                </c:pt>
                <c:pt idx="27">
                  <c:v>1978.0</c:v>
                </c:pt>
                <c:pt idx="28">
                  <c:v>1979.0</c:v>
                </c:pt>
                <c:pt idx="29">
                  <c:v>1980.0</c:v>
                </c:pt>
                <c:pt idx="30">
                  <c:v>1981.0</c:v>
                </c:pt>
                <c:pt idx="31">
                  <c:v>1982.0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1986.0</c:v>
                </c:pt>
                <c:pt idx="36">
                  <c:v>1987.0</c:v>
                </c:pt>
                <c:pt idx="37">
                  <c:v>1988.0</c:v>
                </c:pt>
                <c:pt idx="38">
                  <c:v>1989.0</c:v>
                </c:pt>
                <c:pt idx="39">
                  <c:v>1990.0</c:v>
                </c:pt>
                <c:pt idx="40">
                  <c:v>1991.0</c:v>
                </c:pt>
                <c:pt idx="41">
                  <c:v>1992.0</c:v>
                </c:pt>
                <c:pt idx="42">
                  <c:v>1993.0</c:v>
                </c:pt>
                <c:pt idx="43">
                  <c:v>1994.0</c:v>
                </c:pt>
                <c:pt idx="44">
                  <c:v>1995.0</c:v>
                </c:pt>
                <c:pt idx="45">
                  <c:v>1996.0</c:v>
                </c:pt>
                <c:pt idx="46">
                  <c:v>1997.0</c:v>
                </c:pt>
                <c:pt idx="47">
                  <c:v>1998.0</c:v>
                </c:pt>
                <c:pt idx="48">
                  <c:v>1999.0</c:v>
                </c:pt>
                <c:pt idx="49">
                  <c:v>2000.0</c:v>
                </c:pt>
                <c:pt idx="50">
                  <c:v>2001.0</c:v>
                </c:pt>
              </c:numCache>
            </c:numRef>
          </c:cat>
          <c:val>
            <c:numRef>
              <c:f>Canada!$B$3:$B$53</c:f>
              <c:numCache>
                <c:formatCode>#,##0</c:formatCode>
                <c:ptCount val="51"/>
                <c:pt idx="0">
                  <c:v>58660.0</c:v>
                </c:pt>
                <c:pt idx="1">
                  <c:v>66056.0</c:v>
                </c:pt>
                <c:pt idx="2">
                  <c:v>77984.0</c:v>
                </c:pt>
                <c:pt idx="3">
                  <c:v>85072.0</c:v>
                </c:pt>
                <c:pt idx="4">
                  <c:v>109609.0</c:v>
                </c:pt>
                <c:pt idx="5">
                  <c:v>100061.0</c:v>
                </c:pt>
                <c:pt idx="6">
                  <c:v>92227.0</c:v>
                </c:pt>
                <c:pt idx="7">
                  <c:v>115221.0</c:v>
                </c:pt>
                <c:pt idx="8">
                  <c:v>102646.0</c:v>
                </c:pt>
                <c:pt idx="9">
                  <c:v>76870.0</c:v>
                </c:pt>
                <c:pt idx="10">
                  <c:v>88080.0</c:v>
                </c:pt>
                <c:pt idx="11">
                  <c:v>85418.0</c:v>
                </c:pt>
                <c:pt idx="12">
                  <c:v>85049.0</c:v>
                </c:pt>
                <c:pt idx="13">
                  <c:v>85785.0</c:v>
                </c:pt>
                <c:pt idx="14">
                  <c:v>83365.0</c:v>
                </c:pt>
                <c:pt idx="15">
                  <c:v>77923.0</c:v>
                </c:pt>
                <c:pt idx="16">
                  <c:v>82473.0</c:v>
                </c:pt>
                <c:pt idx="17">
                  <c:v>85453.0</c:v>
                </c:pt>
                <c:pt idx="18">
                  <c:v>88777.0</c:v>
                </c:pt>
                <c:pt idx="19">
                  <c:v>81575.0</c:v>
                </c:pt>
                <c:pt idx="20">
                  <c:v>111807.0</c:v>
                </c:pt>
                <c:pt idx="21">
                  <c:v>129219.0</c:v>
                </c:pt>
                <c:pt idx="22">
                  <c:v>144787.0</c:v>
                </c:pt>
                <c:pt idx="23">
                  <c:v>133166.0</c:v>
                </c:pt>
                <c:pt idx="24">
                  <c:v>139332.0</c:v>
                </c:pt>
                <c:pt idx="25">
                  <c:v>150203.0</c:v>
                </c:pt>
                <c:pt idx="26">
                  <c:v>126776.0</c:v>
                </c:pt>
                <c:pt idx="27">
                  <c:v>129961.0</c:v>
                </c:pt>
                <c:pt idx="28">
                  <c:v>125413.0</c:v>
                </c:pt>
                <c:pt idx="29">
                  <c:v>98870.0</c:v>
                </c:pt>
                <c:pt idx="30">
                  <c:v>100839.0</c:v>
                </c:pt>
                <c:pt idx="31">
                  <c:v>60711.0</c:v>
                </c:pt>
                <c:pt idx="32">
                  <c:v>109000.0</c:v>
                </c:pt>
                <c:pt idx="33">
                  <c:v>89243.0</c:v>
                </c:pt>
                <c:pt idx="34">
                  <c:v>104962.0</c:v>
                </c:pt>
                <c:pt idx="35">
                  <c:v>128280.0</c:v>
                </c:pt>
                <c:pt idx="36">
                  <c:v>148599.0</c:v>
                </c:pt>
                <c:pt idx="37">
                  <c:v>136093.0</c:v>
                </c:pt>
                <c:pt idx="38">
                  <c:v>133492.0</c:v>
                </c:pt>
                <c:pt idx="39">
                  <c:v>109866.0</c:v>
                </c:pt>
                <c:pt idx="40">
                  <c:v>95602.0</c:v>
                </c:pt>
                <c:pt idx="41">
                  <c:v>103165.0</c:v>
                </c:pt>
                <c:pt idx="42">
                  <c:v>96540.0</c:v>
                </c:pt>
                <c:pt idx="43">
                  <c:v>101628.0</c:v>
                </c:pt>
                <c:pt idx="44">
                  <c:v>71961.0</c:v>
                </c:pt>
                <c:pt idx="45">
                  <c:v>87301.0</c:v>
                </c:pt>
                <c:pt idx="46">
                  <c:v>104571.0</c:v>
                </c:pt>
                <c:pt idx="47">
                  <c:v>96474.0</c:v>
                </c:pt>
                <c:pt idx="48">
                  <c:v>103286.0</c:v>
                </c:pt>
                <c:pt idx="49">
                  <c:v>103714.0</c:v>
                </c:pt>
                <c:pt idx="50">
                  <c:v>107909.0</c:v>
                </c:pt>
              </c:numCache>
            </c:numRef>
          </c:val>
        </c:ser>
        <c:ser>
          <c:idx val="1"/>
          <c:order val="2"/>
          <c:tx>
            <c:strRef>
              <c:f>Canada!$C$2</c:f>
              <c:strCache>
                <c:ptCount val="1"/>
                <c:pt idx="0">
                  <c:v>Row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Canada!$A$3:$A$53</c:f>
              <c:numCache>
                <c:formatCode>General</c:formatCode>
                <c:ptCount val="51"/>
                <c:pt idx="0">
                  <c:v>1951.0</c:v>
                </c:pt>
                <c:pt idx="1">
                  <c:v>1952.0</c:v>
                </c:pt>
                <c:pt idx="2">
                  <c:v>1953.0</c:v>
                </c:pt>
                <c:pt idx="3">
                  <c:v>1954.0</c:v>
                </c:pt>
                <c:pt idx="4">
                  <c:v>1955.0</c:v>
                </c:pt>
                <c:pt idx="5">
                  <c:v>1956.0</c:v>
                </c:pt>
                <c:pt idx="6">
                  <c:v>1957.0</c:v>
                </c:pt>
                <c:pt idx="7">
                  <c:v>1958.0</c:v>
                </c:pt>
                <c:pt idx="8">
                  <c:v>1959.0</c:v>
                </c:pt>
                <c:pt idx="9">
                  <c:v>1960.0</c:v>
                </c:pt>
                <c:pt idx="10">
                  <c:v>1961.0</c:v>
                </c:pt>
                <c:pt idx="11">
                  <c:v>1962.0</c:v>
                </c:pt>
                <c:pt idx="12">
                  <c:v>1963.0</c:v>
                </c:pt>
                <c:pt idx="13">
                  <c:v>1964.0</c:v>
                </c:pt>
                <c:pt idx="14">
                  <c:v>1965.0</c:v>
                </c:pt>
                <c:pt idx="15">
                  <c:v>1966.0</c:v>
                </c:pt>
                <c:pt idx="16">
                  <c:v>1967.0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1971.0</c:v>
                </c:pt>
                <c:pt idx="21">
                  <c:v>1972.0</c:v>
                </c:pt>
                <c:pt idx="22">
                  <c:v>1973.0</c:v>
                </c:pt>
                <c:pt idx="23">
                  <c:v>1974.0</c:v>
                </c:pt>
                <c:pt idx="24">
                  <c:v>1975.0</c:v>
                </c:pt>
                <c:pt idx="25">
                  <c:v>1976.0</c:v>
                </c:pt>
                <c:pt idx="26">
                  <c:v>1977.0</c:v>
                </c:pt>
                <c:pt idx="27">
                  <c:v>1978.0</c:v>
                </c:pt>
                <c:pt idx="28">
                  <c:v>1979.0</c:v>
                </c:pt>
                <c:pt idx="29">
                  <c:v>1980.0</c:v>
                </c:pt>
                <c:pt idx="30">
                  <c:v>1981.0</c:v>
                </c:pt>
                <c:pt idx="31">
                  <c:v>1982.0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1986.0</c:v>
                </c:pt>
                <c:pt idx="36">
                  <c:v>1987.0</c:v>
                </c:pt>
                <c:pt idx="37">
                  <c:v>1988.0</c:v>
                </c:pt>
                <c:pt idx="38">
                  <c:v>1989.0</c:v>
                </c:pt>
                <c:pt idx="39">
                  <c:v>1990.0</c:v>
                </c:pt>
                <c:pt idx="40">
                  <c:v>1991.0</c:v>
                </c:pt>
                <c:pt idx="41">
                  <c:v>1992.0</c:v>
                </c:pt>
                <c:pt idx="42">
                  <c:v>1993.0</c:v>
                </c:pt>
                <c:pt idx="43">
                  <c:v>1994.0</c:v>
                </c:pt>
                <c:pt idx="44">
                  <c:v>1995.0</c:v>
                </c:pt>
                <c:pt idx="45">
                  <c:v>1996.0</c:v>
                </c:pt>
                <c:pt idx="46">
                  <c:v>1997.0</c:v>
                </c:pt>
                <c:pt idx="47">
                  <c:v>1998.0</c:v>
                </c:pt>
                <c:pt idx="48">
                  <c:v>1999.0</c:v>
                </c:pt>
                <c:pt idx="49">
                  <c:v>2000.0</c:v>
                </c:pt>
                <c:pt idx="50">
                  <c:v>2001.0</c:v>
                </c:pt>
              </c:numCache>
            </c:numRef>
          </c:cat>
          <c:val>
            <c:numRef>
              <c:f>Canada!$C$3:$C$53</c:f>
              <c:numCache>
                <c:formatCode>General</c:formatCode>
                <c:ptCount val="51"/>
                <c:pt idx="0">
                  <c:v>54.0</c:v>
                </c:pt>
                <c:pt idx="1">
                  <c:v>299.0</c:v>
                </c:pt>
                <c:pt idx="2">
                  <c:v>553.0</c:v>
                </c:pt>
                <c:pt idx="3" formatCode="#,##0">
                  <c:v>1000.0</c:v>
                </c:pt>
                <c:pt idx="4" formatCode="#,##0">
                  <c:v>1909.0</c:v>
                </c:pt>
                <c:pt idx="5" formatCode="#,##0">
                  <c:v>2263.0</c:v>
                </c:pt>
                <c:pt idx="6" formatCode="#,##0">
                  <c:v>2214.0</c:v>
                </c:pt>
                <c:pt idx="7" formatCode="#,##0">
                  <c:v>2457.0</c:v>
                </c:pt>
                <c:pt idx="8" formatCode="#,##0">
                  <c:v>1908.0</c:v>
                </c:pt>
                <c:pt idx="9" formatCode="#,##0">
                  <c:v>2301.0</c:v>
                </c:pt>
                <c:pt idx="10" formatCode="#,##0">
                  <c:v>1864.0</c:v>
                </c:pt>
                <c:pt idx="11" formatCode="#,##0">
                  <c:v>3742.0</c:v>
                </c:pt>
                <c:pt idx="12" formatCode="#,##0">
                  <c:v>3895.0</c:v>
                </c:pt>
                <c:pt idx="13" formatCode="#,##0">
                  <c:v>4755.0</c:v>
                </c:pt>
                <c:pt idx="14" formatCode="#,##0">
                  <c:v>5306.0</c:v>
                </c:pt>
                <c:pt idx="15" formatCode="#,##0">
                  <c:v>5000.0</c:v>
                </c:pt>
                <c:pt idx="16" formatCode="#,##0">
                  <c:v>7392.0</c:v>
                </c:pt>
                <c:pt idx="17" formatCode="#,##0">
                  <c:v>8042.0</c:v>
                </c:pt>
                <c:pt idx="18" formatCode="#,##0">
                  <c:v>10721.0</c:v>
                </c:pt>
                <c:pt idx="19" formatCode="#,##0">
                  <c:v>17055.0</c:v>
                </c:pt>
                <c:pt idx="20" formatCode="#,##0">
                  <c:v>15659.0</c:v>
                </c:pt>
                <c:pt idx="21" formatCode="#,##0">
                  <c:v>16980.0</c:v>
                </c:pt>
                <c:pt idx="22" formatCode="#,##0">
                  <c:v>17291.0</c:v>
                </c:pt>
                <c:pt idx="23" formatCode="#,##0">
                  <c:v>14932.0</c:v>
                </c:pt>
                <c:pt idx="24" formatCode="#,##0">
                  <c:v>21763.0</c:v>
                </c:pt>
                <c:pt idx="25" formatCode="#,##0">
                  <c:v>33676.0</c:v>
                </c:pt>
                <c:pt idx="26" formatCode="#,##0">
                  <c:v>26621.0</c:v>
                </c:pt>
                <c:pt idx="27" formatCode="#,##0">
                  <c:v>20379.0</c:v>
                </c:pt>
                <c:pt idx="28" formatCode="#,##0">
                  <c:v>13249.0</c:v>
                </c:pt>
                <c:pt idx="29" formatCode="#,##0">
                  <c:v>11402.0</c:v>
                </c:pt>
                <c:pt idx="30" formatCode="#,##0">
                  <c:v>15525.0</c:v>
                </c:pt>
                <c:pt idx="31" formatCode="#,##0">
                  <c:v>11987.0</c:v>
                </c:pt>
                <c:pt idx="32" formatCode="#,##0">
                  <c:v>9521.0</c:v>
                </c:pt>
                <c:pt idx="33" formatCode="#,##0">
                  <c:v>8315.0</c:v>
                </c:pt>
                <c:pt idx="34" formatCode="#,##0">
                  <c:v>9288.0</c:v>
                </c:pt>
                <c:pt idx="35" formatCode="#,##0">
                  <c:v>10485.0</c:v>
                </c:pt>
                <c:pt idx="36" formatCode="#,##0">
                  <c:v>17017.0</c:v>
                </c:pt>
                <c:pt idx="37" formatCode="#,##0">
                  <c:v>16981.0</c:v>
                </c:pt>
                <c:pt idx="38" formatCode="#,##0">
                  <c:v>16262.0</c:v>
                </c:pt>
                <c:pt idx="39" formatCode="#,##0">
                  <c:v>16240.0</c:v>
                </c:pt>
                <c:pt idx="40" formatCode="#,##0">
                  <c:v>16720.0</c:v>
                </c:pt>
                <c:pt idx="41" formatCode="#,##0">
                  <c:v>20000.0</c:v>
                </c:pt>
                <c:pt idx="42" formatCode="#,##0">
                  <c:v>18849.0</c:v>
                </c:pt>
                <c:pt idx="43" formatCode="#,##0">
                  <c:v>17247.0</c:v>
                </c:pt>
                <c:pt idx="44" formatCode="#,##0">
                  <c:v>11887.0</c:v>
                </c:pt>
                <c:pt idx="45" formatCode="#,##0">
                  <c:v>14350.0</c:v>
                </c:pt>
                <c:pt idx="46" formatCode="#,##0">
                  <c:v>17256.0</c:v>
                </c:pt>
                <c:pt idx="47" formatCode="#,##0">
                  <c:v>15287.0</c:v>
                </c:pt>
                <c:pt idx="48" formatCode="#,##0">
                  <c:v>14895.0</c:v>
                </c:pt>
                <c:pt idx="49" formatCode="#,##0">
                  <c:v>15247.0</c:v>
                </c:pt>
                <c:pt idx="50" formatCode="#,##0">
                  <c:v>15166.0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85417312"/>
        <c:axId val="-2085266880"/>
      </c:barChart>
      <c:catAx>
        <c:axId val="-20854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-2085266880"/>
        <c:crosses val="autoZero"/>
        <c:auto val="1"/>
        <c:lblAlgn val="ctr"/>
        <c:lblOffset val="100"/>
        <c:noMultiLvlLbl val="0"/>
      </c:catAx>
      <c:valAx>
        <c:axId val="-20852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-20854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5203060554931"/>
          <c:y val="0.0197711614173228"/>
          <c:w val="0.345807203787027"/>
          <c:h val="0.0497005061867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Helvetica" charset="0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latin typeface="Helvetica" charset="0"/>
              </a:rPr>
              <a:t>Canada Housing Starts 1951-2016</a:t>
            </a:r>
          </a:p>
        </c:rich>
      </c:tx>
      <c:layout>
        <c:manualLayout>
          <c:xMode val="edge"/>
          <c:yMode val="edge"/>
          <c:x val="0.0046875"/>
          <c:y val="0.0156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Helvetica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Canada!$D$2</c:f>
              <c:strCache>
                <c:ptCount val="1"/>
                <c:pt idx="0">
                  <c:v>Apartment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Canada!$A$3:$A$68</c:f>
              <c:numCache>
                <c:formatCode>General</c:formatCode>
                <c:ptCount val="66"/>
                <c:pt idx="0">
                  <c:v>1951.0</c:v>
                </c:pt>
                <c:pt idx="1">
                  <c:v>1952.0</c:v>
                </c:pt>
                <c:pt idx="2">
                  <c:v>1953.0</c:v>
                </c:pt>
                <c:pt idx="3">
                  <c:v>1954.0</c:v>
                </c:pt>
                <c:pt idx="4">
                  <c:v>1955.0</c:v>
                </c:pt>
                <c:pt idx="5">
                  <c:v>1956.0</c:v>
                </c:pt>
                <c:pt idx="6">
                  <c:v>1957.0</c:v>
                </c:pt>
                <c:pt idx="7">
                  <c:v>1958.0</c:v>
                </c:pt>
                <c:pt idx="8">
                  <c:v>1959.0</c:v>
                </c:pt>
                <c:pt idx="9">
                  <c:v>1960.0</c:v>
                </c:pt>
                <c:pt idx="10">
                  <c:v>1961.0</c:v>
                </c:pt>
                <c:pt idx="11">
                  <c:v>1962.0</c:v>
                </c:pt>
                <c:pt idx="12">
                  <c:v>1963.0</c:v>
                </c:pt>
                <c:pt idx="13">
                  <c:v>1964.0</c:v>
                </c:pt>
                <c:pt idx="14">
                  <c:v>1965.0</c:v>
                </c:pt>
                <c:pt idx="15">
                  <c:v>1966.0</c:v>
                </c:pt>
                <c:pt idx="16">
                  <c:v>1967.0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1971.0</c:v>
                </c:pt>
                <c:pt idx="21">
                  <c:v>1972.0</c:v>
                </c:pt>
                <c:pt idx="22">
                  <c:v>1973.0</c:v>
                </c:pt>
                <c:pt idx="23">
                  <c:v>1974.0</c:v>
                </c:pt>
                <c:pt idx="24">
                  <c:v>1975.0</c:v>
                </c:pt>
                <c:pt idx="25">
                  <c:v>1976.0</c:v>
                </c:pt>
                <c:pt idx="26">
                  <c:v>1977.0</c:v>
                </c:pt>
                <c:pt idx="27">
                  <c:v>1978.0</c:v>
                </c:pt>
                <c:pt idx="28">
                  <c:v>1979.0</c:v>
                </c:pt>
                <c:pt idx="29">
                  <c:v>1980.0</c:v>
                </c:pt>
                <c:pt idx="30">
                  <c:v>1981.0</c:v>
                </c:pt>
                <c:pt idx="31">
                  <c:v>1982.0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1986.0</c:v>
                </c:pt>
                <c:pt idx="36">
                  <c:v>1987.0</c:v>
                </c:pt>
                <c:pt idx="37">
                  <c:v>1988.0</c:v>
                </c:pt>
                <c:pt idx="38">
                  <c:v>1989.0</c:v>
                </c:pt>
                <c:pt idx="39">
                  <c:v>1990.0</c:v>
                </c:pt>
                <c:pt idx="40">
                  <c:v>1991.0</c:v>
                </c:pt>
                <c:pt idx="41">
                  <c:v>1992.0</c:v>
                </c:pt>
                <c:pt idx="42">
                  <c:v>1993.0</c:v>
                </c:pt>
                <c:pt idx="43">
                  <c:v>1994.0</c:v>
                </c:pt>
                <c:pt idx="44">
                  <c:v>1995.0</c:v>
                </c:pt>
                <c:pt idx="45">
                  <c:v>1996.0</c:v>
                </c:pt>
                <c:pt idx="46">
                  <c:v>1997.0</c:v>
                </c:pt>
                <c:pt idx="47">
                  <c:v>1998.0</c:v>
                </c:pt>
                <c:pt idx="48">
                  <c:v>1999.0</c:v>
                </c:pt>
                <c:pt idx="49">
                  <c:v>2000.0</c:v>
                </c:pt>
                <c:pt idx="50">
                  <c:v>2001.0</c:v>
                </c:pt>
                <c:pt idx="51">
                  <c:v>2002.0</c:v>
                </c:pt>
                <c:pt idx="52">
                  <c:v>2003.0</c:v>
                </c:pt>
                <c:pt idx="53">
                  <c:v>2004.0</c:v>
                </c:pt>
                <c:pt idx="54">
                  <c:v>2005.0</c:v>
                </c:pt>
                <c:pt idx="55">
                  <c:v>2006.0</c:v>
                </c:pt>
                <c:pt idx="56">
                  <c:v>2007.0</c:v>
                </c:pt>
                <c:pt idx="57">
                  <c:v>2008.0</c:v>
                </c:pt>
                <c:pt idx="58">
                  <c:v>2009.0</c:v>
                </c:pt>
                <c:pt idx="59">
                  <c:v>2010.0</c:v>
                </c:pt>
                <c:pt idx="60">
                  <c:v>2011.0</c:v>
                </c:pt>
                <c:pt idx="61">
                  <c:v>2012.0</c:v>
                </c:pt>
                <c:pt idx="62">
                  <c:v>2013.0</c:v>
                </c:pt>
                <c:pt idx="63">
                  <c:v>2014.0</c:v>
                </c:pt>
                <c:pt idx="64">
                  <c:v>2015.0</c:v>
                </c:pt>
                <c:pt idx="65">
                  <c:v>2016.0</c:v>
                </c:pt>
              </c:numCache>
            </c:numRef>
          </c:cat>
          <c:val>
            <c:numRef>
              <c:f>Canada!$D$3:$D$68</c:f>
              <c:numCache>
                <c:formatCode>#,##0</c:formatCode>
                <c:ptCount val="66"/>
                <c:pt idx="0">
                  <c:v>9865.0</c:v>
                </c:pt>
                <c:pt idx="1">
                  <c:v>16891.0</c:v>
                </c:pt>
                <c:pt idx="2">
                  <c:v>23872.0</c:v>
                </c:pt>
                <c:pt idx="3">
                  <c:v>27455.0</c:v>
                </c:pt>
                <c:pt idx="4">
                  <c:v>26758.0</c:v>
                </c:pt>
                <c:pt idx="5">
                  <c:v>24987.0</c:v>
                </c:pt>
                <c:pt idx="6">
                  <c:v>27899.0</c:v>
                </c:pt>
                <c:pt idx="7">
                  <c:v>46954.0</c:v>
                </c:pt>
                <c:pt idx="8">
                  <c:v>36791.0</c:v>
                </c:pt>
                <c:pt idx="9">
                  <c:v>29687.0</c:v>
                </c:pt>
                <c:pt idx="10">
                  <c:v>35633.0</c:v>
                </c:pt>
                <c:pt idx="11">
                  <c:v>40935.0</c:v>
                </c:pt>
                <c:pt idx="12">
                  <c:v>59680.0</c:v>
                </c:pt>
                <c:pt idx="13">
                  <c:v>75118.0</c:v>
                </c:pt>
                <c:pt idx="14">
                  <c:v>77894.0</c:v>
                </c:pt>
                <c:pt idx="15">
                  <c:v>51551.0</c:v>
                </c:pt>
                <c:pt idx="16">
                  <c:v>74258.0</c:v>
                </c:pt>
                <c:pt idx="17">
                  <c:v>103383.0</c:v>
                </c:pt>
                <c:pt idx="18">
                  <c:v>110917.0</c:v>
                </c:pt>
                <c:pt idx="19">
                  <c:v>91898.0</c:v>
                </c:pt>
                <c:pt idx="20">
                  <c:v>106187.0</c:v>
                </c:pt>
                <c:pt idx="21">
                  <c:v>103715.0</c:v>
                </c:pt>
                <c:pt idx="22">
                  <c:v>106451.0</c:v>
                </c:pt>
                <c:pt idx="23">
                  <c:v>74025.0</c:v>
                </c:pt>
                <c:pt idx="24">
                  <c:v>70361.0</c:v>
                </c:pt>
                <c:pt idx="25">
                  <c:v>89324.0</c:v>
                </c:pt>
                <c:pt idx="26">
                  <c:v>92327.0</c:v>
                </c:pt>
                <c:pt idx="27">
                  <c:v>77327.0</c:v>
                </c:pt>
                <c:pt idx="28">
                  <c:v>58387.0</c:v>
                </c:pt>
                <c:pt idx="29">
                  <c:v>48329.0</c:v>
                </c:pt>
                <c:pt idx="30">
                  <c:v>61609.0</c:v>
                </c:pt>
                <c:pt idx="31">
                  <c:v>53162.0</c:v>
                </c:pt>
                <c:pt idx="32">
                  <c:v>44124.0</c:v>
                </c:pt>
                <c:pt idx="33">
                  <c:v>37342.0</c:v>
                </c:pt>
                <c:pt idx="34">
                  <c:v>51576.0</c:v>
                </c:pt>
                <c:pt idx="35">
                  <c:v>61020.0</c:v>
                </c:pt>
                <c:pt idx="36">
                  <c:v>80370.0</c:v>
                </c:pt>
                <c:pt idx="37">
                  <c:v>69488.0</c:v>
                </c:pt>
                <c:pt idx="38">
                  <c:v>65628.0</c:v>
                </c:pt>
                <c:pt idx="39">
                  <c:v>55524.0</c:v>
                </c:pt>
                <c:pt idx="40">
                  <c:v>43875.0</c:v>
                </c:pt>
                <c:pt idx="41">
                  <c:v>45106.0</c:v>
                </c:pt>
                <c:pt idx="42">
                  <c:v>40054.0</c:v>
                </c:pt>
                <c:pt idx="43">
                  <c:v>35182.0</c:v>
                </c:pt>
                <c:pt idx="44">
                  <c:v>27085.0</c:v>
                </c:pt>
                <c:pt idx="45">
                  <c:v>23062.0</c:v>
                </c:pt>
                <c:pt idx="46">
                  <c:v>25213.0</c:v>
                </c:pt>
                <c:pt idx="47">
                  <c:v>25678.0</c:v>
                </c:pt>
                <c:pt idx="48">
                  <c:v>31787.0</c:v>
                </c:pt>
                <c:pt idx="49">
                  <c:v>32692.0</c:v>
                </c:pt>
                <c:pt idx="50">
                  <c:v>39658.0</c:v>
                </c:pt>
                <c:pt idx="51" formatCode="General">
                  <c:v>47594.0</c:v>
                </c:pt>
                <c:pt idx="52" formatCode="General">
                  <c:v>61212.0</c:v>
                </c:pt>
                <c:pt idx="53" formatCode="General">
                  <c:v>67896.0</c:v>
                </c:pt>
                <c:pt idx="54" formatCode="General">
                  <c:v>69407.0</c:v>
                </c:pt>
                <c:pt idx="55" formatCode="General">
                  <c:v>70761.0</c:v>
                </c:pt>
                <c:pt idx="56" formatCode="General">
                  <c:v>71713.0</c:v>
                </c:pt>
                <c:pt idx="57" formatCode="General">
                  <c:v>84335.0</c:v>
                </c:pt>
                <c:pt idx="58" formatCode="General">
                  <c:v>48400.0</c:v>
                </c:pt>
                <c:pt idx="59" formatCode="General">
                  <c:v>64513.0</c:v>
                </c:pt>
                <c:pt idx="60" formatCode="General">
                  <c:v>79541.0</c:v>
                </c:pt>
                <c:pt idx="61" formatCode="General">
                  <c:v>95909.0</c:v>
                </c:pt>
                <c:pt idx="62" formatCode="General">
                  <c:v>78493.0</c:v>
                </c:pt>
                <c:pt idx="63" formatCode="General">
                  <c:v>78959.0</c:v>
                </c:pt>
                <c:pt idx="64" formatCode="General">
                  <c:v>94752.0</c:v>
                </c:pt>
                <c:pt idx="65" formatCode="General">
                  <c:v>90343.0</c:v>
                </c:pt>
              </c:numCache>
            </c:numRef>
          </c:val>
        </c:ser>
        <c:ser>
          <c:idx val="0"/>
          <c:order val="1"/>
          <c:tx>
            <c:strRef>
              <c:f>Canada!$B$2</c:f>
              <c:strCache>
                <c:ptCount val="1"/>
                <c:pt idx="0">
                  <c:v>Single &amp; Semi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Canada!$A$3:$A$68</c:f>
              <c:numCache>
                <c:formatCode>General</c:formatCode>
                <c:ptCount val="66"/>
                <c:pt idx="0">
                  <c:v>1951.0</c:v>
                </c:pt>
                <c:pt idx="1">
                  <c:v>1952.0</c:v>
                </c:pt>
                <c:pt idx="2">
                  <c:v>1953.0</c:v>
                </c:pt>
                <c:pt idx="3">
                  <c:v>1954.0</c:v>
                </c:pt>
                <c:pt idx="4">
                  <c:v>1955.0</c:v>
                </c:pt>
                <c:pt idx="5">
                  <c:v>1956.0</c:v>
                </c:pt>
                <c:pt idx="6">
                  <c:v>1957.0</c:v>
                </c:pt>
                <c:pt idx="7">
                  <c:v>1958.0</c:v>
                </c:pt>
                <c:pt idx="8">
                  <c:v>1959.0</c:v>
                </c:pt>
                <c:pt idx="9">
                  <c:v>1960.0</c:v>
                </c:pt>
                <c:pt idx="10">
                  <c:v>1961.0</c:v>
                </c:pt>
                <c:pt idx="11">
                  <c:v>1962.0</c:v>
                </c:pt>
                <c:pt idx="12">
                  <c:v>1963.0</c:v>
                </c:pt>
                <c:pt idx="13">
                  <c:v>1964.0</c:v>
                </c:pt>
                <c:pt idx="14">
                  <c:v>1965.0</c:v>
                </c:pt>
                <c:pt idx="15">
                  <c:v>1966.0</c:v>
                </c:pt>
                <c:pt idx="16">
                  <c:v>1967.0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1971.0</c:v>
                </c:pt>
                <c:pt idx="21">
                  <c:v>1972.0</c:v>
                </c:pt>
                <c:pt idx="22">
                  <c:v>1973.0</c:v>
                </c:pt>
                <c:pt idx="23">
                  <c:v>1974.0</c:v>
                </c:pt>
                <c:pt idx="24">
                  <c:v>1975.0</c:v>
                </c:pt>
                <c:pt idx="25">
                  <c:v>1976.0</c:v>
                </c:pt>
                <c:pt idx="26">
                  <c:v>1977.0</c:v>
                </c:pt>
                <c:pt idx="27">
                  <c:v>1978.0</c:v>
                </c:pt>
                <c:pt idx="28">
                  <c:v>1979.0</c:v>
                </c:pt>
                <c:pt idx="29">
                  <c:v>1980.0</c:v>
                </c:pt>
                <c:pt idx="30">
                  <c:v>1981.0</c:v>
                </c:pt>
                <c:pt idx="31">
                  <c:v>1982.0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1986.0</c:v>
                </c:pt>
                <c:pt idx="36">
                  <c:v>1987.0</c:v>
                </c:pt>
                <c:pt idx="37">
                  <c:v>1988.0</c:v>
                </c:pt>
                <c:pt idx="38">
                  <c:v>1989.0</c:v>
                </c:pt>
                <c:pt idx="39">
                  <c:v>1990.0</c:v>
                </c:pt>
                <c:pt idx="40">
                  <c:v>1991.0</c:v>
                </c:pt>
                <c:pt idx="41">
                  <c:v>1992.0</c:v>
                </c:pt>
                <c:pt idx="42">
                  <c:v>1993.0</c:v>
                </c:pt>
                <c:pt idx="43">
                  <c:v>1994.0</c:v>
                </c:pt>
                <c:pt idx="44">
                  <c:v>1995.0</c:v>
                </c:pt>
                <c:pt idx="45">
                  <c:v>1996.0</c:v>
                </c:pt>
                <c:pt idx="46">
                  <c:v>1997.0</c:v>
                </c:pt>
                <c:pt idx="47">
                  <c:v>1998.0</c:v>
                </c:pt>
                <c:pt idx="48">
                  <c:v>1999.0</c:v>
                </c:pt>
                <c:pt idx="49">
                  <c:v>2000.0</c:v>
                </c:pt>
                <c:pt idx="50">
                  <c:v>2001.0</c:v>
                </c:pt>
                <c:pt idx="51">
                  <c:v>2002.0</c:v>
                </c:pt>
                <c:pt idx="52">
                  <c:v>2003.0</c:v>
                </c:pt>
                <c:pt idx="53">
                  <c:v>2004.0</c:v>
                </c:pt>
                <c:pt idx="54">
                  <c:v>2005.0</c:v>
                </c:pt>
                <c:pt idx="55">
                  <c:v>2006.0</c:v>
                </c:pt>
                <c:pt idx="56">
                  <c:v>2007.0</c:v>
                </c:pt>
                <c:pt idx="57">
                  <c:v>2008.0</c:v>
                </c:pt>
                <c:pt idx="58">
                  <c:v>2009.0</c:v>
                </c:pt>
                <c:pt idx="59">
                  <c:v>2010.0</c:v>
                </c:pt>
                <c:pt idx="60">
                  <c:v>2011.0</c:v>
                </c:pt>
                <c:pt idx="61">
                  <c:v>2012.0</c:v>
                </c:pt>
                <c:pt idx="62">
                  <c:v>2013.0</c:v>
                </c:pt>
                <c:pt idx="63">
                  <c:v>2014.0</c:v>
                </c:pt>
                <c:pt idx="64">
                  <c:v>2015.0</c:v>
                </c:pt>
                <c:pt idx="65">
                  <c:v>2016.0</c:v>
                </c:pt>
              </c:numCache>
            </c:numRef>
          </c:cat>
          <c:val>
            <c:numRef>
              <c:f>Canada!$B$3:$B$68</c:f>
              <c:numCache>
                <c:formatCode>#,##0</c:formatCode>
                <c:ptCount val="66"/>
                <c:pt idx="0">
                  <c:v>58660.0</c:v>
                </c:pt>
                <c:pt idx="1">
                  <c:v>66056.0</c:v>
                </c:pt>
                <c:pt idx="2">
                  <c:v>77984.0</c:v>
                </c:pt>
                <c:pt idx="3">
                  <c:v>85072.0</c:v>
                </c:pt>
                <c:pt idx="4">
                  <c:v>109609.0</c:v>
                </c:pt>
                <c:pt idx="5">
                  <c:v>100061.0</c:v>
                </c:pt>
                <c:pt idx="6">
                  <c:v>92227.0</c:v>
                </c:pt>
                <c:pt idx="7">
                  <c:v>115221.0</c:v>
                </c:pt>
                <c:pt idx="8">
                  <c:v>102646.0</c:v>
                </c:pt>
                <c:pt idx="9">
                  <c:v>76870.0</c:v>
                </c:pt>
                <c:pt idx="10">
                  <c:v>88080.0</c:v>
                </c:pt>
                <c:pt idx="11">
                  <c:v>85418.0</c:v>
                </c:pt>
                <c:pt idx="12">
                  <c:v>85049.0</c:v>
                </c:pt>
                <c:pt idx="13">
                  <c:v>85785.0</c:v>
                </c:pt>
                <c:pt idx="14">
                  <c:v>83365.0</c:v>
                </c:pt>
                <c:pt idx="15">
                  <c:v>77923.0</c:v>
                </c:pt>
                <c:pt idx="16">
                  <c:v>82473.0</c:v>
                </c:pt>
                <c:pt idx="17">
                  <c:v>85453.0</c:v>
                </c:pt>
                <c:pt idx="18">
                  <c:v>88777.0</c:v>
                </c:pt>
                <c:pt idx="19">
                  <c:v>81575.0</c:v>
                </c:pt>
                <c:pt idx="20">
                  <c:v>111807.0</c:v>
                </c:pt>
                <c:pt idx="21">
                  <c:v>129219.0</c:v>
                </c:pt>
                <c:pt idx="22">
                  <c:v>144787.0</c:v>
                </c:pt>
                <c:pt idx="23">
                  <c:v>133166.0</c:v>
                </c:pt>
                <c:pt idx="24">
                  <c:v>139332.0</c:v>
                </c:pt>
                <c:pt idx="25">
                  <c:v>150203.0</c:v>
                </c:pt>
                <c:pt idx="26">
                  <c:v>126776.0</c:v>
                </c:pt>
                <c:pt idx="27">
                  <c:v>129961.0</c:v>
                </c:pt>
                <c:pt idx="28">
                  <c:v>125413.0</c:v>
                </c:pt>
                <c:pt idx="29">
                  <c:v>98870.0</c:v>
                </c:pt>
                <c:pt idx="30">
                  <c:v>100839.0</c:v>
                </c:pt>
                <c:pt idx="31">
                  <c:v>60711.0</c:v>
                </c:pt>
                <c:pt idx="32">
                  <c:v>109000.0</c:v>
                </c:pt>
                <c:pt idx="33">
                  <c:v>89243.0</c:v>
                </c:pt>
                <c:pt idx="34">
                  <c:v>104962.0</c:v>
                </c:pt>
                <c:pt idx="35">
                  <c:v>128280.0</c:v>
                </c:pt>
                <c:pt idx="36">
                  <c:v>148599.0</c:v>
                </c:pt>
                <c:pt idx="37">
                  <c:v>136093.0</c:v>
                </c:pt>
                <c:pt idx="38">
                  <c:v>133492.0</c:v>
                </c:pt>
                <c:pt idx="39">
                  <c:v>109866.0</c:v>
                </c:pt>
                <c:pt idx="40">
                  <c:v>95602.0</c:v>
                </c:pt>
                <c:pt idx="41">
                  <c:v>103165.0</c:v>
                </c:pt>
                <c:pt idx="42">
                  <c:v>96540.0</c:v>
                </c:pt>
                <c:pt idx="43">
                  <c:v>101628.0</c:v>
                </c:pt>
                <c:pt idx="44">
                  <c:v>71961.0</c:v>
                </c:pt>
                <c:pt idx="45">
                  <c:v>87301.0</c:v>
                </c:pt>
                <c:pt idx="46">
                  <c:v>104571.0</c:v>
                </c:pt>
                <c:pt idx="47">
                  <c:v>96474.0</c:v>
                </c:pt>
                <c:pt idx="48">
                  <c:v>103286.0</c:v>
                </c:pt>
                <c:pt idx="49">
                  <c:v>103714.0</c:v>
                </c:pt>
                <c:pt idx="50">
                  <c:v>107909.0</c:v>
                </c:pt>
                <c:pt idx="51" formatCode="General">
                  <c:v>138958.0</c:v>
                </c:pt>
                <c:pt idx="52" formatCode="General">
                  <c:v>136871.0</c:v>
                </c:pt>
                <c:pt idx="53" formatCode="General">
                  <c:v>143468.0</c:v>
                </c:pt>
                <c:pt idx="54" formatCode="General">
                  <c:v>133940.0</c:v>
                </c:pt>
                <c:pt idx="55" formatCode="General">
                  <c:v>135671.0</c:v>
                </c:pt>
                <c:pt idx="56" formatCode="General">
                  <c:v>133349.0</c:v>
                </c:pt>
                <c:pt idx="57" formatCode="General">
                  <c:v>105853.0</c:v>
                </c:pt>
                <c:pt idx="58" formatCode="General">
                  <c:v>86773.0</c:v>
                </c:pt>
                <c:pt idx="59" formatCode="General">
                  <c:v>105560.0</c:v>
                </c:pt>
                <c:pt idx="60" formatCode="General">
                  <c:v>94962.0</c:v>
                </c:pt>
                <c:pt idx="61" formatCode="General">
                  <c:v>97942.0</c:v>
                </c:pt>
                <c:pt idx="62" formatCode="General">
                  <c:v>89437.0</c:v>
                </c:pt>
                <c:pt idx="63" formatCode="General">
                  <c:v>88922.0</c:v>
                </c:pt>
                <c:pt idx="64" formatCode="General">
                  <c:v>79172.0</c:v>
                </c:pt>
                <c:pt idx="65" formatCode="General">
                  <c:v>84919.0</c:v>
                </c:pt>
              </c:numCache>
            </c:numRef>
          </c:val>
        </c:ser>
        <c:ser>
          <c:idx val="1"/>
          <c:order val="2"/>
          <c:tx>
            <c:strRef>
              <c:f>Canada!$C$2</c:f>
              <c:strCache>
                <c:ptCount val="1"/>
                <c:pt idx="0">
                  <c:v>Row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Canada!$A$3:$A$68</c:f>
              <c:numCache>
                <c:formatCode>General</c:formatCode>
                <c:ptCount val="66"/>
                <c:pt idx="0">
                  <c:v>1951.0</c:v>
                </c:pt>
                <c:pt idx="1">
                  <c:v>1952.0</c:v>
                </c:pt>
                <c:pt idx="2">
                  <c:v>1953.0</c:v>
                </c:pt>
                <c:pt idx="3">
                  <c:v>1954.0</c:v>
                </c:pt>
                <c:pt idx="4">
                  <c:v>1955.0</c:v>
                </c:pt>
                <c:pt idx="5">
                  <c:v>1956.0</c:v>
                </c:pt>
                <c:pt idx="6">
                  <c:v>1957.0</c:v>
                </c:pt>
                <c:pt idx="7">
                  <c:v>1958.0</c:v>
                </c:pt>
                <c:pt idx="8">
                  <c:v>1959.0</c:v>
                </c:pt>
                <c:pt idx="9">
                  <c:v>1960.0</c:v>
                </c:pt>
                <c:pt idx="10">
                  <c:v>1961.0</c:v>
                </c:pt>
                <c:pt idx="11">
                  <c:v>1962.0</c:v>
                </c:pt>
                <c:pt idx="12">
                  <c:v>1963.0</c:v>
                </c:pt>
                <c:pt idx="13">
                  <c:v>1964.0</c:v>
                </c:pt>
                <c:pt idx="14">
                  <c:v>1965.0</c:v>
                </c:pt>
                <c:pt idx="15">
                  <c:v>1966.0</c:v>
                </c:pt>
                <c:pt idx="16">
                  <c:v>1967.0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1971.0</c:v>
                </c:pt>
                <c:pt idx="21">
                  <c:v>1972.0</c:v>
                </c:pt>
                <c:pt idx="22">
                  <c:v>1973.0</c:v>
                </c:pt>
                <c:pt idx="23">
                  <c:v>1974.0</c:v>
                </c:pt>
                <c:pt idx="24">
                  <c:v>1975.0</c:v>
                </c:pt>
                <c:pt idx="25">
                  <c:v>1976.0</c:v>
                </c:pt>
                <c:pt idx="26">
                  <c:v>1977.0</c:v>
                </c:pt>
                <c:pt idx="27">
                  <c:v>1978.0</c:v>
                </c:pt>
                <c:pt idx="28">
                  <c:v>1979.0</c:v>
                </c:pt>
                <c:pt idx="29">
                  <c:v>1980.0</c:v>
                </c:pt>
                <c:pt idx="30">
                  <c:v>1981.0</c:v>
                </c:pt>
                <c:pt idx="31">
                  <c:v>1982.0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1986.0</c:v>
                </c:pt>
                <c:pt idx="36">
                  <c:v>1987.0</c:v>
                </c:pt>
                <c:pt idx="37">
                  <c:v>1988.0</c:v>
                </c:pt>
                <c:pt idx="38">
                  <c:v>1989.0</c:v>
                </c:pt>
                <c:pt idx="39">
                  <c:v>1990.0</c:v>
                </c:pt>
                <c:pt idx="40">
                  <c:v>1991.0</c:v>
                </c:pt>
                <c:pt idx="41">
                  <c:v>1992.0</c:v>
                </c:pt>
                <c:pt idx="42">
                  <c:v>1993.0</c:v>
                </c:pt>
                <c:pt idx="43">
                  <c:v>1994.0</c:v>
                </c:pt>
                <c:pt idx="44">
                  <c:v>1995.0</c:v>
                </c:pt>
                <c:pt idx="45">
                  <c:v>1996.0</c:v>
                </c:pt>
                <c:pt idx="46">
                  <c:v>1997.0</c:v>
                </c:pt>
                <c:pt idx="47">
                  <c:v>1998.0</c:v>
                </c:pt>
                <c:pt idx="48">
                  <c:v>1999.0</c:v>
                </c:pt>
                <c:pt idx="49">
                  <c:v>2000.0</c:v>
                </c:pt>
                <c:pt idx="50">
                  <c:v>2001.0</c:v>
                </c:pt>
                <c:pt idx="51">
                  <c:v>2002.0</c:v>
                </c:pt>
                <c:pt idx="52">
                  <c:v>2003.0</c:v>
                </c:pt>
                <c:pt idx="53">
                  <c:v>2004.0</c:v>
                </c:pt>
                <c:pt idx="54">
                  <c:v>2005.0</c:v>
                </c:pt>
                <c:pt idx="55">
                  <c:v>2006.0</c:v>
                </c:pt>
                <c:pt idx="56">
                  <c:v>2007.0</c:v>
                </c:pt>
                <c:pt idx="57">
                  <c:v>2008.0</c:v>
                </c:pt>
                <c:pt idx="58">
                  <c:v>2009.0</c:v>
                </c:pt>
                <c:pt idx="59">
                  <c:v>2010.0</c:v>
                </c:pt>
                <c:pt idx="60">
                  <c:v>2011.0</c:v>
                </c:pt>
                <c:pt idx="61">
                  <c:v>2012.0</c:v>
                </c:pt>
                <c:pt idx="62">
                  <c:v>2013.0</c:v>
                </c:pt>
                <c:pt idx="63">
                  <c:v>2014.0</c:v>
                </c:pt>
                <c:pt idx="64">
                  <c:v>2015.0</c:v>
                </c:pt>
                <c:pt idx="65">
                  <c:v>2016.0</c:v>
                </c:pt>
              </c:numCache>
            </c:numRef>
          </c:cat>
          <c:val>
            <c:numRef>
              <c:f>Canada!$C$3:$C$68</c:f>
              <c:numCache>
                <c:formatCode>General</c:formatCode>
                <c:ptCount val="66"/>
                <c:pt idx="0">
                  <c:v>54.0</c:v>
                </c:pt>
                <c:pt idx="1">
                  <c:v>299.0</c:v>
                </c:pt>
                <c:pt idx="2">
                  <c:v>553.0</c:v>
                </c:pt>
                <c:pt idx="3" formatCode="#,##0">
                  <c:v>1000.0</c:v>
                </c:pt>
                <c:pt idx="4" formatCode="#,##0">
                  <c:v>1909.0</c:v>
                </c:pt>
                <c:pt idx="5" formatCode="#,##0">
                  <c:v>2263.0</c:v>
                </c:pt>
                <c:pt idx="6" formatCode="#,##0">
                  <c:v>2214.0</c:v>
                </c:pt>
                <c:pt idx="7" formatCode="#,##0">
                  <c:v>2457.0</c:v>
                </c:pt>
                <c:pt idx="8" formatCode="#,##0">
                  <c:v>1908.0</c:v>
                </c:pt>
                <c:pt idx="9" formatCode="#,##0">
                  <c:v>2301.0</c:v>
                </c:pt>
                <c:pt idx="10" formatCode="#,##0">
                  <c:v>1864.0</c:v>
                </c:pt>
                <c:pt idx="11" formatCode="#,##0">
                  <c:v>3742.0</c:v>
                </c:pt>
                <c:pt idx="12" formatCode="#,##0">
                  <c:v>3895.0</c:v>
                </c:pt>
                <c:pt idx="13" formatCode="#,##0">
                  <c:v>4755.0</c:v>
                </c:pt>
                <c:pt idx="14" formatCode="#,##0">
                  <c:v>5306.0</c:v>
                </c:pt>
                <c:pt idx="15" formatCode="#,##0">
                  <c:v>5000.0</c:v>
                </c:pt>
                <c:pt idx="16" formatCode="#,##0">
                  <c:v>7392.0</c:v>
                </c:pt>
                <c:pt idx="17" formatCode="#,##0">
                  <c:v>8042.0</c:v>
                </c:pt>
                <c:pt idx="18" formatCode="#,##0">
                  <c:v>10721.0</c:v>
                </c:pt>
                <c:pt idx="19" formatCode="#,##0">
                  <c:v>17055.0</c:v>
                </c:pt>
                <c:pt idx="20" formatCode="#,##0">
                  <c:v>15659.0</c:v>
                </c:pt>
                <c:pt idx="21" formatCode="#,##0">
                  <c:v>16980.0</c:v>
                </c:pt>
                <c:pt idx="22" formatCode="#,##0">
                  <c:v>17291.0</c:v>
                </c:pt>
                <c:pt idx="23" formatCode="#,##0">
                  <c:v>14932.0</c:v>
                </c:pt>
                <c:pt idx="24" formatCode="#,##0">
                  <c:v>21763.0</c:v>
                </c:pt>
                <c:pt idx="25" formatCode="#,##0">
                  <c:v>33676.0</c:v>
                </c:pt>
                <c:pt idx="26" formatCode="#,##0">
                  <c:v>26621.0</c:v>
                </c:pt>
                <c:pt idx="27" formatCode="#,##0">
                  <c:v>20379.0</c:v>
                </c:pt>
                <c:pt idx="28" formatCode="#,##0">
                  <c:v>13249.0</c:v>
                </c:pt>
                <c:pt idx="29" formatCode="#,##0">
                  <c:v>11402.0</c:v>
                </c:pt>
                <c:pt idx="30" formatCode="#,##0">
                  <c:v>15525.0</c:v>
                </c:pt>
                <c:pt idx="31" formatCode="#,##0">
                  <c:v>11987.0</c:v>
                </c:pt>
                <c:pt idx="32" formatCode="#,##0">
                  <c:v>9521.0</c:v>
                </c:pt>
                <c:pt idx="33" formatCode="#,##0">
                  <c:v>8315.0</c:v>
                </c:pt>
                <c:pt idx="34" formatCode="#,##0">
                  <c:v>9288.0</c:v>
                </c:pt>
                <c:pt idx="35" formatCode="#,##0">
                  <c:v>10485.0</c:v>
                </c:pt>
                <c:pt idx="36" formatCode="#,##0">
                  <c:v>17017.0</c:v>
                </c:pt>
                <c:pt idx="37" formatCode="#,##0">
                  <c:v>16981.0</c:v>
                </c:pt>
                <c:pt idx="38" formatCode="#,##0">
                  <c:v>16262.0</c:v>
                </c:pt>
                <c:pt idx="39" formatCode="#,##0">
                  <c:v>16240.0</c:v>
                </c:pt>
                <c:pt idx="40" formatCode="#,##0">
                  <c:v>16720.0</c:v>
                </c:pt>
                <c:pt idx="41" formatCode="#,##0">
                  <c:v>20000.0</c:v>
                </c:pt>
                <c:pt idx="42" formatCode="#,##0">
                  <c:v>18849.0</c:v>
                </c:pt>
                <c:pt idx="43" formatCode="#,##0">
                  <c:v>17247.0</c:v>
                </c:pt>
                <c:pt idx="44" formatCode="#,##0">
                  <c:v>11887.0</c:v>
                </c:pt>
                <c:pt idx="45" formatCode="#,##0">
                  <c:v>14350.0</c:v>
                </c:pt>
                <c:pt idx="46" formatCode="#,##0">
                  <c:v>17256.0</c:v>
                </c:pt>
                <c:pt idx="47" formatCode="#,##0">
                  <c:v>15287.0</c:v>
                </c:pt>
                <c:pt idx="48" formatCode="#,##0">
                  <c:v>14895.0</c:v>
                </c:pt>
                <c:pt idx="49" formatCode="#,##0">
                  <c:v>15247.0</c:v>
                </c:pt>
                <c:pt idx="50" formatCode="#,##0">
                  <c:v>15166.0</c:v>
                </c:pt>
                <c:pt idx="51">
                  <c:v>18482.0</c:v>
                </c:pt>
                <c:pt idx="52">
                  <c:v>20343.0</c:v>
                </c:pt>
                <c:pt idx="53">
                  <c:v>22067.0</c:v>
                </c:pt>
                <c:pt idx="54">
                  <c:v>22134.0</c:v>
                </c:pt>
                <c:pt idx="55">
                  <c:v>20963.0</c:v>
                </c:pt>
                <c:pt idx="56">
                  <c:v>23281.0</c:v>
                </c:pt>
                <c:pt idx="57">
                  <c:v>20868.0</c:v>
                </c:pt>
                <c:pt idx="58">
                  <c:v>13908.0</c:v>
                </c:pt>
                <c:pt idx="59">
                  <c:v>19857.0</c:v>
                </c:pt>
                <c:pt idx="60">
                  <c:v>19447.0</c:v>
                </c:pt>
                <c:pt idx="61">
                  <c:v>20976.0</c:v>
                </c:pt>
                <c:pt idx="62">
                  <c:v>19993.0</c:v>
                </c:pt>
                <c:pt idx="63">
                  <c:v>21448.0</c:v>
                </c:pt>
                <c:pt idx="64">
                  <c:v>21611.0</c:v>
                </c:pt>
                <c:pt idx="65">
                  <c:v>22653.0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90752368"/>
        <c:axId val="-2086262816"/>
      </c:barChart>
      <c:catAx>
        <c:axId val="-20907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-2086262816"/>
        <c:crosses val="autoZero"/>
        <c:auto val="1"/>
        <c:lblAlgn val="ctr"/>
        <c:lblOffset val="100"/>
        <c:noMultiLvlLbl val="0"/>
      </c:catAx>
      <c:valAx>
        <c:axId val="-20862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-209075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5203060554931"/>
          <c:y val="0.0197711614173228"/>
          <c:w val="0.345807203787027"/>
          <c:h val="0.0497005061867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'CMHC Starts By Intended Market'!$D$1</c:f>
              <c:strCache>
                <c:ptCount val="1"/>
                <c:pt idx="0">
                  <c:v>Rental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'CMHC Starts By Intended Market'!$A$2:$A$28</c:f>
              <c:numCache>
                <c:formatCode>General</c:formatCode>
                <c:ptCount val="27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'CMHC Starts By Intended Market'!$D$2:$D$28</c:f>
              <c:numCache>
                <c:formatCode>#,##0</c:formatCode>
                <c:ptCount val="27"/>
                <c:pt idx="0">
                  <c:v>32201.0</c:v>
                </c:pt>
                <c:pt idx="1">
                  <c:v>30552.0</c:v>
                </c:pt>
                <c:pt idx="2">
                  <c:v>27318.0</c:v>
                </c:pt>
                <c:pt idx="3">
                  <c:v>18263.0</c:v>
                </c:pt>
                <c:pt idx="4">
                  <c:v>11725.0</c:v>
                </c:pt>
                <c:pt idx="5">
                  <c:v>7998.0</c:v>
                </c:pt>
                <c:pt idx="6">
                  <c:v>6647.0</c:v>
                </c:pt>
                <c:pt idx="7">
                  <c:v>7582.0</c:v>
                </c:pt>
                <c:pt idx="8">
                  <c:v>6531.0</c:v>
                </c:pt>
                <c:pt idx="9">
                  <c:v>9276.0</c:v>
                </c:pt>
                <c:pt idx="10">
                  <c:v>10155.0</c:v>
                </c:pt>
                <c:pt idx="11">
                  <c:v>14746.0</c:v>
                </c:pt>
                <c:pt idx="12">
                  <c:v>19013.0</c:v>
                </c:pt>
                <c:pt idx="13">
                  <c:v>20118.0</c:v>
                </c:pt>
                <c:pt idx="14">
                  <c:v>20432.0</c:v>
                </c:pt>
                <c:pt idx="15">
                  <c:v>17210.0</c:v>
                </c:pt>
                <c:pt idx="16">
                  <c:v>18552.0</c:v>
                </c:pt>
                <c:pt idx="17">
                  <c:v>18636.0</c:v>
                </c:pt>
                <c:pt idx="18">
                  <c:v>18288.0</c:v>
                </c:pt>
                <c:pt idx="19">
                  <c:v>16239.0</c:v>
                </c:pt>
                <c:pt idx="20">
                  <c:v>19774.0</c:v>
                </c:pt>
                <c:pt idx="21">
                  <c:v>20800.0</c:v>
                </c:pt>
                <c:pt idx="22">
                  <c:v>22016.0</c:v>
                </c:pt>
                <c:pt idx="23">
                  <c:v>24335.0</c:v>
                </c:pt>
                <c:pt idx="24">
                  <c:v>25355.0</c:v>
                </c:pt>
                <c:pt idx="25">
                  <c:v>35176.0</c:v>
                </c:pt>
                <c:pt idx="26">
                  <c:v>36637.0</c:v>
                </c:pt>
              </c:numCache>
            </c:numRef>
          </c:val>
        </c:ser>
        <c:ser>
          <c:idx val="3"/>
          <c:order val="1"/>
          <c:tx>
            <c:strRef>
              <c:f>'CMHC Starts By Intended Market'!$E$1</c:f>
              <c:strCache>
                <c:ptCount val="1"/>
                <c:pt idx="0">
                  <c:v>Condo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'CMHC Starts By Intended Market'!$A$2:$A$28</c:f>
              <c:numCache>
                <c:formatCode>General</c:formatCode>
                <c:ptCount val="27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'CMHC Starts By Intended Market'!$E$2:$E$28</c:f>
              <c:numCache>
                <c:formatCode>#,##0</c:formatCode>
                <c:ptCount val="27"/>
                <c:pt idx="0">
                  <c:v>29359.0</c:v>
                </c:pt>
                <c:pt idx="1">
                  <c:v>18649.0</c:v>
                </c:pt>
                <c:pt idx="2">
                  <c:v>23250.0</c:v>
                </c:pt>
                <c:pt idx="3">
                  <c:v>32017.0</c:v>
                </c:pt>
                <c:pt idx="4">
                  <c:v>31686.0</c:v>
                </c:pt>
                <c:pt idx="5">
                  <c:v>24153.0</c:v>
                </c:pt>
                <c:pt idx="6">
                  <c:v>23076.0</c:v>
                </c:pt>
                <c:pt idx="7">
                  <c:v>27517.0</c:v>
                </c:pt>
                <c:pt idx="8">
                  <c:v>27351.0</c:v>
                </c:pt>
                <c:pt idx="9">
                  <c:v>28434.0</c:v>
                </c:pt>
                <c:pt idx="10">
                  <c:v>28319.0</c:v>
                </c:pt>
                <c:pt idx="11">
                  <c:v>31986.0</c:v>
                </c:pt>
                <c:pt idx="12">
                  <c:v>36798.0</c:v>
                </c:pt>
                <c:pt idx="13">
                  <c:v>49284.0</c:v>
                </c:pt>
                <c:pt idx="14">
                  <c:v>58869.0</c:v>
                </c:pt>
                <c:pt idx="15">
                  <c:v>60259.0</c:v>
                </c:pt>
                <c:pt idx="16">
                  <c:v>61915.0</c:v>
                </c:pt>
                <c:pt idx="17">
                  <c:v>61637.0</c:v>
                </c:pt>
                <c:pt idx="18">
                  <c:v>73671.0</c:v>
                </c:pt>
                <c:pt idx="19">
                  <c:v>34417.0</c:v>
                </c:pt>
                <c:pt idx="20">
                  <c:v>48523.0</c:v>
                </c:pt>
                <c:pt idx="21">
                  <c:v>61804.0</c:v>
                </c:pt>
                <c:pt idx="22">
                  <c:v>77985.0</c:v>
                </c:pt>
                <c:pt idx="23">
                  <c:v>62938.0</c:v>
                </c:pt>
                <c:pt idx="24">
                  <c:v>62960.0</c:v>
                </c:pt>
                <c:pt idx="25">
                  <c:v>68226.0</c:v>
                </c:pt>
                <c:pt idx="26">
                  <c:v>62520.0</c:v>
                </c:pt>
              </c:numCache>
            </c:numRef>
          </c:val>
        </c:ser>
        <c:ser>
          <c:idx val="0"/>
          <c:order val="2"/>
          <c:tx>
            <c:strRef>
              <c:f>'CMHC Starts By Intended Market'!$B$1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'CMHC Starts By Intended Market'!$A$2:$A$28</c:f>
              <c:numCache>
                <c:formatCode>General</c:formatCode>
                <c:ptCount val="27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'CMHC Starts By Intended Market'!$B$2:$B$28</c:f>
              <c:numCache>
                <c:formatCode>General</c:formatCode>
                <c:ptCount val="27"/>
                <c:pt idx="0" formatCode="#,##0">
                  <c:v>1742.0</c:v>
                </c:pt>
                <c:pt idx="1">
                  <c:v>755.0</c:v>
                </c:pt>
                <c:pt idx="2">
                  <c:v>436.0</c:v>
                </c:pt>
                <c:pt idx="3">
                  <c:v>185.0</c:v>
                </c:pt>
                <c:pt idx="4">
                  <c:v>272.0</c:v>
                </c:pt>
                <c:pt idx="5">
                  <c:v>31.0</c:v>
                </c:pt>
                <c:pt idx="6">
                  <c:v>5.0</c:v>
                </c:pt>
                <c:pt idx="7">
                  <c:v>48.0</c:v>
                </c:pt>
                <c:pt idx="8">
                  <c:v>19.0</c:v>
                </c:pt>
                <c:pt idx="9">
                  <c:v>200.0</c:v>
                </c:pt>
                <c:pt idx="10">
                  <c:v>190.0</c:v>
                </c:pt>
                <c:pt idx="11">
                  <c:v>272.0</c:v>
                </c:pt>
                <c:pt idx="12">
                  <c:v>219.0</c:v>
                </c:pt>
                <c:pt idx="13">
                  <c:v>479.0</c:v>
                </c:pt>
                <c:pt idx="14">
                  <c:v>27.0</c:v>
                </c:pt>
                <c:pt idx="15">
                  <c:v>15.0</c:v>
                </c:pt>
                <c:pt idx="16">
                  <c:v>26.0</c:v>
                </c:pt>
                <c:pt idx="17">
                  <c:v>0.0</c:v>
                </c:pt>
                <c:pt idx="18">
                  <c:v>0.0</c:v>
                </c:pt>
                <c:pt idx="19">
                  <c:v>7.0</c:v>
                </c:pt>
                <c:pt idx="20">
                  <c:v>18.0</c:v>
                </c:pt>
                <c:pt idx="21">
                  <c:v>30.0</c:v>
                </c:pt>
                <c:pt idx="22">
                  <c:v>1.0</c:v>
                </c:pt>
                <c:pt idx="23">
                  <c:v>8.0</c:v>
                </c:pt>
                <c:pt idx="24">
                  <c:v>80.0</c:v>
                </c:pt>
                <c:pt idx="25">
                  <c:v>241.0</c:v>
                </c:pt>
                <c:pt idx="26">
                  <c:v>14.0</c:v>
                </c:pt>
              </c:numCache>
            </c:numRef>
          </c:val>
        </c:ser>
        <c:ser>
          <c:idx val="1"/>
          <c:order val="3"/>
          <c:tx>
            <c:strRef>
              <c:f>'CMHC Starts By Intended Market'!$C$1</c:f>
              <c:strCache>
                <c:ptCount val="1"/>
                <c:pt idx="0">
                  <c:v>Homeowner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'CMHC Starts By Intended Market'!$A$2:$A$28</c:f>
              <c:numCache>
                <c:formatCode>General</c:formatCode>
                <c:ptCount val="27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'CMHC Starts By Intended Market'!$C$2:$C$28</c:f>
              <c:numCache>
                <c:formatCode>#,##0</c:formatCode>
                <c:ptCount val="27"/>
                <c:pt idx="0">
                  <c:v>85194.0</c:v>
                </c:pt>
                <c:pt idx="1">
                  <c:v>77252.0</c:v>
                </c:pt>
                <c:pt idx="2">
                  <c:v>84319.0</c:v>
                </c:pt>
                <c:pt idx="3">
                  <c:v>78382.0</c:v>
                </c:pt>
                <c:pt idx="4">
                  <c:v>82643.0</c:v>
                </c:pt>
                <c:pt idx="5">
                  <c:v>56890.0</c:v>
                </c:pt>
                <c:pt idx="6">
                  <c:v>71599.0</c:v>
                </c:pt>
                <c:pt idx="7">
                  <c:v>88021.0</c:v>
                </c:pt>
                <c:pt idx="8">
                  <c:v>82896.0</c:v>
                </c:pt>
                <c:pt idx="9">
                  <c:v>89204.0</c:v>
                </c:pt>
                <c:pt idx="10">
                  <c:v>92307.0</c:v>
                </c:pt>
                <c:pt idx="11">
                  <c:v>95153.0</c:v>
                </c:pt>
                <c:pt idx="12">
                  <c:v>123199.0</c:v>
                </c:pt>
                <c:pt idx="13">
                  <c:v>121996.0</c:v>
                </c:pt>
                <c:pt idx="14">
                  <c:v>124741.0</c:v>
                </c:pt>
                <c:pt idx="15">
                  <c:v>114059.0</c:v>
                </c:pt>
                <c:pt idx="16">
                  <c:v>113897.0</c:v>
                </c:pt>
                <c:pt idx="17">
                  <c:v>112882.0</c:v>
                </c:pt>
                <c:pt idx="18">
                  <c:v>94975.0</c:v>
                </c:pt>
                <c:pt idx="19">
                  <c:v>78712.0</c:v>
                </c:pt>
                <c:pt idx="20">
                  <c:v>97210.0</c:v>
                </c:pt>
                <c:pt idx="21">
                  <c:v>91459.0</c:v>
                </c:pt>
                <c:pt idx="22">
                  <c:v>93632.0</c:v>
                </c:pt>
                <c:pt idx="23">
                  <c:v>82891.0</c:v>
                </c:pt>
                <c:pt idx="24">
                  <c:v>83137.0</c:v>
                </c:pt>
                <c:pt idx="25">
                  <c:v>77869.0</c:v>
                </c:pt>
                <c:pt idx="26">
                  <c:v>81456.0</c:v>
                </c:pt>
              </c:numCache>
            </c:numRef>
          </c:val>
        </c:ser>
        <c:ser>
          <c:idx val="4"/>
          <c:order val="4"/>
          <c:tx>
            <c:strRef>
              <c:f>'CMHC Starts By Intended Market'!$F$1</c:f>
              <c:strCache>
                <c:ptCount val="1"/>
                <c:pt idx="0">
                  <c:v>Co-Op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'CMHC Starts By Intended Market'!$A$2:$A$28</c:f>
              <c:numCache>
                <c:formatCode>General</c:formatCode>
                <c:ptCount val="27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'CMHC Starts By Intended Market'!$F$2:$F$28</c:f>
              <c:numCache>
                <c:formatCode>#,##0</c:formatCode>
                <c:ptCount val="27"/>
                <c:pt idx="0">
                  <c:v>2293.0</c:v>
                </c:pt>
                <c:pt idx="1">
                  <c:v>3112.0</c:v>
                </c:pt>
                <c:pt idx="2">
                  <c:v>5152.0</c:v>
                </c:pt>
                <c:pt idx="3">
                  <c:v>1373.0</c:v>
                </c:pt>
                <c:pt idx="4">
                  <c:v>1224.0</c:v>
                </c:pt>
                <c:pt idx="5" formatCode="General">
                  <c:v>707.0</c:v>
                </c:pt>
                <c:pt idx="6" formatCode="General">
                  <c:v>527.0</c:v>
                </c:pt>
                <c:pt idx="7" formatCode="General">
                  <c:v>134.0</c:v>
                </c:pt>
                <c:pt idx="8" formatCode="General">
                  <c:v>0.0</c:v>
                </c:pt>
                <c:pt idx="9" formatCode="General">
                  <c:v>4.0</c:v>
                </c:pt>
                <c:pt idx="10" formatCode="General">
                  <c:v>105.0</c:v>
                </c:pt>
                <c:pt idx="11" formatCode="General">
                  <c:v>216.0</c:v>
                </c:pt>
                <c:pt idx="12" formatCode="General">
                  <c:v>160.0</c:v>
                </c:pt>
                <c:pt idx="13" formatCode="General">
                  <c:v>391.0</c:v>
                </c:pt>
                <c:pt idx="14" formatCode="General">
                  <c:v>489.0</c:v>
                </c:pt>
                <c:pt idx="15">
                  <c:v>1987.0</c:v>
                </c:pt>
                <c:pt idx="16" formatCode="General">
                  <c:v>920.0</c:v>
                </c:pt>
                <c:pt idx="17" formatCode="General">
                  <c:v>814.0</c:v>
                </c:pt>
                <c:pt idx="18" formatCode="General">
                  <c:v>658.0</c:v>
                </c:pt>
                <c:pt idx="19">
                  <c:v>1126.0</c:v>
                </c:pt>
                <c:pt idx="20" formatCode="General">
                  <c:v>831.0</c:v>
                </c:pt>
                <c:pt idx="21" formatCode="General">
                  <c:v>745.0</c:v>
                </c:pt>
                <c:pt idx="22" formatCode="General">
                  <c:v>358.0</c:v>
                </c:pt>
                <c:pt idx="23" formatCode="General">
                  <c:v>287.0</c:v>
                </c:pt>
                <c:pt idx="24" formatCode="General">
                  <c:v>601.0</c:v>
                </c:pt>
                <c:pt idx="25" formatCode="General">
                  <c:v>295.0</c:v>
                </c:pt>
                <c:pt idx="26" formatCode="General">
                  <c:v>340.0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124588288"/>
        <c:axId val="-2101555696"/>
      </c:barChart>
      <c:catAx>
        <c:axId val="-21245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555696"/>
        <c:crosses val="autoZero"/>
        <c:auto val="1"/>
        <c:lblAlgn val="ctr"/>
        <c:lblOffset val="100"/>
        <c:noMultiLvlLbl val="0"/>
      </c:catAx>
      <c:valAx>
        <c:axId val="-21015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58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Helvetica" charset="0"/>
                <a:ea typeface="+mn-ea"/>
                <a:cs typeface="+mn-cs"/>
              </a:defRPr>
            </a:pPr>
            <a:r>
              <a:rPr lang="en-US" sz="1800" baseline="0">
                <a:solidFill>
                  <a:schemeClr val="tx1"/>
                </a:solidFill>
                <a:latin typeface="Helvetica" charset="0"/>
              </a:rPr>
              <a:t>Ontario Housing Starts 1955-2001</a:t>
            </a:r>
          </a:p>
        </c:rich>
      </c:tx>
      <c:layout>
        <c:manualLayout>
          <c:xMode val="edge"/>
          <c:yMode val="edge"/>
          <c:x val="0.000259420079086423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Helvetica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Ontario!$D$2</c:f>
              <c:strCache>
                <c:ptCount val="1"/>
                <c:pt idx="0">
                  <c:v>Apartment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Ontario!$A$7:$A$53</c:f>
              <c:numCache>
                <c:formatCode>General</c:formatCode>
                <c:ptCount val="47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  <c:pt idx="43">
                  <c:v>1998.0</c:v>
                </c:pt>
                <c:pt idx="44">
                  <c:v>1999.0</c:v>
                </c:pt>
                <c:pt idx="45">
                  <c:v>2000.0</c:v>
                </c:pt>
                <c:pt idx="46">
                  <c:v>2001.0</c:v>
                </c:pt>
              </c:numCache>
            </c:numRef>
          </c:cat>
          <c:val>
            <c:numRef>
              <c:f>Ontario!$D$7:$D$53</c:f>
              <c:numCache>
                <c:formatCode>#,##0</c:formatCode>
                <c:ptCount val="47"/>
                <c:pt idx="0">
                  <c:v>7019.0</c:v>
                </c:pt>
                <c:pt idx="1">
                  <c:v>8816.0</c:v>
                </c:pt>
                <c:pt idx="2">
                  <c:v>10382.0</c:v>
                </c:pt>
                <c:pt idx="3">
                  <c:v>17018.0</c:v>
                </c:pt>
                <c:pt idx="4">
                  <c:v>15611.0</c:v>
                </c:pt>
                <c:pt idx="5">
                  <c:v>14420.0</c:v>
                </c:pt>
                <c:pt idx="6">
                  <c:v>17291.0</c:v>
                </c:pt>
                <c:pt idx="7">
                  <c:v>16413.0</c:v>
                </c:pt>
                <c:pt idx="8">
                  <c:v>22392.0</c:v>
                </c:pt>
                <c:pt idx="9">
                  <c:v>31077.0</c:v>
                </c:pt>
                <c:pt idx="10">
                  <c:v>33387.0</c:v>
                </c:pt>
                <c:pt idx="11">
                  <c:v>18924.0</c:v>
                </c:pt>
                <c:pt idx="12">
                  <c:v>32660.0</c:v>
                </c:pt>
                <c:pt idx="13">
                  <c:v>40715.0</c:v>
                </c:pt>
                <c:pt idx="14">
                  <c:v>40047.0</c:v>
                </c:pt>
                <c:pt idx="15">
                  <c:v>42344.0</c:v>
                </c:pt>
                <c:pt idx="16">
                  <c:v>43895.0</c:v>
                </c:pt>
                <c:pt idx="17">
                  <c:v>47953.0</c:v>
                </c:pt>
                <c:pt idx="18">
                  <c:v>47858.0</c:v>
                </c:pt>
                <c:pt idx="19">
                  <c:v>36041.0</c:v>
                </c:pt>
                <c:pt idx="20">
                  <c:v>25544.0</c:v>
                </c:pt>
                <c:pt idx="21">
                  <c:v>26010.0</c:v>
                </c:pt>
                <c:pt idx="22">
                  <c:v>27085.0</c:v>
                </c:pt>
                <c:pt idx="23">
                  <c:v>26081.0</c:v>
                </c:pt>
                <c:pt idx="24">
                  <c:v>14982.0</c:v>
                </c:pt>
                <c:pt idx="25">
                  <c:v>12980.0</c:v>
                </c:pt>
                <c:pt idx="26">
                  <c:v>15325.0</c:v>
                </c:pt>
                <c:pt idx="27">
                  <c:v>14456.0</c:v>
                </c:pt>
                <c:pt idx="28">
                  <c:v>15574.0</c:v>
                </c:pt>
                <c:pt idx="29">
                  <c:v>10072.0</c:v>
                </c:pt>
                <c:pt idx="30">
                  <c:v>15241.0</c:v>
                </c:pt>
                <c:pt idx="31">
                  <c:v>16744.0</c:v>
                </c:pt>
                <c:pt idx="32">
                  <c:v>27298.0</c:v>
                </c:pt>
                <c:pt idx="33">
                  <c:v>30491.0</c:v>
                </c:pt>
                <c:pt idx="34">
                  <c:v>28628.0</c:v>
                </c:pt>
                <c:pt idx="35">
                  <c:v>19424.0</c:v>
                </c:pt>
                <c:pt idx="36">
                  <c:v>15302.0</c:v>
                </c:pt>
                <c:pt idx="37">
                  <c:v>16047.0</c:v>
                </c:pt>
                <c:pt idx="38">
                  <c:v>8915.0</c:v>
                </c:pt>
                <c:pt idx="39">
                  <c:v>5962.0</c:v>
                </c:pt>
                <c:pt idx="40">
                  <c:v>7213.0</c:v>
                </c:pt>
                <c:pt idx="41">
                  <c:v>4571.0</c:v>
                </c:pt>
                <c:pt idx="42">
                  <c:v>4408.0</c:v>
                </c:pt>
                <c:pt idx="43">
                  <c:v>6445.0</c:v>
                </c:pt>
                <c:pt idx="44">
                  <c:v>10944.0</c:v>
                </c:pt>
                <c:pt idx="45">
                  <c:v>12421.0</c:v>
                </c:pt>
                <c:pt idx="46">
                  <c:v>16275.0</c:v>
                </c:pt>
              </c:numCache>
            </c:numRef>
          </c:val>
        </c:ser>
        <c:ser>
          <c:idx val="0"/>
          <c:order val="1"/>
          <c:tx>
            <c:strRef>
              <c:f>Ontario!$B$2</c:f>
              <c:strCache>
                <c:ptCount val="1"/>
                <c:pt idx="0">
                  <c:v>Single &amp; Semi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Ontario!$A$7:$A$53</c:f>
              <c:numCache>
                <c:formatCode>General</c:formatCode>
                <c:ptCount val="47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  <c:pt idx="43">
                  <c:v>1998.0</c:v>
                </c:pt>
                <c:pt idx="44">
                  <c:v>1999.0</c:v>
                </c:pt>
                <c:pt idx="45">
                  <c:v>2000.0</c:v>
                </c:pt>
                <c:pt idx="46">
                  <c:v>2001.0</c:v>
                </c:pt>
              </c:numCache>
            </c:numRef>
          </c:cat>
          <c:val>
            <c:numRef>
              <c:f>Ontario!$B$7:$B$53</c:f>
              <c:numCache>
                <c:formatCode>#,##0</c:formatCode>
                <c:ptCount val="47"/>
                <c:pt idx="0">
                  <c:v>46015.0</c:v>
                </c:pt>
                <c:pt idx="1">
                  <c:v>39616.0</c:v>
                </c:pt>
                <c:pt idx="2">
                  <c:v>36549.0</c:v>
                </c:pt>
                <c:pt idx="3">
                  <c:v>45868.0</c:v>
                </c:pt>
                <c:pt idx="4">
                  <c:v>38065.0</c:v>
                </c:pt>
                <c:pt idx="5">
                  <c:v>26942.0</c:v>
                </c:pt>
                <c:pt idx="6">
                  <c:v>30189.0</c:v>
                </c:pt>
                <c:pt idx="7">
                  <c:v>26608.0</c:v>
                </c:pt>
                <c:pt idx="8">
                  <c:v>31265.0</c:v>
                </c:pt>
                <c:pt idx="9">
                  <c:v>31707.0</c:v>
                </c:pt>
                <c:pt idx="10">
                  <c:v>29578.0</c:v>
                </c:pt>
                <c:pt idx="11">
                  <c:v>29504.0</c:v>
                </c:pt>
                <c:pt idx="12">
                  <c:v>30509.0</c:v>
                </c:pt>
                <c:pt idx="13">
                  <c:v>34180.0</c:v>
                </c:pt>
                <c:pt idx="14">
                  <c:v>35484.0</c:v>
                </c:pt>
                <c:pt idx="15">
                  <c:v>26201.0</c:v>
                </c:pt>
                <c:pt idx="16">
                  <c:v>38483.0</c:v>
                </c:pt>
                <c:pt idx="17">
                  <c:v>46169.0</c:v>
                </c:pt>
                <c:pt idx="18">
                  <c:v>50701.0</c:v>
                </c:pt>
                <c:pt idx="19">
                  <c:v>39944.0</c:v>
                </c:pt>
                <c:pt idx="20">
                  <c:v>42212.0</c:v>
                </c:pt>
                <c:pt idx="21">
                  <c:v>40754.0</c:v>
                </c:pt>
                <c:pt idx="22">
                  <c:v>38263.0</c:v>
                </c:pt>
                <c:pt idx="23">
                  <c:v>36556.0</c:v>
                </c:pt>
                <c:pt idx="24">
                  <c:v>36160.0</c:v>
                </c:pt>
                <c:pt idx="25">
                  <c:v>23321.0</c:v>
                </c:pt>
                <c:pt idx="26">
                  <c:v>29973.0</c:v>
                </c:pt>
                <c:pt idx="27">
                  <c:v>19927.0</c:v>
                </c:pt>
                <c:pt idx="28">
                  <c:v>34967.0</c:v>
                </c:pt>
                <c:pt idx="29">
                  <c:v>33726.0</c:v>
                </c:pt>
                <c:pt idx="30">
                  <c:v>45436.0</c:v>
                </c:pt>
                <c:pt idx="31">
                  <c:v>58746.0</c:v>
                </c:pt>
                <c:pt idx="32">
                  <c:v>67560.0</c:v>
                </c:pt>
                <c:pt idx="33">
                  <c:v>59531.0</c:v>
                </c:pt>
                <c:pt idx="34">
                  <c:v>55759.0</c:v>
                </c:pt>
                <c:pt idx="35">
                  <c:v>34763.0</c:v>
                </c:pt>
                <c:pt idx="36">
                  <c:v>28020.0</c:v>
                </c:pt>
                <c:pt idx="37">
                  <c:v>30479.0</c:v>
                </c:pt>
                <c:pt idx="38">
                  <c:v>28777.0</c:v>
                </c:pt>
                <c:pt idx="39">
                  <c:v>33457.0</c:v>
                </c:pt>
                <c:pt idx="40">
                  <c:v>22430.0</c:v>
                </c:pt>
                <c:pt idx="41">
                  <c:v>30367.0</c:v>
                </c:pt>
                <c:pt idx="42">
                  <c:v>39700.0</c:v>
                </c:pt>
                <c:pt idx="43">
                  <c:v>37312.0</c:v>
                </c:pt>
                <c:pt idx="44">
                  <c:v>45866.0</c:v>
                </c:pt>
                <c:pt idx="45">
                  <c:v>48254.0</c:v>
                </c:pt>
                <c:pt idx="46">
                  <c:v>46738.0</c:v>
                </c:pt>
              </c:numCache>
            </c:numRef>
          </c:val>
        </c:ser>
        <c:ser>
          <c:idx val="1"/>
          <c:order val="2"/>
          <c:tx>
            <c:strRef>
              <c:f>Ontario!$C$2</c:f>
              <c:strCache>
                <c:ptCount val="1"/>
                <c:pt idx="0">
                  <c:v>Row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Ontario!$A$7:$A$53</c:f>
              <c:numCache>
                <c:formatCode>General</c:formatCode>
                <c:ptCount val="47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  <c:pt idx="43">
                  <c:v>1998.0</c:v>
                </c:pt>
                <c:pt idx="44">
                  <c:v>1999.0</c:v>
                </c:pt>
                <c:pt idx="45">
                  <c:v>2000.0</c:v>
                </c:pt>
                <c:pt idx="46">
                  <c:v>2001.0</c:v>
                </c:pt>
              </c:numCache>
            </c:numRef>
          </c:cat>
          <c:val>
            <c:numRef>
              <c:f>Ontario!$C$7:$C$53</c:f>
              <c:numCache>
                <c:formatCode>General</c:formatCode>
                <c:ptCount val="47"/>
                <c:pt idx="0">
                  <c:v>422.0</c:v>
                </c:pt>
                <c:pt idx="1">
                  <c:v>280.0</c:v>
                </c:pt>
                <c:pt idx="2">
                  <c:v>808.0</c:v>
                </c:pt>
                <c:pt idx="3">
                  <c:v>867.0</c:v>
                </c:pt>
                <c:pt idx="4">
                  <c:v>482.0</c:v>
                </c:pt>
                <c:pt idx="5">
                  <c:v>920.0</c:v>
                </c:pt>
                <c:pt idx="6">
                  <c:v>664.0</c:v>
                </c:pt>
                <c:pt idx="7" formatCode="#,##0">
                  <c:v>1285.0</c:v>
                </c:pt>
                <c:pt idx="8" formatCode="#,##0">
                  <c:v>2300.0</c:v>
                </c:pt>
                <c:pt idx="9" formatCode="#,##0">
                  <c:v>2833.0</c:v>
                </c:pt>
                <c:pt idx="10" formatCode="#,##0">
                  <c:v>3802.0</c:v>
                </c:pt>
                <c:pt idx="11" formatCode="#,##0">
                  <c:v>3927.0</c:v>
                </c:pt>
                <c:pt idx="12" formatCode="#,##0">
                  <c:v>4952.0</c:v>
                </c:pt>
                <c:pt idx="13" formatCode="#,##0">
                  <c:v>5480.0</c:v>
                </c:pt>
                <c:pt idx="14" formatCode="#,##0">
                  <c:v>5915.0</c:v>
                </c:pt>
                <c:pt idx="15" formatCode="#,##0">
                  <c:v>8130.0</c:v>
                </c:pt>
                <c:pt idx="16" formatCode="#,##0">
                  <c:v>7602.0</c:v>
                </c:pt>
                <c:pt idx="17" formatCode="#,##0">
                  <c:v>8811.0</c:v>
                </c:pt>
                <c:pt idx="18" formatCode="#,##0">
                  <c:v>11977.0</c:v>
                </c:pt>
                <c:pt idx="19" formatCode="#,##0">
                  <c:v>9518.0</c:v>
                </c:pt>
                <c:pt idx="20" formatCode="#,##0">
                  <c:v>12212.0</c:v>
                </c:pt>
                <c:pt idx="21" formatCode="#,##0">
                  <c:v>17918.0</c:v>
                </c:pt>
                <c:pt idx="22" formatCode="#,##0">
                  <c:v>13782.0</c:v>
                </c:pt>
                <c:pt idx="23" formatCode="#,##0">
                  <c:v>9073.0</c:v>
                </c:pt>
                <c:pt idx="24" formatCode="#,##0">
                  <c:v>5745.0</c:v>
                </c:pt>
                <c:pt idx="25" formatCode="#,##0">
                  <c:v>3826.0</c:v>
                </c:pt>
                <c:pt idx="26" formatCode="#,##0">
                  <c:v>4863.0</c:v>
                </c:pt>
                <c:pt idx="27" formatCode="#,##0">
                  <c:v>4125.0</c:v>
                </c:pt>
                <c:pt idx="28" formatCode="#,##0">
                  <c:v>4398.0</c:v>
                </c:pt>
                <c:pt idx="29" formatCode="#,##0">
                  <c:v>4373.0</c:v>
                </c:pt>
                <c:pt idx="30" formatCode="#,##0">
                  <c:v>4194.0</c:v>
                </c:pt>
                <c:pt idx="31" formatCode="#,##0">
                  <c:v>5980.0</c:v>
                </c:pt>
                <c:pt idx="32" formatCode="#,##0">
                  <c:v>10355.0</c:v>
                </c:pt>
                <c:pt idx="33" formatCode="#,##0">
                  <c:v>9902.0</c:v>
                </c:pt>
                <c:pt idx="34" formatCode="#,##0">
                  <c:v>8950.0</c:v>
                </c:pt>
                <c:pt idx="35" formatCode="#,##0">
                  <c:v>8462.0</c:v>
                </c:pt>
                <c:pt idx="36" formatCode="#,##0">
                  <c:v>9472.0</c:v>
                </c:pt>
                <c:pt idx="37" formatCode="#,##0">
                  <c:v>9246.0</c:v>
                </c:pt>
                <c:pt idx="38" formatCode="#,##0">
                  <c:v>7448.0</c:v>
                </c:pt>
                <c:pt idx="39" formatCode="#,##0">
                  <c:v>7226.0</c:v>
                </c:pt>
                <c:pt idx="40" formatCode="#,##0">
                  <c:v>6175.0</c:v>
                </c:pt>
                <c:pt idx="41" formatCode="#,##0">
                  <c:v>8124.0</c:v>
                </c:pt>
                <c:pt idx="42" formatCode="#,##0">
                  <c:v>9964.0</c:v>
                </c:pt>
                <c:pt idx="43" formatCode="#,##0">
                  <c:v>10073.0</c:v>
                </c:pt>
                <c:pt idx="44" formatCode="#,##0">
                  <c:v>10425.0</c:v>
                </c:pt>
                <c:pt idx="45" formatCode="#,##0">
                  <c:v>10846.0</c:v>
                </c:pt>
                <c:pt idx="46" formatCode="#,##0">
                  <c:v>10269.0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88669120"/>
        <c:axId val="-2129006000"/>
      </c:barChart>
      <c:catAx>
        <c:axId val="-208866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-2129006000"/>
        <c:crosses val="autoZero"/>
        <c:auto val="1"/>
        <c:lblAlgn val="ctr"/>
        <c:lblOffset val="100"/>
        <c:noMultiLvlLbl val="0"/>
      </c:catAx>
      <c:valAx>
        <c:axId val="-21290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-208866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7500813717546"/>
          <c:y val="0.0267147279413293"/>
          <c:w val="0.306540350002424"/>
          <c:h val="0.0493322668439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Canada</a:t>
            </a:r>
            <a:r>
              <a:rPr lang="en-US" baseline="0"/>
              <a:t> Housing Starts, 1965-2001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'Canada Suttor + CMHC'!$H$2</c:f>
              <c:strCache>
                <c:ptCount val="1"/>
                <c:pt idx="0">
                  <c:v>Social Housing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'Canada Suttor + CMHC'!$A$17:$A$53</c:f>
              <c:numCache>
                <c:formatCode>General</c:formatCode>
                <c:ptCount val="37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</c:numCache>
            </c:numRef>
          </c:cat>
          <c:val>
            <c:numRef>
              <c:f>'Canada Suttor + CMHC'!$H$17:$H$53</c:f>
              <c:numCache>
                <c:formatCode>#,##0</c:formatCode>
                <c:ptCount val="37"/>
                <c:pt idx="0">
                  <c:v>4576.0</c:v>
                </c:pt>
                <c:pt idx="1">
                  <c:v>7034.0</c:v>
                </c:pt>
                <c:pt idx="2">
                  <c:v>10834.0</c:v>
                </c:pt>
                <c:pt idx="3">
                  <c:v>11593.0</c:v>
                </c:pt>
                <c:pt idx="4">
                  <c:v>18931.0</c:v>
                </c:pt>
                <c:pt idx="5">
                  <c:v>25098.0</c:v>
                </c:pt>
                <c:pt idx="6">
                  <c:v>26874.0</c:v>
                </c:pt>
                <c:pt idx="7">
                  <c:v>20421.0</c:v>
                </c:pt>
                <c:pt idx="8">
                  <c:v>18683.0</c:v>
                </c:pt>
                <c:pt idx="9">
                  <c:v>22017.0</c:v>
                </c:pt>
                <c:pt idx="10">
                  <c:v>22197.0</c:v>
                </c:pt>
                <c:pt idx="11">
                  <c:v>26511.0</c:v>
                </c:pt>
                <c:pt idx="12">
                  <c:v>15950.0</c:v>
                </c:pt>
                <c:pt idx="13">
                  <c:v>15212.0</c:v>
                </c:pt>
                <c:pt idx="14">
                  <c:v>18464.0</c:v>
                </c:pt>
                <c:pt idx="15">
                  <c:v>21008.0</c:v>
                </c:pt>
                <c:pt idx="16">
                  <c:v>21972.0</c:v>
                </c:pt>
                <c:pt idx="17">
                  <c:v>20450.0</c:v>
                </c:pt>
                <c:pt idx="18">
                  <c:v>20098.0</c:v>
                </c:pt>
                <c:pt idx="19">
                  <c:v>18254.0</c:v>
                </c:pt>
                <c:pt idx="20">
                  <c:v>19649.0</c:v>
                </c:pt>
                <c:pt idx="21">
                  <c:v>16987.0</c:v>
                </c:pt>
                <c:pt idx="22">
                  <c:v>21100.0</c:v>
                </c:pt>
                <c:pt idx="23">
                  <c:v>19700.0</c:v>
                </c:pt>
                <c:pt idx="24">
                  <c:v>17400.0</c:v>
                </c:pt>
                <c:pt idx="25">
                  <c:v>17100.0</c:v>
                </c:pt>
                <c:pt idx="26">
                  <c:v>24400.0</c:v>
                </c:pt>
                <c:pt idx="27">
                  <c:v>22100.0</c:v>
                </c:pt>
                <c:pt idx="28">
                  <c:v>21433.0</c:v>
                </c:pt>
                <c:pt idx="29">
                  <c:v>9465.0</c:v>
                </c:pt>
                <c:pt idx="30">
                  <c:v>4363.0</c:v>
                </c:pt>
                <c:pt idx="31">
                  <c:v>2755.0</c:v>
                </c:pt>
                <c:pt idx="32">
                  <c:v>2715.0</c:v>
                </c:pt>
                <c:pt idx="33">
                  <c:v>1128.0</c:v>
                </c:pt>
                <c:pt idx="34">
                  <c:v>1600.0</c:v>
                </c:pt>
                <c:pt idx="35">
                  <c:v>1600.0</c:v>
                </c:pt>
                <c:pt idx="36">
                  <c:v>1600.0</c:v>
                </c:pt>
              </c:numCache>
            </c:numRef>
          </c:val>
        </c:ser>
        <c:ser>
          <c:idx val="2"/>
          <c:order val="1"/>
          <c:tx>
            <c:strRef>
              <c:f>'Canada Suttor + CMHC'!$I$2</c:f>
              <c:strCache>
                <c:ptCount val="1"/>
                <c:pt idx="0">
                  <c:v>Rentals + Co-op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'Canada Suttor + CMHC'!$A$17:$A$53</c:f>
              <c:numCache>
                <c:formatCode>General</c:formatCode>
                <c:ptCount val="37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</c:numCache>
            </c:numRef>
          </c:cat>
          <c:val>
            <c:numRef>
              <c:f>'Canada Suttor + CMHC'!$I$17:$I$53</c:f>
              <c:numCache>
                <c:formatCode>#,##0</c:formatCode>
                <c:ptCount val="37"/>
                <c:pt idx="0">
                  <c:v>73314.0</c:v>
                </c:pt>
                <c:pt idx="1">
                  <c:v>44517.0</c:v>
                </c:pt>
                <c:pt idx="2">
                  <c:v>63424.0</c:v>
                </c:pt>
                <c:pt idx="3">
                  <c:v>91790.0</c:v>
                </c:pt>
                <c:pt idx="4">
                  <c:v>91986.0</c:v>
                </c:pt>
                <c:pt idx="5">
                  <c:v>66800.0</c:v>
                </c:pt>
                <c:pt idx="6">
                  <c:v>79313.0</c:v>
                </c:pt>
                <c:pt idx="7">
                  <c:v>83294.0</c:v>
                </c:pt>
                <c:pt idx="8">
                  <c:v>87768.0</c:v>
                </c:pt>
                <c:pt idx="9">
                  <c:v>52008.0</c:v>
                </c:pt>
                <c:pt idx="10">
                  <c:v>48164.0</c:v>
                </c:pt>
                <c:pt idx="11">
                  <c:v>62813.0</c:v>
                </c:pt>
                <c:pt idx="12">
                  <c:v>76377.0</c:v>
                </c:pt>
                <c:pt idx="13">
                  <c:v>62115.0</c:v>
                </c:pt>
                <c:pt idx="14">
                  <c:v>39923.0</c:v>
                </c:pt>
                <c:pt idx="15">
                  <c:v>27321.0</c:v>
                </c:pt>
                <c:pt idx="16">
                  <c:v>39637.0</c:v>
                </c:pt>
                <c:pt idx="17">
                  <c:v>32712.0</c:v>
                </c:pt>
                <c:pt idx="18">
                  <c:v>24026.0</c:v>
                </c:pt>
                <c:pt idx="19">
                  <c:v>21746.0</c:v>
                </c:pt>
                <c:pt idx="20">
                  <c:v>17351.0</c:v>
                </c:pt>
                <c:pt idx="21">
                  <c:v>24013.0</c:v>
                </c:pt>
                <c:pt idx="22">
                  <c:v>30900.0</c:v>
                </c:pt>
                <c:pt idx="23">
                  <c:v>18300.0</c:v>
                </c:pt>
                <c:pt idx="24">
                  <c:v>17151.0</c:v>
                </c:pt>
                <c:pt idx="25">
                  <c:v>17394.0</c:v>
                </c:pt>
                <c:pt idx="26">
                  <c:v>9207.0</c:v>
                </c:pt>
                <c:pt idx="27">
                  <c:v>10249.0</c:v>
                </c:pt>
                <c:pt idx="28">
                  <c:v>0.0</c:v>
                </c:pt>
                <c:pt idx="29">
                  <c:v>3457.0</c:v>
                </c:pt>
                <c:pt idx="30">
                  <c:v>4342.0</c:v>
                </c:pt>
                <c:pt idx="31">
                  <c:v>4415.0</c:v>
                </c:pt>
                <c:pt idx="32">
                  <c:v>4978.0</c:v>
                </c:pt>
                <c:pt idx="33">
                  <c:v>5403.0</c:v>
                </c:pt>
                <c:pt idx="34">
                  <c:v>7680.0</c:v>
                </c:pt>
                <c:pt idx="35">
                  <c:v>8660.0</c:v>
                </c:pt>
                <c:pt idx="36">
                  <c:v>13297.0</c:v>
                </c:pt>
              </c:numCache>
            </c:numRef>
          </c:val>
        </c:ser>
        <c:ser>
          <c:idx val="0"/>
          <c:order val="2"/>
          <c:tx>
            <c:strRef>
              <c:f>'Canada Suttor + CMHC'!$F$2</c:f>
              <c:strCache>
                <c:ptCount val="1"/>
                <c:pt idx="0">
                  <c:v>Condominium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'Canada Suttor + CMHC'!$A$17:$A$53</c:f>
              <c:numCache>
                <c:formatCode>General</c:formatCode>
                <c:ptCount val="37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</c:numCache>
            </c:numRef>
          </c:cat>
          <c:val>
            <c:numRef>
              <c:f>'Canada Suttor + CMHC'!$F$17:$F$53</c:f>
              <c:numCache>
                <c:formatCode>#,##0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18">
                  <c:v>9088.0</c:v>
                </c:pt>
                <c:pt idx="19">
                  <c:v>11012.0</c:v>
                </c:pt>
                <c:pt idx="20">
                  <c:v>13958.0</c:v>
                </c:pt>
                <c:pt idx="21">
                  <c:v>22448.0</c:v>
                </c:pt>
                <c:pt idx="22">
                  <c:v>34774.0</c:v>
                </c:pt>
                <c:pt idx="23">
                  <c:v>36923.0</c:v>
                </c:pt>
                <c:pt idx="24">
                  <c:v>38914.0</c:v>
                </c:pt>
                <c:pt idx="25">
                  <c:v>29359.0</c:v>
                </c:pt>
                <c:pt idx="26">
                  <c:v>18649.0</c:v>
                </c:pt>
                <c:pt idx="27">
                  <c:v>23250.0</c:v>
                </c:pt>
                <c:pt idx="28">
                  <c:v>32017.0</c:v>
                </c:pt>
                <c:pt idx="29">
                  <c:v>31686.0</c:v>
                </c:pt>
                <c:pt idx="30">
                  <c:v>24106.0</c:v>
                </c:pt>
                <c:pt idx="31">
                  <c:v>23076.0</c:v>
                </c:pt>
                <c:pt idx="32">
                  <c:v>27471.0</c:v>
                </c:pt>
                <c:pt idx="33">
                  <c:v>27351.0</c:v>
                </c:pt>
                <c:pt idx="34">
                  <c:v>28434.0</c:v>
                </c:pt>
                <c:pt idx="35">
                  <c:v>28319.0</c:v>
                </c:pt>
                <c:pt idx="36">
                  <c:v>31986.0</c:v>
                </c:pt>
              </c:numCache>
            </c:numRef>
          </c:val>
        </c:ser>
        <c:ser>
          <c:idx val="3"/>
          <c:order val="3"/>
          <c:tx>
            <c:strRef>
              <c:f>'Canada Suttor + CMHC'!$J$2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'Canada Suttor + CMHC'!$A$17:$A$53</c:f>
              <c:numCache>
                <c:formatCode>General</c:formatCode>
                <c:ptCount val="37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</c:numCache>
            </c:numRef>
          </c:cat>
          <c:val>
            <c:numRef>
              <c:f>'Canada Suttor + CMHC'!$J$17:$J$53</c:f>
              <c:numCache>
                <c:formatCode>#,##0</c:formatCode>
                <c:ptCount val="37"/>
                <c:pt idx="0">
                  <c:v>57328.0</c:v>
                </c:pt>
                <c:pt idx="1">
                  <c:v>56778.0</c:v>
                </c:pt>
                <c:pt idx="2">
                  <c:v>57600.0</c:v>
                </c:pt>
                <c:pt idx="3">
                  <c:v>58884.0</c:v>
                </c:pt>
                <c:pt idx="4">
                  <c:v>58822.0</c:v>
                </c:pt>
                <c:pt idx="5">
                  <c:v>59101.0</c:v>
                </c:pt>
                <c:pt idx="6">
                  <c:v>74761.0</c:v>
                </c:pt>
                <c:pt idx="7">
                  <c:v>103239.0</c:v>
                </c:pt>
                <c:pt idx="8">
                  <c:v>105092.0</c:v>
                </c:pt>
                <c:pt idx="9">
                  <c:v>95412.0</c:v>
                </c:pt>
                <c:pt idx="10">
                  <c:v>111485.0</c:v>
                </c:pt>
                <c:pt idx="11">
                  <c:v>120438.0</c:v>
                </c:pt>
                <c:pt idx="12">
                  <c:v>107874.0</c:v>
                </c:pt>
                <c:pt idx="13">
                  <c:v>101351.0</c:v>
                </c:pt>
                <c:pt idx="14">
                  <c:v>93330.0</c:v>
                </c:pt>
                <c:pt idx="15">
                  <c:v>76684.0</c:v>
                </c:pt>
                <c:pt idx="16">
                  <c:v>80832.0</c:v>
                </c:pt>
                <c:pt idx="17">
                  <c:v>51630.0</c:v>
                </c:pt>
                <c:pt idx="18">
                  <c:v>90083.0</c:v>
                </c:pt>
                <c:pt idx="19">
                  <c:v>70874.0</c:v>
                </c:pt>
                <c:pt idx="20">
                  <c:v>102408.0</c:v>
                </c:pt>
                <c:pt idx="21">
                  <c:v>129863.0</c:v>
                </c:pt>
                <c:pt idx="22">
                  <c:v>163340.0</c:v>
                </c:pt>
                <c:pt idx="23">
                  <c:v>151635.0</c:v>
                </c:pt>
                <c:pt idx="24">
                  <c:v>148772.0</c:v>
                </c:pt>
                <c:pt idx="25">
                  <c:v>116295.0</c:v>
                </c:pt>
                <c:pt idx="26">
                  <c:v>96713.0</c:v>
                </c:pt>
                <c:pt idx="27">
                  <c:v>108126.0</c:v>
                </c:pt>
                <c:pt idx="28">
                  <c:v>108787.0</c:v>
                </c:pt>
                <c:pt idx="29">
                  <c:v>114628.0</c:v>
                </c:pt>
                <c:pt idx="30">
                  <c:v>81074.0</c:v>
                </c:pt>
                <c:pt idx="31">
                  <c:v>94684.0</c:v>
                </c:pt>
                <c:pt idx="32">
                  <c:v>115609.0</c:v>
                </c:pt>
                <c:pt idx="33">
                  <c:v>110266.0</c:v>
                </c:pt>
                <c:pt idx="34">
                  <c:v>117838.0</c:v>
                </c:pt>
                <c:pt idx="35">
                  <c:v>120816.0</c:v>
                </c:pt>
                <c:pt idx="36">
                  <c:v>127476.0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88159360"/>
        <c:axId val="-2092926448"/>
      </c:barChart>
      <c:catAx>
        <c:axId val="-208815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926448"/>
        <c:crosses val="autoZero"/>
        <c:auto val="1"/>
        <c:lblAlgn val="ctr"/>
        <c:lblOffset val="100"/>
        <c:noMultiLvlLbl val="0"/>
      </c:catAx>
      <c:valAx>
        <c:axId val="-20929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5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21</xdr:row>
      <xdr:rowOff>152400</xdr:rowOff>
    </xdr:from>
    <xdr:to>
      <xdr:col>22</xdr:col>
      <xdr:colOff>25400</xdr:colOff>
      <xdr:row>50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139700</xdr:colOff>
      <xdr:row>31</xdr:row>
      <xdr:rowOff>101600</xdr:rowOff>
    </xdr:from>
    <xdr:to>
      <xdr:col>16</xdr:col>
      <xdr:colOff>419100</xdr:colOff>
      <xdr:row>59</xdr:row>
      <xdr:rowOff>101600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63</xdr:row>
      <xdr:rowOff>0</xdr:rowOff>
    </xdr:from>
    <xdr:to>
      <xdr:col>17</xdr:col>
      <xdr:colOff>279400</xdr:colOff>
      <xdr:row>91</xdr:row>
      <xdr:rowOff>0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0.01637</cdr:x>
      <cdr:y>0.91964</cdr:y>
    </cdr:from>
    <cdr:to>
      <cdr:x>0.89435</cdr:x>
      <cdr:y>0.98884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700" y="5232400"/>
          <a:ext cx="7493000" cy="393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0.01339</cdr:x>
      <cdr:y>0.92857</cdr:y>
    </cdr:from>
    <cdr:to>
      <cdr:x>0.99851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4300" y="5283200"/>
          <a:ext cx="8407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aseline="0">
              <a:latin typeface="Helvetica" charset="0"/>
            </a:rPr>
            <a:t>Suttor, G. (2014). Canadian Social Housing: Policy Evolution and Impacts on the Housing System and Urban Space (p. 363-366). Department of Geography and Planning, University of Toronto.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0.01637</cdr:x>
      <cdr:y>0.91964</cdr:y>
    </cdr:from>
    <cdr:to>
      <cdr:x>0.89435</cdr:x>
      <cdr:y>0.98884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700" y="5232400"/>
          <a:ext cx="7493000" cy="393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0.01339</cdr:x>
      <cdr:y>0.92857</cdr:y>
    </cdr:from>
    <cdr:to>
      <cdr:x>0.99851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4300" y="5283200"/>
          <a:ext cx="8407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1" baseline="0">
              <a:latin typeface="Helvetica" charset="0"/>
            </a:rPr>
            <a:t>1951-2001: </a:t>
          </a:r>
          <a:r>
            <a:rPr lang="en-US" sz="900" baseline="0">
              <a:latin typeface="Helvetica" charset="0"/>
            </a:rPr>
            <a:t>Suttor, G. (2014). Canadian Social Housing: Policy Evolution and Impacts on the Housing System and Urban Space (p. 363-366). Department of Geography and Planning, University of Toronto; </a:t>
          </a:r>
          <a:r>
            <a:rPr lang="en-US" sz="900" b="1" baseline="0">
              <a:latin typeface="Helvetica" charset="0"/>
            </a:rPr>
            <a:t>2001-2016: </a:t>
          </a:r>
          <a:r>
            <a:rPr lang="en-US" sz="900" baseline="0">
              <a:latin typeface="Helvetica" charset="0"/>
            </a:rPr>
            <a:t>CMHC Starts and Completions Survey Historical Starts by Dwelling Type (All Areas)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14</xdr:row>
      <xdr:rowOff>114300</xdr:rowOff>
    </xdr:from>
    <xdr:to>
      <xdr:col>16</xdr:col>
      <xdr:colOff>469900</xdr:colOff>
      <xdr:row>38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25</xdr:row>
      <xdr:rowOff>76200</xdr:rowOff>
    </xdr:from>
    <xdr:to>
      <xdr:col>14</xdr:col>
      <xdr:colOff>165100</xdr:colOff>
      <xdr:row>49</xdr:row>
      <xdr:rowOff>12700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273050</xdr:colOff>
      <xdr:row>20</xdr:row>
      <xdr:rowOff>177800</xdr:rowOff>
    </xdr:from>
    <xdr:to>
      <xdr:col>16</xdr:col>
      <xdr:colOff>304800</xdr:colOff>
      <xdr:row>49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03.cmhc-schl.gc.ca/hmip-pimh/en/TableMapChart/ScsMasMethodolo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topLeftCell="A33" workbookViewId="0">
      <selection activeCell="L92" sqref="L92"/>
    </sheetView>
  </sheetViews>
  <sheetFormatPr baseColWidth="10" defaultRowHeight="16" x14ac:dyDescent="0.2"/>
  <sheetData>
    <row r="1" spans="1:10" x14ac:dyDescent="0.2">
      <c r="A1" t="s">
        <v>7</v>
      </c>
    </row>
    <row r="2" spans="1:10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11</v>
      </c>
      <c r="J2" t="s">
        <v>10</v>
      </c>
    </row>
    <row r="3" spans="1:10" x14ac:dyDescent="0.2">
      <c r="A3">
        <v>1951</v>
      </c>
      <c r="B3" s="1">
        <v>58660</v>
      </c>
      <c r="C3">
        <v>54</v>
      </c>
      <c r="D3" s="1">
        <v>9865</v>
      </c>
      <c r="E3" s="1">
        <v>68579</v>
      </c>
      <c r="F3" s="1">
        <v>0</v>
      </c>
      <c r="G3" s="1">
        <v>18565</v>
      </c>
      <c r="H3" s="1">
        <v>1549</v>
      </c>
      <c r="I3" s="1">
        <f>MAX(0, G3-H3)</f>
        <v>17016</v>
      </c>
      <c r="J3" s="1">
        <f>E3-H3-I3</f>
        <v>50014</v>
      </c>
    </row>
    <row r="4" spans="1:10" x14ac:dyDescent="0.2">
      <c r="A4">
        <f>A3+1</f>
        <v>1952</v>
      </c>
      <c r="B4" s="1">
        <v>66056</v>
      </c>
      <c r="C4">
        <v>299</v>
      </c>
      <c r="D4" s="1">
        <v>16891</v>
      </c>
      <c r="E4" s="1">
        <v>83246</v>
      </c>
      <c r="F4" s="1">
        <v>0</v>
      </c>
      <c r="G4" s="1">
        <v>24828</v>
      </c>
      <c r="H4" s="1">
        <v>1058</v>
      </c>
      <c r="I4" s="1">
        <f t="shared" ref="I4:I53" si="0">MAX(0, G4-H4)</f>
        <v>23770</v>
      </c>
      <c r="J4" s="1">
        <f t="shared" ref="J4:J53" si="1">E4-H4-I4</f>
        <v>58418</v>
      </c>
    </row>
    <row r="5" spans="1:10" x14ac:dyDescent="0.2">
      <c r="A5">
        <f t="shared" ref="A5:A68" si="2">A4+1</f>
        <v>1953</v>
      </c>
      <c r="B5" s="1">
        <v>77984</v>
      </c>
      <c r="C5">
        <v>553</v>
      </c>
      <c r="D5" s="1">
        <v>23872</v>
      </c>
      <c r="E5" s="1">
        <v>102409</v>
      </c>
      <c r="F5" s="1">
        <v>0</v>
      </c>
      <c r="G5" s="1">
        <v>29881</v>
      </c>
      <c r="H5">
        <v>808</v>
      </c>
      <c r="I5" s="1">
        <f t="shared" si="0"/>
        <v>29073</v>
      </c>
      <c r="J5" s="1">
        <f t="shared" si="1"/>
        <v>72528</v>
      </c>
    </row>
    <row r="6" spans="1:10" x14ac:dyDescent="0.2">
      <c r="A6">
        <f t="shared" si="2"/>
        <v>1954</v>
      </c>
      <c r="B6" s="1">
        <v>85072</v>
      </c>
      <c r="C6" s="1">
        <v>1000</v>
      </c>
      <c r="D6" s="1">
        <v>27455</v>
      </c>
      <c r="E6" s="1">
        <v>113527</v>
      </c>
      <c r="F6" s="1">
        <v>0</v>
      </c>
      <c r="G6" s="1">
        <v>33177</v>
      </c>
      <c r="H6" s="1">
        <v>2135</v>
      </c>
      <c r="I6" s="1">
        <f t="shared" si="0"/>
        <v>31042</v>
      </c>
      <c r="J6" s="1">
        <f t="shared" si="1"/>
        <v>80350</v>
      </c>
    </row>
    <row r="7" spans="1:10" x14ac:dyDescent="0.2">
      <c r="A7">
        <f t="shared" si="2"/>
        <v>1955</v>
      </c>
      <c r="B7" s="1">
        <v>109609</v>
      </c>
      <c r="C7" s="1">
        <v>1909</v>
      </c>
      <c r="D7" s="1">
        <v>26758</v>
      </c>
      <c r="E7" s="1">
        <v>138276</v>
      </c>
      <c r="F7" s="1">
        <v>0</v>
      </c>
      <c r="G7" s="1">
        <v>35823</v>
      </c>
      <c r="H7">
        <v>995</v>
      </c>
      <c r="I7" s="1">
        <f t="shared" si="0"/>
        <v>34828</v>
      </c>
      <c r="J7" s="1">
        <f t="shared" si="1"/>
        <v>102453</v>
      </c>
    </row>
    <row r="8" spans="1:10" x14ac:dyDescent="0.2">
      <c r="A8">
        <f t="shared" si="2"/>
        <v>1956</v>
      </c>
      <c r="B8" s="1">
        <v>100061</v>
      </c>
      <c r="C8" s="1">
        <v>2263</v>
      </c>
      <c r="D8" s="1">
        <v>24987</v>
      </c>
      <c r="E8" s="1">
        <v>127311</v>
      </c>
      <c r="F8" s="1">
        <v>0</v>
      </c>
      <c r="G8" s="1">
        <v>33554</v>
      </c>
      <c r="H8" s="1">
        <v>1260</v>
      </c>
      <c r="I8" s="1">
        <f t="shared" si="0"/>
        <v>32294</v>
      </c>
      <c r="J8" s="1">
        <f t="shared" si="1"/>
        <v>93757</v>
      </c>
    </row>
    <row r="9" spans="1:10" x14ac:dyDescent="0.2">
      <c r="A9">
        <f t="shared" si="2"/>
        <v>1957</v>
      </c>
      <c r="B9" s="1">
        <v>92227</v>
      </c>
      <c r="C9" s="1">
        <v>2214</v>
      </c>
      <c r="D9" s="1">
        <v>27899</v>
      </c>
      <c r="E9" s="1">
        <v>122340</v>
      </c>
      <c r="F9" s="1">
        <v>0</v>
      </c>
      <c r="G9" s="1">
        <v>36251</v>
      </c>
      <c r="H9" s="1">
        <v>2156</v>
      </c>
      <c r="I9" s="1">
        <f t="shared" si="0"/>
        <v>34095</v>
      </c>
      <c r="J9" s="1">
        <f t="shared" si="1"/>
        <v>86089</v>
      </c>
    </row>
    <row r="10" spans="1:10" x14ac:dyDescent="0.2">
      <c r="A10">
        <f t="shared" si="2"/>
        <v>1958</v>
      </c>
      <c r="B10" s="1">
        <v>115221</v>
      </c>
      <c r="C10" s="1">
        <v>2457</v>
      </c>
      <c r="D10" s="1">
        <v>46954</v>
      </c>
      <c r="E10" s="1">
        <v>164632</v>
      </c>
      <c r="F10" s="1">
        <v>0</v>
      </c>
      <c r="G10" s="1">
        <v>56609</v>
      </c>
      <c r="H10" s="1">
        <v>2329</v>
      </c>
      <c r="I10" s="1">
        <f t="shared" si="0"/>
        <v>54280</v>
      </c>
      <c r="J10" s="1">
        <f t="shared" si="1"/>
        <v>108023</v>
      </c>
    </row>
    <row r="11" spans="1:10" x14ac:dyDescent="0.2">
      <c r="A11">
        <f t="shared" si="2"/>
        <v>1959</v>
      </c>
      <c r="B11" s="1">
        <v>102646</v>
      </c>
      <c r="C11" s="1">
        <v>1908</v>
      </c>
      <c r="D11" s="1">
        <v>36791</v>
      </c>
      <c r="E11" s="1">
        <v>141345</v>
      </c>
      <c r="F11" s="1">
        <v>0</v>
      </c>
      <c r="G11" s="1">
        <v>44340</v>
      </c>
      <c r="H11" s="1">
        <v>1511</v>
      </c>
      <c r="I11" s="1">
        <f t="shared" si="0"/>
        <v>42829</v>
      </c>
      <c r="J11" s="1">
        <f t="shared" si="1"/>
        <v>97005</v>
      </c>
    </row>
    <row r="12" spans="1:10" x14ac:dyDescent="0.2">
      <c r="A12">
        <f t="shared" si="2"/>
        <v>1960</v>
      </c>
      <c r="B12" s="1">
        <v>76870</v>
      </c>
      <c r="C12" s="1">
        <v>2301</v>
      </c>
      <c r="D12" s="1">
        <v>29687</v>
      </c>
      <c r="E12" s="1">
        <v>108858</v>
      </c>
      <c r="F12" s="1">
        <v>0</v>
      </c>
      <c r="G12" s="1">
        <v>36838</v>
      </c>
      <c r="H12" s="1">
        <v>1427</v>
      </c>
      <c r="I12" s="1">
        <f t="shared" si="0"/>
        <v>35411</v>
      </c>
      <c r="J12" s="1">
        <f t="shared" si="1"/>
        <v>72020</v>
      </c>
    </row>
    <row r="13" spans="1:10" x14ac:dyDescent="0.2">
      <c r="A13">
        <f t="shared" si="2"/>
        <v>1961</v>
      </c>
      <c r="B13" s="1">
        <v>88080</v>
      </c>
      <c r="C13" s="1">
        <v>1864</v>
      </c>
      <c r="D13" s="1">
        <v>35633</v>
      </c>
      <c r="E13" s="1">
        <v>125577</v>
      </c>
      <c r="F13" s="1">
        <v>0</v>
      </c>
      <c r="G13" s="1">
        <v>46100</v>
      </c>
      <c r="H13" s="1">
        <v>1634</v>
      </c>
      <c r="I13" s="1">
        <f t="shared" si="0"/>
        <v>44466</v>
      </c>
      <c r="J13" s="1">
        <f t="shared" si="1"/>
        <v>79477</v>
      </c>
    </row>
    <row r="14" spans="1:10" x14ac:dyDescent="0.2">
      <c r="A14">
        <f t="shared" si="2"/>
        <v>1962</v>
      </c>
      <c r="B14" s="1">
        <v>85418</v>
      </c>
      <c r="C14" s="1">
        <v>3742</v>
      </c>
      <c r="D14" s="1">
        <v>40935</v>
      </c>
      <c r="E14" s="1">
        <v>130095</v>
      </c>
      <c r="F14" s="1">
        <v>0</v>
      </c>
      <c r="G14" s="1">
        <v>52859</v>
      </c>
      <c r="H14" s="1">
        <v>1687</v>
      </c>
      <c r="I14" s="1">
        <f t="shared" si="0"/>
        <v>51172</v>
      </c>
      <c r="J14" s="1">
        <f t="shared" si="1"/>
        <v>77236</v>
      </c>
    </row>
    <row r="15" spans="1:10" x14ac:dyDescent="0.2">
      <c r="A15">
        <f t="shared" si="2"/>
        <v>1963</v>
      </c>
      <c r="B15" s="1">
        <v>85049</v>
      </c>
      <c r="C15" s="1">
        <v>3895</v>
      </c>
      <c r="D15" s="1">
        <v>59680</v>
      </c>
      <c r="E15" s="1">
        <v>148624</v>
      </c>
      <c r="F15" s="1">
        <v>0</v>
      </c>
      <c r="G15" s="1">
        <v>69857</v>
      </c>
      <c r="H15" s="1">
        <v>2878</v>
      </c>
      <c r="I15" s="1">
        <f t="shared" si="0"/>
        <v>66979</v>
      </c>
      <c r="J15" s="1">
        <f t="shared" si="1"/>
        <v>78767</v>
      </c>
    </row>
    <row r="16" spans="1:10" x14ac:dyDescent="0.2">
      <c r="A16">
        <f t="shared" si="2"/>
        <v>1964</v>
      </c>
      <c r="B16" s="1">
        <v>85785</v>
      </c>
      <c r="C16" s="1">
        <v>4755</v>
      </c>
      <c r="D16" s="1">
        <v>75118</v>
      </c>
      <c r="E16" s="1">
        <v>165658</v>
      </c>
      <c r="F16" s="1">
        <v>0</v>
      </c>
      <c r="G16" s="1">
        <v>85324</v>
      </c>
      <c r="H16" s="1">
        <v>2235</v>
      </c>
      <c r="I16" s="1">
        <f t="shared" si="0"/>
        <v>83089</v>
      </c>
      <c r="J16" s="1">
        <f t="shared" si="1"/>
        <v>80334</v>
      </c>
    </row>
    <row r="17" spans="1:10" x14ac:dyDescent="0.2">
      <c r="A17">
        <f t="shared" si="2"/>
        <v>1965</v>
      </c>
      <c r="B17" s="1">
        <v>83365</v>
      </c>
      <c r="C17" s="1">
        <v>5306</v>
      </c>
      <c r="D17" s="1">
        <v>77894</v>
      </c>
      <c r="E17" s="1">
        <v>166565</v>
      </c>
      <c r="F17" s="1">
        <v>0</v>
      </c>
      <c r="G17" s="1">
        <v>77890</v>
      </c>
      <c r="H17" s="1">
        <v>4576</v>
      </c>
      <c r="I17" s="1">
        <f t="shared" si="0"/>
        <v>73314</v>
      </c>
      <c r="J17" s="1">
        <f t="shared" si="1"/>
        <v>88675</v>
      </c>
    </row>
    <row r="18" spans="1:10" x14ac:dyDescent="0.2">
      <c r="A18">
        <f t="shared" si="2"/>
        <v>1966</v>
      </c>
      <c r="B18" s="1">
        <v>77923</v>
      </c>
      <c r="C18" s="1">
        <v>5000</v>
      </c>
      <c r="D18" s="1">
        <v>51551</v>
      </c>
      <c r="E18" s="1">
        <v>134474</v>
      </c>
      <c r="F18" s="1">
        <v>0</v>
      </c>
      <c r="G18" s="1">
        <v>51551</v>
      </c>
      <c r="H18" s="1">
        <v>7034</v>
      </c>
      <c r="I18" s="1">
        <f t="shared" si="0"/>
        <v>44517</v>
      </c>
      <c r="J18" s="1">
        <f t="shared" si="1"/>
        <v>82923</v>
      </c>
    </row>
    <row r="19" spans="1:10" x14ac:dyDescent="0.2">
      <c r="A19">
        <f t="shared" si="2"/>
        <v>1967</v>
      </c>
      <c r="B19" s="1">
        <v>82473</v>
      </c>
      <c r="C19" s="1">
        <v>7392</v>
      </c>
      <c r="D19" s="1">
        <v>74258</v>
      </c>
      <c r="E19" s="1">
        <v>164123</v>
      </c>
      <c r="F19" s="1">
        <v>0</v>
      </c>
      <c r="G19" s="1">
        <v>74258</v>
      </c>
      <c r="H19" s="1">
        <v>10834</v>
      </c>
      <c r="I19" s="1">
        <f t="shared" si="0"/>
        <v>63424</v>
      </c>
      <c r="J19" s="1">
        <f t="shared" si="1"/>
        <v>89865</v>
      </c>
    </row>
    <row r="20" spans="1:10" x14ac:dyDescent="0.2">
      <c r="A20">
        <f t="shared" si="2"/>
        <v>1968</v>
      </c>
      <c r="B20" s="1">
        <v>85453</v>
      </c>
      <c r="C20" s="1">
        <v>8042</v>
      </c>
      <c r="D20" s="1">
        <v>103383</v>
      </c>
      <c r="E20" s="1">
        <v>196878</v>
      </c>
      <c r="G20" s="1">
        <v>103383</v>
      </c>
      <c r="H20" s="1">
        <v>11593</v>
      </c>
      <c r="I20" s="1">
        <f t="shared" si="0"/>
        <v>91790</v>
      </c>
      <c r="J20" s="1">
        <f t="shared" si="1"/>
        <v>93495</v>
      </c>
    </row>
    <row r="21" spans="1:10" x14ac:dyDescent="0.2">
      <c r="A21">
        <f t="shared" si="2"/>
        <v>1969</v>
      </c>
      <c r="B21" s="1">
        <v>88777</v>
      </c>
      <c r="C21" s="1">
        <v>10721</v>
      </c>
      <c r="D21" s="1">
        <v>110917</v>
      </c>
      <c r="E21" s="1">
        <v>210415</v>
      </c>
      <c r="G21" s="1">
        <v>110917</v>
      </c>
      <c r="H21" s="1">
        <v>18931</v>
      </c>
      <c r="I21" s="1">
        <f t="shared" si="0"/>
        <v>91986</v>
      </c>
      <c r="J21" s="1">
        <f t="shared" si="1"/>
        <v>99498</v>
      </c>
    </row>
    <row r="22" spans="1:10" x14ac:dyDescent="0.2">
      <c r="A22">
        <f t="shared" si="2"/>
        <v>1970</v>
      </c>
      <c r="B22" s="1">
        <v>81575</v>
      </c>
      <c r="C22" s="1">
        <v>17055</v>
      </c>
      <c r="D22" s="1">
        <v>91898</v>
      </c>
      <c r="E22" s="1">
        <v>190528</v>
      </c>
      <c r="G22" s="1">
        <v>91898</v>
      </c>
      <c r="H22" s="1">
        <v>25098</v>
      </c>
      <c r="I22" s="1">
        <f t="shared" si="0"/>
        <v>66800</v>
      </c>
      <c r="J22" s="1">
        <f t="shared" si="1"/>
        <v>98630</v>
      </c>
    </row>
    <row r="23" spans="1:10" x14ac:dyDescent="0.2">
      <c r="A23">
        <f t="shared" si="2"/>
        <v>1971</v>
      </c>
      <c r="B23" s="1">
        <v>111807</v>
      </c>
      <c r="C23" s="1">
        <v>15659</v>
      </c>
      <c r="D23" s="1">
        <v>106187</v>
      </c>
      <c r="E23" s="1">
        <v>233653</v>
      </c>
      <c r="G23" s="1">
        <v>106187</v>
      </c>
      <c r="H23" s="1">
        <v>26874</v>
      </c>
      <c r="I23" s="1">
        <f t="shared" si="0"/>
        <v>79313</v>
      </c>
      <c r="J23" s="1">
        <f t="shared" si="1"/>
        <v>127466</v>
      </c>
    </row>
    <row r="24" spans="1:10" x14ac:dyDescent="0.2">
      <c r="A24">
        <f t="shared" si="2"/>
        <v>1972</v>
      </c>
      <c r="B24" s="1">
        <v>129219</v>
      </c>
      <c r="C24" s="1">
        <v>16980</v>
      </c>
      <c r="D24" s="1">
        <v>103715</v>
      </c>
      <c r="E24" s="1">
        <v>249914</v>
      </c>
      <c r="G24" s="1">
        <v>103715</v>
      </c>
      <c r="H24" s="1">
        <v>20421</v>
      </c>
      <c r="I24" s="1">
        <f t="shared" si="0"/>
        <v>83294</v>
      </c>
      <c r="J24" s="1">
        <f t="shared" si="1"/>
        <v>146199</v>
      </c>
    </row>
    <row r="25" spans="1:10" x14ac:dyDescent="0.2">
      <c r="A25">
        <f t="shared" si="2"/>
        <v>1973</v>
      </c>
      <c r="B25" s="1">
        <v>144787</v>
      </c>
      <c r="C25" s="1">
        <v>17291</v>
      </c>
      <c r="D25" s="1">
        <v>106451</v>
      </c>
      <c r="E25" s="1">
        <v>268529</v>
      </c>
      <c r="G25" s="1">
        <v>106451</v>
      </c>
      <c r="H25" s="1">
        <v>18683</v>
      </c>
      <c r="I25" s="1">
        <f t="shared" si="0"/>
        <v>87768</v>
      </c>
      <c r="J25" s="1">
        <f t="shared" si="1"/>
        <v>162078</v>
      </c>
    </row>
    <row r="26" spans="1:10" x14ac:dyDescent="0.2">
      <c r="A26">
        <f t="shared" si="2"/>
        <v>1974</v>
      </c>
      <c r="B26" s="1">
        <v>133166</v>
      </c>
      <c r="C26" s="1">
        <v>14932</v>
      </c>
      <c r="D26" s="1">
        <v>74025</v>
      </c>
      <c r="E26" s="1">
        <v>222123</v>
      </c>
      <c r="G26" s="1">
        <v>74025</v>
      </c>
      <c r="H26" s="1">
        <v>22017</v>
      </c>
      <c r="I26" s="1">
        <f t="shared" si="0"/>
        <v>52008</v>
      </c>
      <c r="J26" s="1">
        <f t="shared" si="1"/>
        <v>148098</v>
      </c>
    </row>
    <row r="27" spans="1:10" x14ac:dyDescent="0.2">
      <c r="A27">
        <f t="shared" si="2"/>
        <v>1975</v>
      </c>
      <c r="B27" s="1">
        <v>139332</v>
      </c>
      <c r="C27" s="1">
        <v>21763</v>
      </c>
      <c r="D27" s="1">
        <v>70361</v>
      </c>
      <c r="E27" s="1">
        <v>231456</v>
      </c>
      <c r="G27" s="1">
        <v>70361</v>
      </c>
      <c r="H27" s="1">
        <v>22197</v>
      </c>
      <c r="I27" s="1">
        <f t="shared" si="0"/>
        <v>48164</v>
      </c>
      <c r="J27" s="1">
        <f t="shared" si="1"/>
        <v>161095</v>
      </c>
    </row>
    <row r="28" spans="1:10" x14ac:dyDescent="0.2">
      <c r="A28">
        <f t="shared" si="2"/>
        <v>1976</v>
      </c>
      <c r="B28" s="1">
        <v>150203</v>
      </c>
      <c r="C28" s="1">
        <v>33676</v>
      </c>
      <c r="D28" s="1">
        <v>89324</v>
      </c>
      <c r="E28" s="1">
        <v>273203</v>
      </c>
      <c r="G28" s="1">
        <v>89324</v>
      </c>
      <c r="H28" s="1">
        <v>26511</v>
      </c>
      <c r="I28" s="1">
        <f t="shared" si="0"/>
        <v>62813</v>
      </c>
      <c r="J28" s="1">
        <f t="shared" si="1"/>
        <v>183879</v>
      </c>
    </row>
    <row r="29" spans="1:10" x14ac:dyDescent="0.2">
      <c r="A29">
        <f t="shared" si="2"/>
        <v>1977</v>
      </c>
      <c r="B29" s="1">
        <v>126776</v>
      </c>
      <c r="C29" s="1">
        <v>26621</v>
      </c>
      <c r="D29" s="1">
        <v>92327</v>
      </c>
      <c r="E29" s="1">
        <v>245724</v>
      </c>
      <c r="G29" s="1">
        <v>92327</v>
      </c>
      <c r="H29" s="1">
        <v>15950</v>
      </c>
      <c r="I29" s="1">
        <f t="shared" si="0"/>
        <v>76377</v>
      </c>
      <c r="J29" s="1">
        <f t="shared" si="1"/>
        <v>153397</v>
      </c>
    </row>
    <row r="30" spans="1:10" x14ac:dyDescent="0.2">
      <c r="A30">
        <f t="shared" si="2"/>
        <v>1978</v>
      </c>
      <c r="B30" s="1">
        <v>129961</v>
      </c>
      <c r="C30" s="1">
        <v>20379</v>
      </c>
      <c r="D30" s="1">
        <v>77327</v>
      </c>
      <c r="E30" s="1">
        <v>227667</v>
      </c>
      <c r="G30" s="1">
        <v>77327</v>
      </c>
      <c r="H30" s="1">
        <v>15212</v>
      </c>
      <c r="I30" s="1">
        <f t="shared" si="0"/>
        <v>62115</v>
      </c>
      <c r="J30" s="1">
        <f t="shared" si="1"/>
        <v>150340</v>
      </c>
    </row>
    <row r="31" spans="1:10" x14ac:dyDescent="0.2">
      <c r="A31">
        <f t="shared" si="2"/>
        <v>1979</v>
      </c>
      <c r="B31" s="1">
        <v>125413</v>
      </c>
      <c r="C31" s="1">
        <v>13249</v>
      </c>
      <c r="D31" s="1">
        <v>58387</v>
      </c>
      <c r="E31" s="1">
        <v>197049</v>
      </c>
      <c r="G31" s="1">
        <v>58387</v>
      </c>
      <c r="H31" s="1">
        <v>18464</v>
      </c>
      <c r="I31" s="1">
        <f t="shared" si="0"/>
        <v>39923</v>
      </c>
      <c r="J31" s="1">
        <f t="shared" si="1"/>
        <v>138662</v>
      </c>
    </row>
    <row r="32" spans="1:10" x14ac:dyDescent="0.2">
      <c r="A32">
        <f t="shared" si="2"/>
        <v>1980</v>
      </c>
      <c r="B32" s="1">
        <v>98870</v>
      </c>
      <c r="C32" s="1">
        <v>11402</v>
      </c>
      <c r="D32" s="1">
        <v>48329</v>
      </c>
      <c r="E32" s="1">
        <v>158601</v>
      </c>
      <c r="G32" s="1">
        <v>48329</v>
      </c>
      <c r="H32" s="1">
        <v>21008</v>
      </c>
      <c r="I32" s="1">
        <f t="shared" si="0"/>
        <v>27321</v>
      </c>
      <c r="J32" s="1">
        <f t="shared" si="1"/>
        <v>110272</v>
      </c>
    </row>
    <row r="33" spans="1:10" x14ac:dyDescent="0.2">
      <c r="A33">
        <f t="shared" si="2"/>
        <v>1981</v>
      </c>
      <c r="B33" s="1">
        <v>100839</v>
      </c>
      <c r="C33" s="1">
        <v>15525</v>
      </c>
      <c r="D33" s="1">
        <v>61609</v>
      </c>
      <c r="E33" s="1">
        <v>177973</v>
      </c>
      <c r="G33" s="1">
        <v>61609</v>
      </c>
      <c r="H33" s="1">
        <v>21972</v>
      </c>
      <c r="I33" s="1">
        <f t="shared" si="0"/>
        <v>39637</v>
      </c>
      <c r="J33" s="1">
        <f t="shared" si="1"/>
        <v>116364</v>
      </c>
    </row>
    <row r="34" spans="1:10" x14ac:dyDescent="0.2">
      <c r="A34">
        <f t="shared" si="2"/>
        <v>1982</v>
      </c>
      <c r="B34" s="1">
        <v>60711</v>
      </c>
      <c r="C34" s="1">
        <v>11987</v>
      </c>
      <c r="D34" s="1">
        <v>53162</v>
      </c>
      <c r="E34" s="1">
        <v>125860</v>
      </c>
      <c r="G34" s="1">
        <v>53162</v>
      </c>
      <c r="H34" s="1">
        <v>20450</v>
      </c>
      <c r="I34" s="1">
        <f t="shared" si="0"/>
        <v>32712</v>
      </c>
      <c r="J34" s="1">
        <f t="shared" si="1"/>
        <v>72698</v>
      </c>
    </row>
    <row r="35" spans="1:10" x14ac:dyDescent="0.2">
      <c r="A35">
        <f t="shared" si="2"/>
        <v>1983</v>
      </c>
      <c r="B35" s="1">
        <v>109000</v>
      </c>
      <c r="C35" s="1">
        <v>9521</v>
      </c>
      <c r="D35" s="1">
        <v>44124</v>
      </c>
      <c r="E35" s="1">
        <v>162645</v>
      </c>
      <c r="F35" s="1">
        <v>9088</v>
      </c>
      <c r="G35" s="1">
        <v>44124</v>
      </c>
      <c r="H35" s="1">
        <v>20098</v>
      </c>
      <c r="I35" s="1">
        <f t="shared" si="0"/>
        <v>24026</v>
      </c>
      <c r="J35" s="1">
        <f t="shared" si="1"/>
        <v>118521</v>
      </c>
    </row>
    <row r="36" spans="1:10" x14ac:dyDescent="0.2">
      <c r="A36">
        <f t="shared" si="2"/>
        <v>1984</v>
      </c>
      <c r="B36" s="1">
        <v>89243</v>
      </c>
      <c r="C36" s="1">
        <v>8315</v>
      </c>
      <c r="D36" s="1">
        <v>37342</v>
      </c>
      <c r="E36" s="1">
        <v>134900</v>
      </c>
      <c r="F36" s="1">
        <v>11012</v>
      </c>
      <c r="G36" s="1">
        <v>40000</v>
      </c>
      <c r="H36" s="1">
        <v>18254</v>
      </c>
      <c r="I36" s="1">
        <f t="shared" si="0"/>
        <v>21746</v>
      </c>
      <c r="J36" s="1">
        <f t="shared" si="1"/>
        <v>94900</v>
      </c>
    </row>
    <row r="37" spans="1:10" x14ac:dyDescent="0.2">
      <c r="A37">
        <f t="shared" si="2"/>
        <v>1985</v>
      </c>
      <c r="B37" s="1">
        <v>104962</v>
      </c>
      <c r="C37" s="1">
        <v>9288</v>
      </c>
      <c r="D37" s="1">
        <v>51576</v>
      </c>
      <c r="E37" s="1">
        <v>165826</v>
      </c>
      <c r="F37" s="1">
        <v>13958</v>
      </c>
      <c r="G37" s="1">
        <v>37000</v>
      </c>
      <c r="H37" s="1">
        <v>19649</v>
      </c>
      <c r="I37" s="1">
        <f t="shared" si="0"/>
        <v>17351</v>
      </c>
      <c r="J37" s="1">
        <f t="shared" si="1"/>
        <v>128826</v>
      </c>
    </row>
    <row r="38" spans="1:10" x14ac:dyDescent="0.2">
      <c r="A38">
        <f>A37+1</f>
        <v>1986</v>
      </c>
      <c r="B38" s="1">
        <v>128280</v>
      </c>
      <c r="C38" s="1">
        <v>10485</v>
      </c>
      <c r="D38" s="1">
        <v>61020</v>
      </c>
      <c r="E38" s="1">
        <v>199785</v>
      </c>
      <c r="F38" s="1">
        <v>22448</v>
      </c>
      <c r="G38" s="1">
        <v>41000</v>
      </c>
      <c r="H38" s="1">
        <v>16987</v>
      </c>
      <c r="I38" s="1">
        <f t="shared" si="0"/>
        <v>24013</v>
      </c>
      <c r="J38" s="1">
        <f t="shared" si="1"/>
        <v>158785</v>
      </c>
    </row>
    <row r="39" spans="1:10" x14ac:dyDescent="0.2">
      <c r="A39">
        <f t="shared" si="2"/>
        <v>1987</v>
      </c>
      <c r="B39" s="1">
        <v>148599</v>
      </c>
      <c r="C39" s="1">
        <v>17017</v>
      </c>
      <c r="D39" s="1">
        <v>80370</v>
      </c>
      <c r="E39" s="1">
        <v>245986</v>
      </c>
      <c r="F39" s="1">
        <v>34774</v>
      </c>
      <c r="G39" s="1">
        <v>52000</v>
      </c>
      <c r="H39" s="1">
        <v>21100</v>
      </c>
      <c r="I39" s="1">
        <f t="shared" si="0"/>
        <v>30900</v>
      </c>
      <c r="J39" s="1">
        <f t="shared" si="1"/>
        <v>193986</v>
      </c>
    </row>
    <row r="40" spans="1:10" x14ac:dyDescent="0.2">
      <c r="A40">
        <f t="shared" si="2"/>
        <v>1988</v>
      </c>
      <c r="B40" s="1">
        <v>136093</v>
      </c>
      <c r="C40" s="1">
        <v>16981</v>
      </c>
      <c r="D40" s="1">
        <v>69488</v>
      </c>
      <c r="E40" s="1">
        <v>222562</v>
      </c>
      <c r="F40" s="1">
        <v>36923</v>
      </c>
      <c r="G40" s="1">
        <v>38000</v>
      </c>
      <c r="H40" s="1">
        <v>19700</v>
      </c>
      <c r="I40" s="1">
        <f t="shared" si="0"/>
        <v>18300</v>
      </c>
      <c r="J40" s="1">
        <f t="shared" si="1"/>
        <v>184562</v>
      </c>
    </row>
    <row r="41" spans="1:10" x14ac:dyDescent="0.2">
      <c r="A41">
        <f t="shared" si="2"/>
        <v>1989</v>
      </c>
      <c r="B41" s="1">
        <v>133492</v>
      </c>
      <c r="C41" s="1">
        <v>16262</v>
      </c>
      <c r="D41" s="1">
        <v>65628</v>
      </c>
      <c r="E41" s="1">
        <v>215382</v>
      </c>
      <c r="F41" s="1">
        <v>38914</v>
      </c>
      <c r="G41" s="1">
        <v>34551</v>
      </c>
      <c r="H41" s="1">
        <v>17400</v>
      </c>
      <c r="I41" s="1">
        <f t="shared" si="0"/>
        <v>17151</v>
      </c>
      <c r="J41" s="1">
        <f t="shared" si="1"/>
        <v>180831</v>
      </c>
    </row>
    <row r="42" spans="1:10" x14ac:dyDescent="0.2">
      <c r="A42">
        <f t="shared" si="2"/>
        <v>1990</v>
      </c>
      <c r="B42" s="1">
        <v>109866</v>
      </c>
      <c r="C42" s="1">
        <v>16240</v>
      </c>
      <c r="D42" s="1">
        <v>55524</v>
      </c>
      <c r="E42" s="1">
        <v>181630</v>
      </c>
      <c r="F42" s="1">
        <v>29359</v>
      </c>
      <c r="G42" s="1">
        <v>34494</v>
      </c>
      <c r="H42" s="1">
        <v>17100</v>
      </c>
      <c r="I42" s="1">
        <f t="shared" si="0"/>
        <v>17394</v>
      </c>
      <c r="J42" s="1">
        <f t="shared" si="1"/>
        <v>147136</v>
      </c>
    </row>
    <row r="43" spans="1:10" x14ac:dyDescent="0.2">
      <c r="A43">
        <f t="shared" si="2"/>
        <v>1991</v>
      </c>
      <c r="B43" s="1">
        <v>95602</v>
      </c>
      <c r="C43" s="1">
        <v>16720</v>
      </c>
      <c r="D43" s="1">
        <v>43875</v>
      </c>
      <c r="E43" s="1">
        <v>156197</v>
      </c>
      <c r="F43" s="1">
        <v>18649</v>
      </c>
      <c r="G43" s="1">
        <v>33607</v>
      </c>
      <c r="H43" s="1">
        <v>24400</v>
      </c>
      <c r="I43" s="1">
        <f t="shared" si="0"/>
        <v>9207</v>
      </c>
      <c r="J43" s="1">
        <f t="shared" si="1"/>
        <v>122590</v>
      </c>
    </row>
    <row r="44" spans="1:10" x14ac:dyDescent="0.2">
      <c r="A44">
        <f t="shared" si="2"/>
        <v>1992</v>
      </c>
      <c r="B44" s="1">
        <v>103165</v>
      </c>
      <c r="C44" s="1">
        <v>20000</v>
      </c>
      <c r="D44" s="1">
        <v>45106</v>
      </c>
      <c r="E44" s="1">
        <v>168271</v>
      </c>
      <c r="F44" s="1">
        <v>23250</v>
      </c>
      <c r="G44" s="1">
        <v>32349</v>
      </c>
      <c r="H44" s="1">
        <v>22100</v>
      </c>
      <c r="I44" s="1">
        <f t="shared" si="0"/>
        <v>10249</v>
      </c>
      <c r="J44" s="1">
        <f t="shared" si="1"/>
        <v>135922</v>
      </c>
    </row>
    <row r="45" spans="1:10" x14ac:dyDescent="0.2">
      <c r="A45">
        <f>A44+1</f>
        <v>1993</v>
      </c>
      <c r="B45" s="1">
        <v>96540</v>
      </c>
      <c r="C45" s="1">
        <v>18849</v>
      </c>
      <c r="D45" s="1">
        <v>40054</v>
      </c>
      <c r="E45" s="1">
        <v>155443</v>
      </c>
      <c r="F45" s="1">
        <v>32017</v>
      </c>
      <c r="G45" s="1">
        <v>19566</v>
      </c>
      <c r="H45" s="1">
        <v>21433</v>
      </c>
      <c r="I45" s="1">
        <f t="shared" si="0"/>
        <v>0</v>
      </c>
      <c r="J45" s="1">
        <f t="shared" si="1"/>
        <v>134010</v>
      </c>
    </row>
    <row r="46" spans="1:10" x14ac:dyDescent="0.2">
      <c r="A46">
        <f t="shared" si="2"/>
        <v>1994</v>
      </c>
      <c r="B46" s="1">
        <v>101628</v>
      </c>
      <c r="C46" s="1">
        <v>17247</v>
      </c>
      <c r="D46" s="1">
        <v>35182</v>
      </c>
      <c r="E46" s="1">
        <v>154057</v>
      </c>
      <c r="F46" s="1">
        <v>31686</v>
      </c>
      <c r="G46" s="1">
        <v>12922</v>
      </c>
      <c r="H46" s="1">
        <v>9465</v>
      </c>
      <c r="I46" s="1">
        <f t="shared" si="0"/>
        <v>3457</v>
      </c>
      <c r="J46" s="1">
        <f t="shared" si="1"/>
        <v>141135</v>
      </c>
    </row>
    <row r="47" spans="1:10" x14ac:dyDescent="0.2">
      <c r="A47">
        <f t="shared" si="2"/>
        <v>1995</v>
      </c>
      <c r="B47" s="1">
        <v>71961</v>
      </c>
      <c r="C47" s="1">
        <v>11887</v>
      </c>
      <c r="D47" s="1">
        <v>27085</v>
      </c>
      <c r="E47" s="1">
        <v>110933</v>
      </c>
      <c r="F47" s="1">
        <v>24106</v>
      </c>
      <c r="G47" s="1">
        <v>8705</v>
      </c>
      <c r="H47" s="1">
        <v>4363</v>
      </c>
      <c r="I47" s="1">
        <f t="shared" si="0"/>
        <v>4342</v>
      </c>
      <c r="J47" s="1">
        <f t="shared" si="1"/>
        <v>102228</v>
      </c>
    </row>
    <row r="48" spans="1:10" x14ac:dyDescent="0.2">
      <c r="A48">
        <f t="shared" si="2"/>
        <v>1996</v>
      </c>
      <c r="B48" s="1">
        <v>87301</v>
      </c>
      <c r="C48" s="1">
        <v>14350</v>
      </c>
      <c r="D48" s="1">
        <v>23062</v>
      </c>
      <c r="E48" s="1">
        <v>124713</v>
      </c>
      <c r="F48" s="1">
        <v>23076</v>
      </c>
      <c r="G48" s="1">
        <v>7170</v>
      </c>
      <c r="H48" s="1">
        <v>2755</v>
      </c>
      <c r="I48" s="1">
        <f t="shared" si="0"/>
        <v>4415</v>
      </c>
      <c r="J48" s="1">
        <f t="shared" si="1"/>
        <v>117543</v>
      </c>
    </row>
    <row r="49" spans="1:10" x14ac:dyDescent="0.2">
      <c r="A49">
        <f t="shared" si="2"/>
        <v>1997</v>
      </c>
      <c r="B49" s="1">
        <v>104571</v>
      </c>
      <c r="C49" s="1">
        <v>17256</v>
      </c>
      <c r="D49" s="1">
        <v>25213</v>
      </c>
      <c r="E49" s="1">
        <v>147040</v>
      </c>
      <c r="F49" s="1">
        <v>27471</v>
      </c>
      <c r="G49" s="1">
        <v>7693</v>
      </c>
      <c r="H49" s="1">
        <v>2715</v>
      </c>
      <c r="I49" s="1">
        <f t="shared" si="0"/>
        <v>4978</v>
      </c>
      <c r="J49" s="1">
        <f t="shared" si="1"/>
        <v>139347</v>
      </c>
    </row>
    <row r="50" spans="1:10" x14ac:dyDescent="0.2">
      <c r="A50">
        <f t="shared" si="2"/>
        <v>1998</v>
      </c>
      <c r="B50" s="1">
        <v>96474</v>
      </c>
      <c r="C50" s="1">
        <v>15287</v>
      </c>
      <c r="D50" s="1">
        <v>25678</v>
      </c>
      <c r="E50" s="1">
        <v>137439</v>
      </c>
      <c r="F50" s="1">
        <v>27351</v>
      </c>
      <c r="G50" s="1">
        <v>6531</v>
      </c>
      <c r="H50" s="1">
        <v>1128</v>
      </c>
      <c r="I50" s="1">
        <f t="shared" si="0"/>
        <v>5403</v>
      </c>
      <c r="J50" s="1">
        <f t="shared" si="1"/>
        <v>130908</v>
      </c>
    </row>
    <row r="51" spans="1:10" x14ac:dyDescent="0.2">
      <c r="A51">
        <f t="shared" si="2"/>
        <v>1999</v>
      </c>
      <c r="B51" s="1">
        <v>103286</v>
      </c>
      <c r="C51" s="1">
        <v>14895</v>
      </c>
      <c r="D51" s="1">
        <v>31787</v>
      </c>
      <c r="E51" s="1">
        <v>149968</v>
      </c>
      <c r="F51" s="1">
        <v>28434</v>
      </c>
      <c r="G51" s="1">
        <v>9280</v>
      </c>
      <c r="H51" s="1">
        <v>1600</v>
      </c>
      <c r="I51" s="1">
        <f t="shared" si="0"/>
        <v>7680</v>
      </c>
      <c r="J51" s="1">
        <f t="shared" si="1"/>
        <v>140688</v>
      </c>
    </row>
    <row r="52" spans="1:10" x14ac:dyDescent="0.2">
      <c r="A52">
        <f>A51+1</f>
        <v>2000</v>
      </c>
      <c r="B52" s="1">
        <v>103714</v>
      </c>
      <c r="C52" s="1">
        <v>15247</v>
      </c>
      <c r="D52" s="1">
        <v>32692</v>
      </c>
      <c r="E52" s="1">
        <v>151653</v>
      </c>
      <c r="F52" s="1">
        <v>28319</v>
      </c>
      <c r="G52" s="1">
        <v>10260</v>
      </c>
      <c r="H52" s="1">
        <v>1600</v>
      </c>
      <c r="I52" s="1">
        <f t="shared" si="0"/>
        <v>8660</v>
      </c>
      <c r="J52" s="1">
        <f t="shared" si="1"/>
        <v>141393</v>
      </c>
    </row>
    <row r="53" spans="1:10" x14ac:dyDescent="0.2">
      <c r="A53">
        <f t="shared" si="2"/>
        <v>2001</v>
      </c>
      <c r="B53" s="1">
        <v>107909</v>
      </c>
      <c r="C53" s="1">
        <v>15166</v>
      </c>
      <c r="D53" s="1">
        <v>39658</v>
      </c>
      <c r="E53" s="1">
        <v>162733</v>
      </c>
      <c r="F53" s="1">
        <v>31986</v>
      </c>
      <c r="G53" s="1">
        <v>14897</v>
      </c>
      <c r="H53" s="1">
        <v>1600</v>
      </c>
      <c r="I53" s="1">
        <f t="shared" si="0"/>
        <v>13297</v>
      </c>
      <c r="J53" s="1">
        <f t="shared" si="1"/>
        <v>147836</v>
      </c>
    </row>
    <row r="54" spans="1:10" x14ac:dyDescent="0.2">
      <c r="A54">
        <v>2002</v>
      </c>
      <c r="B54">
        <v>138958</v>
      </c>
      <c r="C54">
        <v>18482</v>
      </c>
      <c r="D54">
        <v>47594</v>
      </c>
      <c r="E54">
        <v>205034</v>
      </c>
    </row>
    <row r="55" spans="1:10" x14ac:dyDescent="0.2">
      <c r="A55">
        <v>2003</v>
      </c>
      <c r="B55">
        <v>136871</v>
      </c>
      <c r="C55">
        <v>20343</v>
      </c>
      <c r="D55">
        <v>61212</v>
      </c>
      <c r="E55">
        <v>218426</v>
      </c>
    </row>
    <row r="56" spans="1:10" x14ac:dyDescent="0.2">
      <c r="A56">
        <v>2004</v>
      </c>
      <c r="B56">
        <v>143468</v>
      </c>
      <c r="C56">
        <v>22067</v>
      </c>
      <c r="D56">
        <v>67896</v>
      </c>
      <c r="E56">
        <v>233431</v>
      </c>
    </row>
    <row r="57" spans="1:10" x14ac:dyDescent="0.2">
      <c r="A57">
        <v>2005</v>
      </c>
      <c r="B57">
        <v>133940</v>
      </c>
      <c r="C57">
        <v>22134</v>
      </c>
      <c r="D57">
        <v>69407</v>
      </c>
      <c r="E57">
        <v>225481</v>
      </c>
    </row>
    <row r="58" spans="1:10" x14ac:dyDescent="0.2">
      <c r="A58">
        <v>2006</v>
      </c>
      <c r="B58">
        <v>135671</v>
      </c>
      <c r="C58">
        <v>20963</v>
      </c>
      <c r="D58">
        <v>70761</v>
      </c>
      <c r="E58">
        <v>227395</v>
      </c>
    </row>
    <row r="59" spans="1:10" x14ac:dyDescent="0.2">
      <c r="A59">
        <v>2007</v>
      </c>
      <c r="B59">
        <v>133349</v>
      </c>
      <c r="C59">
        <v>23281</v>
      </c>
      <c r="D59">
        <v>71713</v>
      </c>
      <c r="E59">
        <v>228343</v>
      </c>
    </row>
    <row r="60" spans="1:10" x14ac:dyDescent="0.2">
      <c r="A60">
        <v>2008</v>
      </c>
      <c r="B60">
        <v>105853</v>
      </c>
      <c r="C60">
        <v>20868</v>
      </c>
      <c r="D60">
        <v>84335</v>
      </c>
      <c r="E60">
        <v>211056</v>
      </c>
    </row>
    <row r="61" spans="1:10" x14ac:dyDescent="0.2">
      <c r="A61">
        <v>2009</v>
      </c>
      <c r="B61">
        <v>86773</v>
      </c>
      <c r="C61">
        <v>13908</v>
      </c>
      <c r="D61">
        <v>48400</v>
      </c>
      <c r="E61">
        <v>149081</v>
      </c>
    </row>
    <row r="62" spans="1:10" x14ac:dyDescent="0.2">
      <c r="A62">
        <v>2010</v>
      </c>
      <c r="B62">
        <v>105560</v>
      </c>
      <c r="C62">
        <v>19857</v>
      </c>
      <c r="D62">
        <v>64513</v>
      </c>
      <c r="E62">
        <v>189930</v>
      </c>
    </row>
    <row r="63" spans="1:10" x14ac:dyDescent="0.2">
      <c r="A63">
        <v>2011</v>
      </c>
      <c r="B63">
        <v>94962</v>
      </c>
      <c r="C63">
        <v>19447</v>
      </c>
      <c r="D63">
        <v>79541</v>
      </c>
      <c r="E63">
        <v>193950</v>
      </c>
    </row>
    <row r="64" spans="1:10" x14ac:dyDescent="0.2">
      <c r="A64">
        <v>2012</v>
      </c>
      <c r="B64">
        <v>97942</v>
      </c>
      <c r="C64">
        <v>20976</v>
      </c>
      <c r="D64">
        <v>95909</v>
      </c>
      <c r="E64">
        <v>214827</v>
      </c>
    </row>
    <row r="65" spans="1:5" x14ac:dyDescent="0.2">
      <c r="A65">
        <v>2013</v>
      </c>
      <c r="B65">
        <v>89437</v>
      </c>
      <c r="C65">
        <v>19993</v>
      </c>
      <c r="D65">
        <v>78493</v>
      </c>
      <c r="E65">
        <v>187923</v>
      </c>
    </row>
    <row r="66" spans="1:5" x14ac:dyDescent="0.2">
      <c r="A66">
        <v>2014</v>
      </c>
      <c r="B66">
        <v>88922</v>
      </c>
      <c r="C66">
        <v>21448</v>
      </c>
      <c r="D66">
        <v>78959</v>
      </c>
      <c r="E66">
        <v>189329</v>
      </c>
    </row>
    <row r="67" spans="1:5" x14ac:dyDescent="0.2">
      <c r="A67">
        <v>2015</v>
      </c>
      <c r="B67">
        <v>79172</v>
      </c>
      <c r="C67">
        <v>21611</v>
      </c>
      <c r="D67">
        <v>94752</v>
      </c>
      <c r="E67">
        <v>195535</v>
      </c>
    </row>
    <row r="68" spans="1:5" x14ac:dyDescent="0.2">
      <c r="A68">
        <v>2016</v>
      </c>
      <c r="B68">
        <v>84919</v>
      </c>
      <c r="C68">
        <v>22653</v>
      </c>
      <c r="D68">
        <v>90343</v>
      </c>
      <c r="E68">
        <v>197915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sqref="A1:F28"/>
    </sheetView>
  </sheetViews>
  <sheetFormatPr baseColWidth="10" defaultRowHeight="16" x14ac:dyDescent="0.2"/>
  <sheetData>
    <row r="1" spans="1:7" x14ac:dyDescent="0.2">
      <c r="B1" t="s">
        <v>128</v>
      </c>
      <c r="C1" t="s">
        <v>129</v>
      </c>
      <c r="D1" t="s">
        <v>5</v>
      </c>
      <c r="E1" t="s">
        <v>130</v>
      </c>
      <c r="F1" t="s">
        <v>131</v>
      </c>
      <c r="G1" t="s">
        <v>132</v>
      </c>
    </row>
    <row r="2" spans="1:7" x14ac:dyDescent="0.2">
      <c r="A2">
        <v>1990</v>
      </c>
      <c r="B2" s="1">
        <v>1742</v>
      </c>
      <c r="C2" s="1">
        <v>85194</v>
      </c>
      <c r="D2" s="1">
        <v>32201</v>
      </c>
      <c r="E2" s="1">
        <v>29359</v>
      </c>
      <c r="F2" s="1">
        <v>2293</v>
      </c>
      <c r="G2" s="1">
        <v>150789</v>
      </c>
    </row>
    <row r="3" spans="1:7" x14ac:dyDescent="0.2">
      <c r="A3">
        <v>1991</v>
      </c>
      <c r="B3">
        <v>755</v>
      </c>
      <c r="C3" s="1">
        <v>77252</v>
      </c>
      <c r="D3" s="1">
        <v>30552</v>
      </c>
      <c r="E3" s="1">
        <v>18649</v>
      </c>
      <c r="F3" s="1">
        <v>3112</v>
      </c>
      <c r="G3" s="1">
        <v>130320</v>
      </c>
    </row>
    <row r="4" spans="1:7" x14ac:dyDescent="0.2">
      <c r="A4">
        <v>1992</v>
      </c>
      <c r="B4">
        <v>436</v>
      </c>
      <c r="C4" s="1">
        <v>84319</v>
      </c>
      <c r="D4" s="1">
        <v>27318</v>
      </c>
      <c r="E4" s="1">
        <v>23250</v>
      </c>
      <c r="F4" s="1">
        <v>5152</v>
      </c>
      <c r="G4" s="1">
        <v>140475</v>
      </c>
    </row>
    <row r="5" spans="1:7" x14ac:dyDescent="0.2">
      <c r="A5">
        <v>1993</v>
      </c>
      <c r="B5">
        <v>185</v>
      </c>
      <c r="C5" s="1">
        <v>78382</v>
      </c>
      <c r="D5" s="1">
        <v>18263</v>
      </c>
      <c r="E5" s="1">
        <v>32017</v>
      </c>
      <c r="F5" s="1">
        <v>1373</v>
      </c>
      <c r="G5" s="1">
        <v>130220</v>
      </c>
    </row>
    <row r="6" spans="1:7" x14ac:dyDescent="0.2">
      <c r="A6">
        <v>1994</v>
      </c>
      <c r="B6">
        <v>272</v>
      </c>
      <c r="C6" s="1">
        <v>82643</v>
      </c>
      <c r="D6" s="1">
        <v>11725</v>
      </c>
      <c r="E6" s="1">
        <v>31686</v>
      </c>
      <c r="F6" s="1">
        <v>1224</v>
      </c>
      <c r="G6" s="1">
        <v>127550</v>
      </c>
    </row>
    <row r="7" spans="1:7" x14ac:dyDescent="0.2">
      <c r="A7">
        <v>1995</v>
      </c>
      <c r="B7">
        <v>31</v>
      </c>
      <c r="C7" s="1">
        <v>56890</v>
      </c>
      <c r="D7" s="1">
        <v>7998</v>
      </c>
      <c r="E7" s="1">
        <v>24153</v>
      </c>
      <c r="F7">
        <v>707</v>
      </c>
      <c r="G7" s="1">
        <v>89779</v>
      </c>
    </row>
    <row r="8" spans="1:7" x14ac:dyDescent="0.2">
      <c r="A8">
        <v>1996</v>
      </c>
      <c r="B8">
        <v>5</v>
      </c>
      <c r="C8" s="1">
        <v>71599</v>
      </c>
      <c r="D8" s="1">
        <v>6647</v>
      </c>
      <c r="E8" s="1">
        <v>23076</v>
      </c>
      <c r="F8">
        <v>527</v>
      </c>
      <c r="G8" s="1">
        <v>101854</v>
      </c>
    </row>
    <row r="9" spans="1:7" x14ac:dyDescent="0.2">
      <c r="A9">
        <v>1997</v>
      </c>
      <c r="B9">
        <v>48</v>
      </c>
      <c r="C9" s="1">
        <v>88021</v>
      </c>
      <c r="D9" s="1">
        <v>7582</v>
      </c>
      <c r="E9" s="1">
        <v>27517</v>
      </c>
      <c r="F9">
        <v>134</v>
      </c>
      <c r="G9" s="1">
        <v>123302</v>
      </c>
    </row>
    <row r="10" spans="1:7" x14ac:dyDescent="0.2">
      <c r="A10">
        <v>1998</v>
      </c>
      <c r="B10">
        <v>19</v>
      </c>
      <c r="C10" s="1">
        <v>82896</v>
      </c>
      <c r="D10" s="1">
        <v>6531</v>
      </c>
      <c r="E10" s="1">
        <v>27351</v>
      </c>
      <c r="F10">
        <v>0</v>
      </c>
      <c r="G10" s="1">
        <v>116797</v>
      </c>
    </row>
    <row r="11" spans="1:7" x14ac:dyDescent="0.2">
      <c r="A11">
        <v>1999</v>
      </c>
      <c r="B11">
        <v>200</v>
      </c>
      <c r="C11" s="1">
        <v>89204</v>
      </c>
      <c r="D11" s="1">
        <v>9276</v>
      </c>
      <c r="E11" s="1">
        <v>28434</v>
      </c>
      <c r="F11">
        <v>4</v>
      </c>
      <c r="G11" s="1">
        <v>127118</v>
      </c>
    </row>
    <row r="12" spans="1:7" x14ac:dyDescent="0.2">
      <c r="A12">
        <v>2000</v>
      </c>
      <c r="B12">
        <v>190</v>
      </c>
      <c r="C12" s="1">
        <v>92307</v>
      </c>
      <c r="D12" s="1">
        <v>10155</v>
      </c>
      <c r="E12" s="1">
        <v>28319</v>
      </c>
      <c r="F12">
        <v>105</v>
      </c>
      <c r="G12" s="1">
        <v>131076</v>
      </c>
    </row>
    <row r="13" spans="1:7" x14ac:dyDescent="0.2">
      <c r="A13">
        <v>2001</v>
      </c>
      <c r="B13">
        <v>272</v>
      </c>
      <c r="C13" s="1">
        <v>95153</v>
      </c>
      <c r="D13" s="1">
        <v>14746</v>
      </c>
      <c r="E13" s="1">
        <v>31986</v>
      </c>
      <c r="F13">
        <v>216</v>
      </c>
      <c r="G13" s="1">
        <v>142373</v>
      </c>
    </row>
    <row r="14" spans="1:7" x14ac:dyDescent="0.2">
      <c r="A14">
        <v>2002</v>
      </c>
      <c r="B14">
        <v>219</v>
      </c>
      <c r="C14" s="1">
        <v>123199</v>
      </c>
      <c r="D14" s="1">
        <v>19013</v>
      </c>
      <c r="E14" s="1">
        <v>36798</v>
      </c>
      <c r="F14">
        <v>160</v>
      </c>
      <c r="G14" s="1">
        <v>179389</v>
      </c>
    </row>
    <row r="15" spans="1:7" x14ac:dyDescent="0.2">
      <c r="A15">
        <v>2003</v>
      </c>
      <c r="B15">
        <v>479</v>
      </c>
      <c r="C15" s="1">
        <v>121996</v>
      </c>
      <c r="D15" s="1">
        <v>20118</v>
      </c>
      <c r="E15" s="1">
        <v>49284</v>
      </c>
      <c r="F15">
        <v>391</v>
      </c>
      <c r="G15" s="1">
        <v>192268</v>
      </c>
    </row>
    <row r="16" spans="1:7" x14ac:dyDescent="0.2">
      <c r="A16">
        <v>2004</v>
      </c>
      <c r="B16">
        <v>27</v>
      </c>
      <c r="C16" s="1">
        <v>124741</v>
      </c>
      <c r="D16" s="1">
        <v>20432</v>
      </c>
      <c r="E16" s="1">
        <v>58869</v>
      </c>
      <c r="F16">
        <v>489</v>
      </c>
      <c r="G16" s="1">
        <v>204558</v>
      </c>
    </row>
    <row r="17" spans="1:7" x14ac:dyDescent="0.2">
      <c r="A17">
        <v>2005</v>
      </c>
      <c r="B17">
        <v>15</v>
      </c>
      <c r="C17" s="1">
        <v>114059</v>
      </c>
      <c r="D17" s="1">
        <v>17210</v>
      </c>
      <c r="E17" s="1">
        <v>60259</v>
      </c>
      <c r="F17" s="1">
        <v>1987</v>
      </c>
      <c r="G17" s="1">
        <v>193530</v>
      </c>
    </row>
    <row r="18" spans="1:7" x14ac:dyDescent="0.2">
      <c r="A18">
        <v>2006</v>
      </c>
      <c r="B18">
        <v>26</v>
      </c>
      <c r="C18" s="1">
        <v>113897</v>
      </c>
      <c r="D18" s="1">
        <v>18552</v>
      </c>
      <c r="E18" s="1">
        <v>61915</v>
      </c>
      <c r="F18">
        <v>920</v>
      </c>
      <c r="G18" s="1">
        <v>195310</v>
      </c>
    </row>
    <row r="19" spans="1:7" x14ac:dyDescent="0.2">
      <c r="A19">
        <v>2007</v>
      </c>
      <c r="B19">
        <v>0</v>
      </c>
      <c r="C19" s="1">
        <v>112882</v>
      </c>
      <c r="D19" s="1">
        <v>18636</v>
      </c>
      <c r="E19" s="1">
        <v>61637</v>
      </c>
      <c r="F19">
        <v>814</v>
      </c>
      <c r="G19" s="1">
        <v>193969</v>
      </c>
    </row>
    <row r="20" spans="1:7" x14ac:dyDescent="0.2">
      <c r="A20">
        <v>2008</v>
      </c>
      <c r="B20">
        <v>0</v>
      </c>
      <c r="C20" s="1">
        <v>94975</v>
      </c>
      <c r="D20" s="1">
        <v>18288</v>
      </c>
      <c r="E20" s="1">
        <v>73671</v>
      </c>
      <c r="F20">
        <v>658</v>
      </c>
      <c r="G20" s="1">
        <v>187592</v>
      </c>
    </row>
    <row r="21" spans="1:7" x14ac:dyDescent="0.2">
      <c r="A21">
        <v>2009</v>
      </c>
      <c r="B21">
        <v>7</v>
      </c>
      <c r="C21" s="1">
        <v>78712</v>
      </c>
      <c r="D21" s="1">
        <v>16239</v>
      </c>
      <c r="E21" s="1">
        <v>34417</v>
      </c>
      <c r="F21" s="1">
        <v>1126</v>
      </c>
      <c r="G21" s="1">
        <v>130501</v>
      </c>
    </row>
    <row r="22" spans="1:7" x14ac:dyDescent="0.2">
      <c r="A22">
        <v>2010</v>
      </c>
      <c r="B22">
        <v>18</v>
      </c>
      <c r="C22" s="1">
        <v>97210</v>
      </c>
      <c r="D22" s="1">
        <v>19774</v>
      </c>
      <c r="E22" s="1">
        <v>48523</v>
      </c>
      <c r="F22">
        <v>831</v>
      </c>
      <c r="G22" s="1">
        <v>166356</v>
      </c>
    </row>
    <row r="23" spans="1:7" x14ac:dyDescent="0.2">
      <c r="A23">
        <v>2011</v>
      </c>
      <c r="B23">
        <v>30</v>
      </c>
      <c r="C23" s="1">
        <v>91459</v>
      </c>
      <c r="D23" s="1">
        <v>20800</v>
      </c>
      <c r="E23" s="1">
        <v>61804</v>
      </c>
      <c r="F23">
        <v>745</v>
      </c>
      <c r="G23" s="1">
        <v>174838</v>
      </c>
    </row>
    <row r="24" spans="1:7" x14ac:dyDescent="0.2">
      <c r="A24">
        <v>2012</v>
      </c>
      <c r="B24">
        <v>1</v>
      </c>
      <c r="C24" s="1">
        <v>93632</v>
      </c>
      <c r="D24" s="1">
        <v>22016</v>
      </c>
      <c r="E24" s="1">
        <v>77985</v>
      </c>
      <c r="F24">
        <v>358</v>
      </c>
      <c r="G24" s="1">
        <v>193992</v>
      </c>
    </row>
    <row r="25" spans="1:7" x14ac:dyDescent="0.2">
      <c r="A25">
        <v>2013</v>
      </c>
      <c r="B25">
        <v>8</v>
      </c>
      <c r="C25" s="1">
        <v>82891</v>
      </c>
      <c r="D25" s="1">
        <v>24335</v>
      </c>
      <c r="E25" s="1">
        <v>62938</v>
      </c>
      <c r="F25">
        <v>287</v>
      </c>
      <c r="G25" s="1">
        <v>170459</v>
      </c>
    </row>
    <row r="26" spans="1:7" x14ac:dyDescent="0.2">
      <c r="A26">
        <v>2014</v>
      </c>
      <c r="B26">
        <v>80</v>
      </c>
      <c r="C26" s="1">
        <v>83137</v>
      </c>
      <c r="D26" s="1">
        <v>25355</v>
      </c>
      <c r="E26" s="1">
        <v>62960</v>
      </c>
      <c r="F26">
        <v>601</v>
      </c>
      <c r="G26" s="1">
        <v>172133</v>
      </c>
    </row>
    <row r="27" spans="1:7" x14ac:dyDescent="0.2">
      <c r="A27">
        <v>2015</v>
      </c>
      <c r="B27">
        <v>241</v>
      </c>
      <c r="C27" s="1">
        <v>77869</v>
      </c>
      <c r="D27" s="1">
        <v>35176</v>
      </c>
      <c r="E27" s="1">
        <v>68226</v>
      </c>
      <c r="F27">
        <v>295</v>
      </c>
      <c r="G27" s="1">
        <v>181807</v>
      </c>
    </row>
    <row r="28" spans="1:7" x14ac:dyDescent="0.2">
      <c r="A28">
        <v>2016</v>
      </c>
      <c r="B28">
        <v>14</v>
      </c>
      <c r="C28" s="1">
        <v>81456</v>
      </c>
      <c r="D28" s="1">
        <v>36637</v>
      </c>
      <c r="E28" s="1">
        <v>62520</v>
      </c>
      <c r="F28">
        <v>340</v>
      </c>
      <c r="G28" s="1">
        <v>180967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20" workbookViewId="0">
      <selection activeCell="A57" sqref="A57"/>
    </sheetView>
  </sheetViews>
  <sheetFormatPr baseColWidth="10" defaultRowHeight="16" x14ac:dyDescent="0.2"/>
  <sheetData>
    <row r="1" spans="1:8" x14ac:dyDescent="0.2">
      <c r="A1" t="s">
        <v>8</v>
      </c>
    </row>
    <row r="2" spans="1:8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">
      <c r="A3">
        <v>1951</v>
      </c>
      <c r="E3" s="1">
        <v>27300</v>
      </c>
      <c r="F3">
        <v>0</v>
      </c>
      <c r="H3">
        <v>500</v>
      </c>
    </row>
    <row r="4" spans="1:8" x14ac:dyDescent="0.2">
      <c r="A4">
        <f>A3+1</f>
        <v>1952</v>
      </c>
      <c r="E4" s="1">
        <v>30000</v>
      </c>
      <c r="F4">
        <v>0</v>
      </c>
      <c r="H4">
        <v>500</v>
      </c>
    </row>
    <row r="5" spans="1:8" x14ac:dyDescent="0.2">
      <c r="A5">
        <f t="shared" ref="A5:A53" si="0">A4+1</f>
        <v>1953</v>
      </c>
      <c r="E5" s="1">
        <v>38900</v>
      </c>
      <c r="F5">
        <v>0</v>
      </c>
      <c r="H5">
        <v>500</v>
      </c>
    </row>
    <row r="6" spans="1:8" x14ac:dyDescent="0.2">
      <c r="A6">
        <f t="shared" si="0"/>
        <v>1954</v>
      </c>
      <c r="E6" s="1">
        <v>46400</v>
      </c>
      <c r="F6">
        <v>0</v>
      </c>
      <c r="H6">
        <v>400</v>
      </c>
    </row>
    <row r="7" spans="1:8" x14ac:dyDescent="0.2">
      <c r="A7">
        <f t="shared" si="0"/>
        <v>1955</v>
      </c>
      <c r="B7" s="1">
        <v>46015</v>
      </c>
      <c r="C7">
        <v>422</v>
      </c>
      <c r="D7" s="1">
        <v>7019</v>
      </c>
      <c r="E7" s="1">
        <v>53456</v>
      </c>
      <c r="F7">
        <v>0</v>
      </c>
      <c r="H7">
        <v>500</v>
      </c>
    </row>
    <row r="8" spans="1:8" x14ac:dyDescent="0.2">
      <c r="A8">
        <f t="shared" si="0"/>
        <v>1956</v>
      </c>
      <c r="B8" s="1">
        <v>39616</v>
      </c>
      <c r="C8">
        <v>280</v>
      </c>
      <c r="D8" s="1">
        <v>8816</v>
      </c>
      <c r="E8" s="1">
        <v>48712</v>
      </c>
      <c r="F8">
        <v>0</v>
      </c>
      <c r="H8">
        <v>900</v>
      </c>
    </row>
    <row r="9" spans="1:8" x14ac:dyDescent="0.2">
      <c r="A9">
        <f t="shared" si="0"/>
        <v>1957</v>
      </c>
      <c r="B9" s="1">
        <v>36549</v>
      </c>
      <c r="C9">
        <v>808</v>
      </c>
      <c r="D9" s="1">
        <v>10382</v>
      </c>
      <c r="E9" s="1">
        <v>47739</v>
      </c>
      <c r="F9">
        <v>0</v>
      </c>
      <c r="H9" s="1">
        <v>1300</v>
      </c>
    </row>
    <row r="10" spans="1:8" x14ac:dyDescent="0.2">
      <c r="A10">
        <f t="shared" si="0"/>
        <v>1958</v>
      </c>
      <c r="B10" s="1">
        <v>45868</v>
      </c>
      <c r="C10">
        <v>867</v>
      </c>
      <c r="D10" s="1">
        <v>17018</v>
      </c>
      <c r="E10" s="1">
        <v>63753</v>
      </c>
      <c r="F10">
        <v>0</v>
      </c>
      <c r="H10" s="1">
        <v>1400</v>
      </c>
    </row>
    <row r="11" spans="1:8" x14ac:dyDescent="0.2">
      <c r="A11">
        <f t="shared" si="0"/>
        <v>1959</v>
      </c>
      <c r="B11" s="1">
        <v>38065</v>
      </c>
      <c r="C11">
        <v>482</v>
      </c>
      <c r="D11" s="1">
        <v>15611</v>
      </c>
      <c r="E11" s="1">
        <v>54158</v>
      </c>
      <c r="F11">
        <v>0</v>
      </c>
      <c r="H11">
        <v>800</v>
      </c>
    </row>
    <row r="12" spans="1:8" x14ac:dyDescent="0.2">
      <c r="A12">
        <f t="shared" si="0"/>
        <v>1960</v>
      </c>
      <c r="B12" s="1">
        <v>26942</v>
      </c>
      <c r="C12">
        <v>920</v>
      </c>
      <c r="D12" s="1">
        <v>14420</v>
      </c>
      <c r="E12" s="1">
        <v>42282</v>
      </c>
      <c r="F12">
        <v>0</v>
      </c>
      <c r="H12">
        <v>800</v>
      </c>
    </row>
    <row r="13" spans="1:8" x14ac:dyDescent="0.2">
      <c r="A13">
        <f t="shared" si="0"/>
        <v>1961</v>
      </c>
      <c r="B13" s="1">
        <v>30189</v>
      </c>
      <c r="C13">
        <v>664</v>
      </c>
      <c r="D13" s="1">
        <v>17291</v>
      </c>
      <c r="E13" s="1">
        <v>48144</v>
      </c>
      <c r="F13">
        <v>0</v>
      </c>
      <c r="H13" s="1">
        <v>1000</v>
      </c>
    </row>
    <row r="14" spans="1:8" x14ac:dyDescent="0.2">
      <c r="A14">
        <f t="shared" si="0"/>
        <v>1962</v>
      </c>
      <c r="B14" s="1">
        <v>26608</v>
      </c>
      <c r="C14" s="1">
        <v>1285</v>
      </c>
      <c r="D14" s="1">
        <v>16413</v>
      </c>
      <c r="E14" s="1">
        <v>44306</v>
      </c>
      <c r="F14">
        <v>0</v>
      </c>
      <c r="H14" s="1">
        <v>1000</v>
      </c>
    </row>
    <row r="15" spans="1:8" x14ac:dyDescent="0.2">
      <c r="A15">
        <f t="shared" si="0"/>
        <v>1963</v>
      </c>
      <c r="B15" s="1">
        <v>31265</v>
      </c>
      <c r="C15" s="1">
        <v>2300</v>
      </c>
      <c r="D15" s="1">
        <v>22392</v>
      </c>
      <c r="E15" s="1">
        <v>55957</v>
      </c>
      <c r="F15">
        <v>0</v>
      </c>
      <c r="H15" s="1">
        <v>1700</v>
      </c>
    </row>
    <row r="16" spans="1:8" x14ac:dyDescent="0.2">
      <c r="A16">
        <f t="shared" si="0"/>
        <v>1964</v>
      </c>
      <c r="B16" s="1">
        <v>31707</v>
      </c>
      <c r="C16" s="1">
        <v>2833</v>
      </c>
      <c r="D16" s="1">
        <v>31077</v>
      </c>
      <c r="E16" s="1">
        <v>65617</v>
      </c>
      <c r="F16">
        <v>0</v>
      </c>
      <c r="H16" s="1">
        <v>1300</v>
      </c>
    </row>
    <row r="17" spans="1:8" x14ac:dyDescent="0.2">
      <c r="A17">
        <f t="shared" si="0"/>
        <v>1965</v>
      </c>
      <c r="B17" s="1">
        <v>29578</v>
      </c>
      <c r="C17" s="1">
        <v>3802</v>
      </c>
      <c r="D17" s="1">
        <v>33387</v>
      </c>
      <c r="E17" s="1">
        <v>66767</v>
      </c>
      <c r="F17">
        <v>0</v>
      </c>
      <c r="H17" s="1">
        <v>1694</v>
      </c>
    </row>
    <row r="18" spans="1:8" x14ac:dyDescent="0.2">
      <c r="A18">
        <f t="shared" si="0"/>
        <v>1966</v>
      </c>
      <c r="B18" s="1">
        <v>29504</v>
      </c>
      <c r="C18" s="1">
        <v>3927</v>
      </c>
      <c r="D18" s="1">
        <v>18924</v>
      </c>
      <c r="E18" s="1">
        <v>52355</v>
      </c>
      <c r="F18">
        <v>0</v>
      </c>
      <c r="H18" s="1">
        <v>3429</v>
      </c>
    </row>
    <row r="19" spans="1:8" x14ac:dyDescent="0.2">
      <c r="A19">
        <f t="shared" si="0"/>
        <v>1967</v>
      </c>
      <c r="B19" s="1">
        <v>30509</v>
      </c>
      <c r="C19" s="1">
        <v>4952</v>
      </c>
      <c r="D19" s="1">
        <v>32660</v>
      </c>
      <c r="E19" s="1">
        <v>68121</v>
      </c>
      <c r="F19">
        <v>0</v>
      </c>
      <c r="H19" s="1">
        <v>7221</v>
      </c>
    </row>
    <row r="20" spans="1:8" x14ac:dyDescent="0.2">
      <c r="A20">
        <f t="shared" si="0"/>
        <v>1968</v>
      </c>
      <c r="B20" s="1">
        <v>34180</v>
      </c>
      <c r="C20" s="1">
        <v>5480</v>
      </c>
      <c r="D20" s="1">
        <v>40715</v>
      </c>
      <c r="E20" s="1">
        <v>80375</v>
      </c>
      <c r="F20" s="1">
        <v>0</v>
      </c>
      <c r="H20" s="1">
        <v>7339</v>
      </c>
    </row>
    <row r="21" spans="1:8" x14ac:dyDescent="0.2">
      <c r="A21">
        <f t="shared" si="0"/>
        <v>1969</v>
      </c>
      <c r="B21" s="1">
        <v>35484</v>
      </c>
      <c r="C21" s="1">
        <v>5915</v>
      </c>
      <c r="D21" s="1">
        <v>40047</v>
      </c>
      <c r="E21" s="1">
        <v>81446</v>
      </c>
      <c r="F21" s="1">
        <v>1144</v>
      </c>
      <c r="G21" s="1">
        <v>42000</v>
      </c>
      <c r="H21" s="1">
        <v>9683</v>
      </c>
    </row>
    <row r="22" spans="1:8" x14ac:dyDescent="0.2">
      <c r="A22">
        <f t="shared" si="0"/>
        <v>1970</v>
      </c>
      <c r="B22" s="1">
        <v>26201</v>
      </c>
      <c r="C22" s="1">
        <v>8130</v>
      </c>
      <c r="D22" s="1">
        <v>42344</v>
      </c>
      <c r="E22" s="1">
        <v>76675</v>
      </c>
      <c r="F22" s="1">
        <v>6928</v>
      </c>
      <c r="G22" s="1">
        <v>39000</v>
      </c>
      <c r="H22" s="1">
        <v>10505</v>
      </c>
    </row>
    <row r="23" spans="1:8" x14ac:dyDescent="0.2">
      <c r="A23">
        <f t="shared" si="0"/>
        <v>1971</v>
      </c>
      <c r="B23" s="1">
        <v>38483</v>
      </c>
      <c r="C23" s="1">
        <v>7602</v>
      </c>
      <c r="D23" s="1">
        <v>43895</v>
      </c>
      <c r="E23" s="1">
        <v>89980</v>
      </c>
      <c r="F23" s="1">
        <v>4935</v>
      </c>
      <c r="G23" s="1">
        <v>43000</v>
      </c>
      <c r="H23" s="1">
        <v>10905</v>
      </c>
    </row>
    <row r="24" spans="1:8" x14ac:dyDescent="0.2">
      <c r="A24">
        <f t="shared" si="0"/>
        <v>1972</v>
      </c>
      <c r="B24" s="1">
        <v>46169</v>
      </c>
      <c r="C24" s="1">
        <v>8811</v>
      </c>
      <c r="D24" s="1">
        <v>47953</v>
      </c>
      <c r="E24" s="1">
        <v>102933</v>
      </c>
      <c r="F24" s="1">
        <v>4481</v>
      </c>
      <c r="G24" s="1">
        <v>48000</v>
      </c>
      <c r="H24" s="1">
        <v>8522</v>
      </c>
    </row>
    <row r="25" spans="1:8" x14ac:dyDescent="0.2">
      <c r="A25">
        <f t="shared" si="0"/>
        <v>1973</v>
      </c>
      <c r="B25" s="1">
        <v>50701</v>
      </c>
      <c r="C25" s="1">
        <v>11977</v>
      </c>
      <c r="D25" s="1">
        <v>47858</v>
      </c>
      <c r="E25" s="1">
        <v>110536</v>
      </c>
      <c r="F25" s="1">
        <v>10949</v>
      </c>
      <c r="G25" s="1">
        <v>43000</v>
      </c>
      <c r="H25" s="1">
        <v>8137</v>
      </c>
    </row>
    <row r="26" spans="1:8" x14ac:dyDescent="0.2">
      <c r="A26">
        <f t="shared" si="0"/>
        <v>1974</v>
      </c>
      <c r="B26" s="1">
        <v>39944</v>
      </c>
      <c r="C26" s="1">
        <v>9518</v>
      </c>
      <c r="D26" s="1">
        <v>36041</v>
      </c>
      <c r="E26" s="1">
        <v>85503</v>
      </c>
      <c r="F26" s="1">
        <v>7600</v>
      </c>
      <c r="G26" s="1">
        <v>33000</v>
      </c>
      <c r="H26" s="1">
        <v>6888</v>
      </c>
    </row>
    <row r="27" spans="1:8" x14ac:dyDescent="0.2">
      <c r="A27">
        <f t="shared" si="0"/>
        <v>1975</v>
      </c>
      <c r="B27" s="1">
        <v>42212</v>
      </c>
      <c r="C27" s="1">
        <v>12212</v>
      </c>
      <c r="D27" s="1">
        <v>25544</v>
      </c>
      <c r="E27" s="1">
        <v>79968</v>
      </c>
      <c r="F27" s="1">
        <v>16895</v>
      </c>
      <c r="G27" s="1">
        <v>15000</v>
      </c>
      <c r="H27" s="1">
        <v>6775</v>
      </c>
    </row>
    <row r="28" spans="1:8" x14ac:dyDescent="0.2">
      <c r="A28">
        <f t="shared" si="0"/>
        <v>1976</v>
      </c>
      <c r="B28" s="1">
        <v>40754</v>
      </c>
      <c r="C28" s="1">
        <v>17918</v>
      </c>
      <c r="D28" s="1">
        <v>26010</v>
      </c>
      <c r="E28" s="1">
        <v>84682</v>
      </c>
      <c r="F28" s="1">
        <v>17750</v>
      </c>
      <c r="G28" s="1">
        <v>17000</v>
      </c>
      <c r="H28" s="1">
        <v>9200</v>
      </c>
    </row>
    <row r="29" spans="1:8" x14ac:dyDescent="0.2">
      <c r="A29">
        <f t="shared" si="0"/>
        <v>1977</v>
      </c>
      <c r="B29" s="1">
        <v>38263</v>
      </c>
      <c r="C29" s="1">
        <v>13782</v>
      </c>
      <c r="D29" s="1">
        <v>27085</v>
      </c>
      <c r="E29" s="1">
        <v>79130</v>
      </c>
      <c r="F29" s="1">
        <v>12472</v>
      </c>
      <c r="G29" s="1">
        <v>22000</v>
      </c>
      <c r="H29" s="1">
        <v>5000</v>
      </c>
    </row>
    <row r="30" spans="1:8" x14ac:dyDescent="0.2">
      <c r="A30">
        <f t="shared" si="0"/>
        <v>1978</v>
      </c>
      <c r="B30" s="1">
        <v>36556</v>
      </c>
      <c r="C30" s="1">
        <v>9073</v>
      </c>
      <c r="D30" s="1">
        <v>26081</v>
      </c>
      <c r="E30" s="1">
        <v>71710</v>
      </c>
      <c r="F30" s="1">
        <v>2938</v>
      </c>
      <c r="G30" s="1">
        <v>28000</v>
      </c>
      <c r="H30" s="1">
        <v>4800</v>
      </c>
    </row>
    <row r="31" spans="1:8" x14ac:dyDescent="0.2">
      <c r="A31">
        <f t="shared" si="0"/>
        <v>1979</v>
      </c>
      <c r="B31" s="1">
        <v>36160</v>
      </c>
      <c r="C31" s="1">
        <v>5745</v>
      </c>
      <c r="D31" s="1">
        <v>14982</v>
      </c>
      <c r="E31" s="1">
        <v>56887</v>
      </c>
      <c r="F31" s="1">
        <v>1191</v>
      </c>
      <c r="G31" s="1">
        <v>17000</v>
      </c>
      <c r="H31" s="1">
        <v>1777</v>
      </c>
    </row>
    <row r="32" spans="1:8" x14ac:dyDescent="0.2">
      <c r="A32">
        <f t="shared" si="0"/>
        <v>1980</v>
      </c>
      <c r="B32" s="1">
        <v>23321</v>
      </c>
      <c r="C32" s="1">
        <v>3826</v>
      </c>
      <c r="D32" s="1">
        <v>12980</v>
      </c>
      <c r="E32" s="1">
        <v>40127</v>
      </c>
      <c r="F32">
        <v>867</v>
      </c>
      <c r="G32" s="1">
        <v>14000</v>
      </c>
      <c r="H32" s="1">
        <v>3102</v>
      </c>
    </row>
    <row r="33" spans="1:8" x14ac:dyDescent="0.2">
      <c r="A33">
        <f t="shared" si="0"/>
        <v>1981</v>
      </c>
      <c r="B33" s="1">
        <v>29973</v>
      </c>
      <c r="C33" s="1">
        <v>4863</v>
      </c>
      <c r="D33" s="1">
        <v>15325</v>
      </c>
      <c r="E33" s="1">
        <v>50161</v>
      </c>
      <c r="F33">
        <v>494</v>
      </c>
      <c r="G33" s="1">
        <v>17000</v>
      </c>
      <c r="H33" s="1">
        <v>5993</v>
      </c>
    </row>
    <row r="34" spans="1:8" x14ac:dyDescent="0.2">
      <c r="A34">
        <f t="shared" si="0"/>
        <v>1982</v>
      </c>
      <c r="B34" s="1">
        <v>19927</v>
      </c>
      <c r="C34" s="1">
        <v>4125</v>
      </c>
      <c r="D34" s="1">
        <v>14456</v>
      </c>
      <c r="E34" s="1">
        <v>38508</v>
      </c>
      <c r="F34">
        <v>386</v>
      </c>
      <c r="G34" s="1">
        <v>16000</v>
      </c>
      <c r="H34" s="1">
        <v>5993</v>
      </c>
    </row>
    <row r="35" spans="1:8" x14ac:dyDescent="0.2">
      <c r="A35">
        <f t="shared" si="0"/>
        <v>1983</v>
      </c>
      <c r="B35" s="1">
        <v>34967</v>
      </c>
      <c r="C35" s="1">
        <v>4398</v>
      </c>
      <c r="D35" s="1">
        <v>15574</v>
      </c>
      <c r="E35" s="1">
        <v>54939</v>
      </c>
      <c r="F35" s="1">
        <v>2657</v>
      </c>
      <c r="G35" s="1">
        <v>15000</v>
      </c>
      <c r="H35" s="1">
        <v>5500</v>
      </c>
    </row>
    <row r="36" spans="1:8" x14ac:dyDescent="0.2">
      <c r="A36">
        <f t="shared" si="0"/>
        <v>1984</v>
      </c>
      <c r="B36" s="1">
        <v>33726</v>
      </c>
      <c r="C36" s="1">
        <v>4373</v>
      </c>
      <c r="D36" s="1">
        <v>10072</v>
      </c>
      <c r="E36" s="1">
        <v>48171</v>
      </c>
      <c r="F36" s="1">
        <v>3416</v>
      </c>
      <c r="G36" s="1">
        <v>8000</v>
      </c>
      <c r="H36" s="1">
        <v>4170</v>
      </c>
    </row>
    <row r="37" spans="1:8" x14ac:dyDescent="0.2">
      <c r="A37">
        <f t="shared" si="0"/>
        <v>1985</v>
      </c>
      <c r="B37" s="1">
        <v>45436</v>
      </c>
      <c r="C37" s="1">
        <v>4194</v>
      </c>
      <c r="D37" s="1">
        <v>15241</v>
      </c>
      <c r="E37" s="1">
        <v>64871</v>
      </c>
      <c r="F37" s="1">
        <v>5011</v>
      </c>
      <c r="G37" s="1">
        <v>12000</v>
      </c>
      <c r="H37" s="1">
        <v>5670</v>
      </c>
    </row>
    <row r="38" spans="1:8" x14ac:dyDescent="0.2">
      <c r="A38">
        <f>A37+1</f>
        <v>1986</v>
      </c>
      <c r="B38" s="1">
        <v>58746</v>
      </c>
      <c r="C38" s="1">
        <v>5980</v>
      </c>
      <c r="D38" s="1">
        <v>16744</v>
      </c>
      <c r="E38" s="1">
        <v>81470</v>
      </c>
      <c r="F38" s="1">
        <v>9814</v>
      </c>
      <c r="G38" s="1">
        <v>11000</v>
      </c>
      <c r="H38" s="1">
        <v>6004</v>
      </c>
    </row>
    <row r="39" spans="1:8" x14ac:dyDescent="0.2">
      <c r="A39">
        <f t="shared" si="0"/>
        <v>1987</v>
      </c>
      <c r="B39" s="1">
        <v>67560</v>
      </c>
      <c r="C39" s="1">
        <v>10355</v>
      </c>
      <c r="D39" s="1">
        <v>27298</v>
      </c>
      <c r="E39" s="1">
        <v>105213</v>
      </c>
      <c r="F39" s="1">
        <v>17776</v>
      </c>
      <c r="G39" s="1">
        <v>16000</v>
      </c>
      <c r="H39" s="1">
        <v>8332</v>
      </c>
    </row>
    <row r="40" spans="1:8" x14ac:dyDescent="0.2">
      <c r="A40">
        <f t="shared" si="0"/>
        <v>1988</v>
      </c>
      <c r="B40" s="1">
        <v>59531</v>
      </c>
      <c r="C40" s="1">
        <v>9902</v>
      </c>
      <c r="D40" s="1">
        <v>30491</v>
      </c>
      <c r="E40" s="1">
        <v>99924</v>
      </c>
      <c r="F40" s="1">
        <v>20833</v>
      </c>
      <c r="G40" s="1">
        <v>13000</v>
      </c>
      <c r="H40" s="1">
        <v>5426</v>
      </c>
    </row>
    <row r="41" spans="1:8" x14ac:dyDescent="0.2">
      <c r="A41">
        <f t="shared" si="0"/>
        <v>1989</v>
      </c>
      <c r="B41" s="1">
        <v>55759</v>
      </c>
      <c r="C41" s="1">
        <v>8950</v>
      </c>
      <c r="D41" s="1">
        <v>28628</v>
      </c>
      <c r="E41" s="1">
        <v>93337</v>
      </c>
      <c r="F41" s="1">
        <v>20213</v>
      </c>
      <c r="G41" s="1">
        <v>12606</v>
      </c>
      <c r="H41" s="1">
        <v>5832</v>
      </c>
    </row>
    <row r="42" spans="1:8" x14ac:dyDescent="0.2">
      <c r="A42">
        <f t="shared" si="0"/>
        <v>1990</v>
      </c>
      <c r="B42" s="1">
        <v>34763</v>
      </c>
      <c r="C42" s="1">
        <v>8462</v>
      </c>
      <c r="D42" s="1">
        <v>19424</v>
      </c>
      <c r="E42" s="1">
        <v>62649</v>
      </c>
      <c r="F42" s="1">
        <v>11435</v>
      </c>
      <c r="G42" s="1">
        <v>13370</v>
      </c>
      <c r="H42" s="1">
        <v>4596</v>
      </c>
    </row>
    <row r="43" spans="1:8" x14ac:dyDescent="0.2">
      <c r="A43">
        <f t="shared" si="0"/>
        <v>1991</v>
      </c>
      <c r="B43" s="1">
        <v>28020</v>
      </c>
      <c r="C43" s="1">
        <v>9472</v>
      </c>
      <c r="D43" s="1">
        <v>15302</v>
      </c>
      <c r="E43" s="1">
        <v>52794</v>
      </c>
      <c r="F43" s="1">
        <v>4240</v>
      </c>
      <c r="G43" s="1">
        <v>17050</v>
      </c>
      <c r="H43" s="1">
        <v>14400</v>
      </c>
    </row>
    <row r="44" spans="1:8" x14ac:dyDescent="0.2">
      <c r="A44">
        <f t="shared" si="0"/>
        <v>1992</v>
      </c>
      <c r="B44" s="1">
        <v>30479</v>
      </c>
      <c r="C44" s="1">
        <v>9246</v>
      </c>
      <c r="D44" s="1">
        <v>16047</v>
      </c>
      <c r="E44" s="1">
        <v>55772</v>
      </c>
      <c r="F44" s="1">
        <v>2798</v>
      </c>
      <c r="G44" s="1">
        <v>17949</v>
      </c>
      <c r="H44" s="1">
        <v>11300</v>
      </c>
    </row>
    <row r="45" spans="1:8" x14ac:dyDescent="0.2">
      <c r="A45">
        <f>A44+1</f>
        <v>1993</v>
      </c>
      <c r="B45" s="1">
        <v>28777</v>
      </c>
      <c r="C45" s="1">
        <v>7448</v>
      </c>
      <c r="D45" s="1">
        <v>8915</v>
      </c>
      <c r="E45" s="1">
        <v>45140</v>
      </c>
      <c r="F45" s="1">
        <v>3287</v>
      </c>
      <c r="G45" s="1">
        <v>9227</v>
      </c>
      <c r="H45" s="1">
        <v>15400</v>
      </c>
    </row>
    <row r="46" spans="1:8" x14ac:dyDescent="0.2">
      <c r="A46">
        <f t="shared" si="0"/>
        <v>1994</v>
      </c>
      <c r="B46" s="1">
        <v>33457</v>
      </c>
      <c r="C46" s="1">
        <v>7226</v>
      </c>
      <c r="D46" s="1">
        <v>5962</v>
      </c>
      <c r="E46" s="1">
        <v>46645</v>
      </c>
      <c r="F46" s="1">
        <v>3866</v>
      </c>
      <c r="G46" s="1">
        <v>5174</v>
      </c>
      <c r="H46" s="1">
        <v>5700</v>
      </c>
    </row>
    <row r="47" spans="1:8" x14ac:dyDescent="0.2">
      <c r="A47">
        <f t="shared" si="0"/>
        <v>1995</v>
      </c>
      <c r="B47" s="1">
        <v>22430</v>
      </c>
      <c r="C47" s="1">
        <v>6175</v>
      </c>
      <c r="D47" s="1">
        <v>7213</v>
      </c>
      <c r="E47" s="1">
        <v>35818</v>
      </c>
      <c r="F47" s="1">
        <v>5713</v>
      </c>
      <c r="G47" s="1">
        <v>3495</v>
      </c>
      <c r="H47" s="1">
        <v>2600</v>
      </c>
    </row>
    <row r="48" spans="1:8" x14ac:dyDescent="0.2">
      <c r="A48">
        <f t="shared" si="0"/>
        <v>1996</v>
      </c>
      <c r="B48" s="1">
        <v>30367</v>
      </c>
      <c r="C48" s="1">
        <v>8124</v>
      </c>
      <c r="D48" s="1">
        <v>4571</v>
      </c>
      <c r="E48" s="1">
        <v>43062</v>
      </c>
      <c r="F48" s="1">
        <v>6145</v>
      </c>
      <c r="G48" s="1">
        <v>1733</v>
      </c>
      <c r="H48">
        <v>900</v>
      </c>
    </row>
    <row r="49" spans="1:8" x14ac:dyDescent="0.2">
      <c r="A49">
        <f t="shared" si="0"/>
        <v>1997</v>
      </c>
      <c r="B49" s="1">
        <v>39700</v>
      </c>
      <c r="C49" s="1">
        <v>9964</v>
      </c>
      <c r="D49" s="1">
        <v>4408</v>
      </c>
      <c r="E49" s="1">
        <v>54072</v>
      </c>
      <c r="F49" s="1">
        <v>8254</v>
      </c>
      <c r="G49">
        <v>790</v>
      </c>
      <c r="H49">
        <v>700</v>
      </c>
    </row>
    <row r="50" spans="1:8" x14ac:dyDescent="0.2">
      <c r="A50">
        <f t="shared" si="0"/>
        <v>1998</v>
      </c>
      <c r="B50" s="1">
        <v>37312</v>
      </c>
      <c r="C50" s="1">
        <v>10073</v>
      </c>
      <c r="D50" s="1">
        <v>6445</v>
      </c>
      <c r="E50" s="1">
        <v>53830</v>
      </c>
      <c r="F50" s="1">
        <v>9258</v>
      </c>
      <c r="G50" s="1">
        <v>1181</v>
      </c>
      <c r="H50">
        <v>200</v>
      </c>
    </row>
    <row r="51" spans="1:8" x14ac:dyDescent="0.2">
      <c r="A51">
        <f t="shared" si="0"/>
        <v>1999</v>
      </c>
      <c r="B51" s="1">
        <v>45866</v>
      </c>
      <c r="C51" s="1">
        <v>10425</v>
      </c>
      <c r="D51" s="1">
        <v>10944</v>
      </c>
      <c r="E51" s="1">
        <v>67235</v>
      </c>
      <c r="F51" s="1">
        <v>13316</v>
      </c>
      <c r="G51" s="1">
        <v>1323</v>
      </c>
      <c r="H51">
        <v>200</v>
      </c>
    </row>
    <row r="52" spans="1:8" x14ac:dyDescent="0.2">
      <c r="A52">
        <f>A51+1</f>
        <v>2000</v>
      </c>
      <c r="B52" s="1">
        <v>48254</v>
      </c>
      <c r="C52" s="1">
        <v>10846</v>
      </c>
      <c r="D52" s="1">
        <v>12421</v>
      </c>
      <c r="E52" s="1">
        <v>71521</v>
      </c>
      <c r="F52" s="1">
        <v>13308</v>
      </c>
      <c r="G52" s="1">
        <v>2045</v>
      </c>
      <c r="H52">
        <v>200</v>
      </c>
    </row>
    <row r="53" spans="1:8" x14ac:dyDescent="0.2">
      <c r="A53">
        <f t="shared" si="0"/>
        <v>2001</v>
      </c>
      <c r="B53" s="1">
        <v>46738</v>
      </c>
      <c r="C53" s="1">
        <v>10269</v>
      </c>
      <c r="D53" s="1">
        <v>16275</v>
      </c>
      <c r="E53" s="1">
        <v>73282</v>
      </c>
      <c r="F53" s="1">
        <v>16815</v>
      </c>
      <c r="G53" s="1">
        <v>2717</v>
      </c>
      <c r="H53">
        <v>200</v>
      </c>
    </row>
    <row r="57" spans="1:8" x14ac:dyDescent="0.2">
      <c r="A57" t="s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18" workbookViewId="0">
      <selection activeCell="E41" sqref="E41"/>
    </sheetView>
  </sheetViews>
  <sheetFormatPr baseColWidth="10" defaultRowHeight="16" x14ac:dyDescent="0.2"/>
  <sheetData>
    <row r="1" spans="1:10" x14ac:dyDescent="0.2">
      <c r="A1" t="s">
        <v>7</v>
      </c>
    </row>
    <row r="2" spans="1:10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13</v>
      </c>
      <c r="J2" t="s">
        <v>10</v>
      </c>
    </row>
    <row r="3" spans="1:10" x14ac:dyDescent="0.2">
      <c r="A3">
        <v>1951</v>
      </c>
      <c r="B3" s="1"/>
      <c r="D3" s="1"/>
      <c r="E3" s="1"/>
      <c r="F3" s="1"/>
      <c r="G3" s="1"/>
      <c r="H3" s="1"/>
      <c r="I3" s="1"/>
      <c r="J3" s="1"/>
    </row>
    <row r="4" spans="1:10" x14ac:dyDescent="0.2">
      <c r="B4" s="1"/>
      <c r="D4" s="1"/>
      <c r="E4" s="1"/>
      <c r="F4" s="1"/>
      <c r="G4" s="1"/>
      <c r="H4" s="1"/>
      <c r="I4" s="1"/>
      <c r="J4" s="1"/>
    </row>
    <row r="5" spans="1:10" x14ac:dyDescent="0.2">
      <c r="B5" s="1"/>
      <c r="D5" s="1"/>
      <c r="E5" s="1"/>
      <c r="F5" s="1"/>
      <c r="G5" s="1"/>
      <c r="I5" s="1"/>
      <c r="J5" s="1"/>
    </row>
    <row r="6" spans="1:10" x14ac:dyDescent="0.2"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B7" s="1"/>
      <c r="C7" s="1"/>
      <c r="D7" s="1"/>
      <c r="E7" s="1"/>
      <c r="F7" s="1"/>
      <c r="G7" s="1"/>
      <c r="I7" s="1"/>
      <c r="J7" s="1"/>
    </row>
    <row r="8" spans="1:10" x14ac:dyDescent="0.2"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B9" s="1"/>
      <c r="C9" s="1"/>
      <c r="D9" s="1"/>
      <c r="E9" s="1"/>
      <c r="F9" s="1"/>
      <c r="G9" s="1"/>
      <c r="H9" s="1"/>
      <c r="I9" s="1"/>
      <c r="J9" s="1"/>
    </row>
    <row r="10" spans="1:10" x14ac:dyDescent="0.2"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"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"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"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"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"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">
      <c r="A16">
        <v>1964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">
      <c r="A17">
        <f t="shared" ref="A17:A53" si="0">A16+1</f>
        <v>1965</v>
      </c>
      <c r="B17" s="1"/>
      <c r="C17" s="1"/>
      <c r="D17" s="1"/>
      <c r="E17" s="1">
        <v>135218</v>
      </c>
      <c r="F17" s="1">
        <v>0</v>
      </c>
      <c r="G17" s="1">
        <v>77890</v>
      </c>
      <c r="H17" s="1">
        <v>4576</v>
      </c>
      <c r="I17" s="1">
        <f t="shared" ref="I17:I53" si="1">MAX(0, G17-H17)</f>
        <v>73314</v>
      </c>
      <c r="J17" s="1">
        <f t="shared" ref="J17:J53" si="2">E17-H17-I17</f>
        <v>57328</v>
      </c>
    </row>
    <row r="18" spans="1:10" x14ac:dyDescent="0.2">
      <c r="A18">
        <f t="shared" si="0"/>
        <v>1966</v>
      </c>
      <c r="B18" s="1"/>
      <c r="C18" s="1"/>
      <c r="D18" s="1"/>
      <c r="E18" s="1">
        <v>108329</v>
      </c>
      <c r="F18" s="1">
        <v>0</v>
      </c>
      <c r="G18" s="1">
        <v>51551</v>
      </c>
      <c r="H18" s="1">
        <v>7034</v>
      </c>
      <c r="I18" s="1">
        <f t="shared" si="1"/>
        <v>44517</v>
      </c>
      <c r="J18" s="1">
        <f t="shared" si="2"/>
        <v>56778</v>
      </c>
    </row>
    <row r="19" spans="1:10" x14ac:dyDescent="0.2">
      <c r="A19">
        <f t="shared" si="0"/>
        <v>1967</v>
      </c>
      <c r="B19" s="1"/>
      <c r="C19" s="1"/>
      <c r="D19" s="1"/>
      <c r="E19" s="1">
        <v>131858</v>
      </c>
      <c r="F19" s="1">
        <v>0</v>
      </c>
      <c r="G19" s="1">
        <v>74258</v>
      </c>
      <c r="H19" s="1">
        <v>10834</v>
      </c>
      <c r="I19" s="1">
        <f t="shared" si="1"/>
        <v>63424</v>
      </c>
      <c r="J19" s="1">
        <f t="shared" si="2"/>
        <v>57600</v>
      </c>
    </row>
    <row r="20" spans="1:10" x14ac:dyDescent="0.2">
      <c r="A20">
        <f t="shared" si="0"/>
        <v>1968</v>
      </c>
      <c r="B20" s="1"/>
      <c r="C20" s="1"/>
      <c r="D20" s="1"/>
      <c r="E20" s="1">
        <v>162267</v>
      </c>
      <c r="G20" s="1">
        <v>103383</v>
      </c>
      <c r="H20" s="1">
        <v>11593</v>
      </c>
      <c r="I20" s="1">
        <f t="shared" si="1"/>
        <v>91790</v>
      </c>
      <c r="J20" s="1">
        <f t="shared" si="2"/>
        <v>58884</v>
      </c>
    </row>
    <row r="21" spans="1:10" x14ac:dyDescent="0.2">
      <c r="A21">
        <f t="shared" si="0"/>
        <v>1969</v>
      </c>
      <c r="B21" s="1"/>
      <c r="C21" s="1"/>
      <c r="D21" s="1"/>
      <c r="E21" s="1">
        <v>169739</v>
      </c>
      <c r="G21" s="1">
        <v>110917</v>
      </c>
      <c r="H21" s="1">
        <v>18931</v>
      </c>
      <c r="I21" s="1">
        <f t="shared" si="1"/>
        <v>91986</v>
      </c>
      <c r="J21" s="1">
        <f t="shared" si="2"/>
        <v>58822</v>
      </c>
    </row>
    <row r="22" spans="1:10" x14ac:dyDescent="0.2">
      <c r="A22">
        <f t="shared" si="0"/>
        <v>1970</v>
      </c>
      <c r="B22" s="1"/>
      <c r="C22" s="1"/>
      <c r="D22" s="1"/>
      <c r="E22" s="1">
        <v>150999</v>
      </c>
      <c r="G22" s="1">
        <v>91898</v>
      </c>
      <c r="H22" s="1">
        <v>25098</v>
      </c>
      <c r="I22" s="1">
        <f t="shared" si="1"/>
        <v>66800</v>
      </c>
      <c r="J22" s="1">
        <f t="shared" si="2"/>
        <v>59101</v>
      </c>
    </row>
    <row r="23" spans="1:10" x14ac:dyDescent="0.2">
      <c r="A23">
        <f t="shared" si="0"/>
        <v>1971</v>
      </c>
      <c r="B23" s="1"/>
      <c r="C23" s="1"/>
      <c r="D23" s="1"/>
      <c r="E23" s="1">
        <v>180948</v>
      </c>
      <c r="G23" s="1">
        <v>106187</v>
      </c>
      <c r="H23" s="1">
        <v>26874</v>
      </c>
      <c r="I23" s="1">
        <f t="shared" si="1"/>
        <v>79313</v>
      </c>
      <c r="J23" s="1">
        <f t="shared" si="2"/>
        <v>74761</v>
      </c>
    </row>
    <row r="24" spans="1:10" x14ac:dyDescent="0.2">
      <c r="A24">
        <f t="shared" si="0"/>
        <v>1972</v>
      </c>
      <c r="B24" s="1"/>
      <c r="C24" s="1"/>
      <c r="D24" s="1"/>
      <c r="E24" s="1">
        <v>206954</v>
      </c>
      <c r="G24" s="1">
        <v>103715</v>
      </c>
      <c r="H24" s="1">
        <v>20421</v>
      </c>
      <c r="I24" s="1">
        <f t="shared" si="1"/>
        <v>83294</v>
      </c>
      <c r="J24" s="1">
        <f t="shared" si="2"/>
        <v>103239</v>
      </c>
    </row>
    <row r="25" spans="1:10" x14ac:dyDescent="0.2">
      <c r="A25">
        <f t="shared" si="0"/>
        <v>1973</v>
      </c>
      <c r="B25" s="1"/>
      <c r="C25" s="1"/>
      <c r="D25" s="1"/>
      <c r="E25" s="1">
        <v>211543</v>
      </c>
      <c r="G25" s="1">
        <v>106451</v>
      </c>
      <c r="H25" s="1">
        <v>18683</v>
      </c>
      <c r="I25" s="1">
        <f t="shared" si="1"/>
        <v>87768</v>
      </c>
      <c r="J25" s="1">
        <f t="shared" si="2"/>
        <v>105092</v>
      </c>
    </row>
    <row r="26" spans="1:10" x14ac:dyDescent="0.2">
      <c r="A26">
        <f t="shared" si="0"/>
        <v>1974</v>
      </c>
      <c r="B26" s="1"/>
      <c r="C26" s="1"/>
      <c r="D26" s="1"/>
      <c r="E26" s="1">
        <v>169437</v>
      </c>
      <c r="G26" s="1">
        <v>74025</v>
      </c>
      <c r="H26" s="1">
        <v>22017</v>
      </c>
      <c r="I26" s="1">
        <f t="shared" si="1"/>
        <v>52008</v>
      </c>
      <c r="J26" s="1">
        <f t="shared" si="2"/>
        <v>95412</v>
      </c>
    </row>
    <row r="27" spans="1:10" x14ac:dyDescent="0.2">
      <c r="A27">
        <f t="shared" si="0"/>
        <v>1975</v>
      </c>
      <c r="B27" s="1"/>
      <c r="C27" s="1"/>
      <c r="D27" s="1"/>
      <c r="E27" s="1">
        <v>181846</v>
      </c>
      <c r="G27" s="1">
        <v>70361</v>
      </c>
      <c r="H27" s="1">
        <v>22197</v>
      </c>
      <c r="I27" s="1">
        <f t="shared" si="1"/>
        <v>48164</v>
      </c>
      <c r="J27" s="1">
        <f t="shared" si="2"/>
        <v>111485</v>
      </c>
    </row>
    <row r="28" spans="1:10" x14ac:dyDescent="0.2">
      <c r="A28">
        <f t="shared" si="0"/>
        <v>1976</v>
      </c>
      <c r="B28" s="1"/>
      <c r="C28" s="1"/>
      <c r="D28" s="1"/>
      <c r="E28" s="1">
        <v>209762</v>
      </c>
      <c r="G28" s="1">
        <v>89324</v>
      </c>
      <c r="H28" s="1">
        <v>26511</v>
      </c>
      <c r="I28" s="1">
        <f t="shared" si="1"/>
        <v>62813</v>
      </c>
      <c r="J28" s="1">
        <f t="shared" si="2"/>
        <v>120438</v>
      </c>
    </row>
    <row r="29" spans="1:10" x14ac:dyDescent="0.2">
      <c r="A29">
        <f t="shared" si="0"/>
        <v>1977</v>
      </c>
      <c r="B29" s="1"/>
      <c r="C29" s="1"/>
      <c r="D29" s="1"/>
      <c r="E29" s="1">
        <v>200201</v>
      </c>
      <c r="G29" s="1">
        <v>92327</v>
      </c>
      <c r="H29" s="1">
        <v>15950</v>
      </c>
      <c r="I29" s="1">
        <f t="shared" si="1"/>
        <v>76377</v>
      </c>
      <c r="J29" s="1">
        <f t="shared" si="2"/>
        <v>107874</v>
      </c>
    </row>
    <row r="30" spans="1:10" x14ac:dyDescent="0.2">
      <c r="A30">
        <f t="shared" si="0"/>
        <v>1978</v>
      </c>
      <c r="B30" s="1"/>
      <c r="C30" s="1"/>
      <c r="D30" s="1"/>
      <c r="E30" s="1">
        <v>178678</v>
      </c>
      <c r="G30" s="1">
        <v>77327</v>
      </c>
      <c r="H30" s="1">
        <v>15212</v>
      </c>
      <c r="I30" s="1">
        <f t="shared" si="1"/>
        <v>62115</v>
      </c>
      <c r="J30" s="1">
        <f t="shared" si="2"/>
        <v>101351</v>
      </c>
    </row>
    <row r="31" spans="1:10" x14ac:dyDescent="0.2">
      <c r="A31">
        <f t="shared" si="0"/>
        <v>1979</v>
      </c>
      <c r="B31" s="1"/>
      <c r="C31" s="1"/>
      <c r="D31" s="1"/>
      <c r="E31" s="1">
        <v>151717</v>
      </c>
      <c r="G31" s="1">
        <v>58387</v>
      </c>
      <c r="H31" s="1">
        <v>18464</v>
      </c>
      <c r="I31" s="1">
        <f t="shared" si="1"/>
        <v>39923</v>
      </c>
      <c r="J31" s="1">
        <f t="shared" si="2"/>
        <v>93330</v>
      </c>
    </row>
    <row r="32" spans="1:10" x14ac:dyDescent="0.2">
      <c r="A32">
        <f t="shared" si="0"/>
        <v>1980</v>
      </c>
      <c r="B32" s="1"/>
      <c r="C32" s="1"/>
      <c r="D32" s="1"/>
      <c r="E32" s="1">
        <v>125013</v>
      </c>
      <c r="G32" s="1">
        <v>48329</v>
      </c>
      <c r="H32" s="1">
        <v>21008</v>
      </c>
      <c r="I32" s="1">
        <f t="shared" si="1"/>
        <v>27321</v>
      </c>
      <c r="J32" s="1">
        <f t="shared" si="2"/>
        <v>76684</v>
      </c>
    </row>
    <row r="33" spans="1:10" x14ac:dyDescent="0.2">
      <c r="A33">
        <f t="shared" si="0"/>
        <v>1981</v>
      </c>
      <c r="B33" s="1"/>
      <c r="C33" s="1"/>
      <c r="D33" s="1"/>
      <c r="E33" s="1">
        <v>142441</v>
      </c>
      <c r="G33" s="1">
        <v>61609</v>
      </c>
      <c r="H33" s="1">
        <v>21972</v>
      </c>
      <c r="I33" s="1">
        <f t="shared" si="1"/>
        <v>39637</v>
      </c>
      <c r="J33" s="1">
        <f t="shared" si="2"/>
        <v>80832</v>
      </c>
    </row>
    <row r="34" spans="1:10" x14ac:dyDescent="0.2">
      <c r="A34">
        <f t="shared" si="0"/>
        <v>1982</v>
      </c>
      <c r="B34" s="1"/>
      <c r="C34" s="1"/>
      <c r="D34" s="1"/>
      <c r="E34" s="1">
        <v>104792</v>
      </c>
      <c r="G34" s="1">
        <v>53162</v>
      </c>
      <c r="H34" s="1">
        <v>20450</v>
      </c>
      <c r="I34" s="1">
        <f t="shared" si="1"/>
        <v>32712</v>
      </c>
      <c r="J34" s="1">
        <f t="shared" si="2"/>
        <v>51630</v>
      </c>
    </row>
    <row r="35" spans="1:10" x14ac:dyDescent="0.2">
      <c r="A35">
        <f t="shared" si="0"/>
        <v>1983</v>
      </c>
      <c r="B35" s="1"/>
      <c r="C35" s="1"/>
      <c r="D35" s="1"/>
      <c r="E35" s="1">
        <v>134207</v>
      </c>
      <c r="F35" s="1">
        <v>9088</v>
      </c>
      <c r="G35" s="1">
        <v>44124</v>
      </c>
      <c r="H35" s="1">
        <v>20098</v>
      </c>
      <c r="I35" s="1">
        <f t="shared" si="1"/>
        <v>24026</v>
      </c>
      <c r="J35" s="1">
        <f t="shared" si="2"/>
        <v>90083</v>
      </c>
    </row>
    <row r="36" spans="1:10" x14ac:dyDescent="0.2">
      <c r="A36">
        <f t="shared" si="0"/>
        <v>1984</v>
      </c>
      <c r="B36" s="1"/>
      <c r="C36" s="1"/>
      <c r="D36" s="1"/>
      <c r="E36" s="1">
        <v>110874</v>
      </c>
      <c r="F36" s="1">
        <v>11012</v>
      </c>
      <c r="G36" s="1">
        <v>40000</v>
      </c>
      <c r="H36" s="1">
        <v>18254</v>
      </c>
      <c r="I36" s="1">
        <f t="shared" si="1"/>
        <v>21746</v>
      </c>
      <c r="J36" s="1">
        <f t="shared" si="2"/>
        <v>70874</v>
      </c>
    </row>
    <row r="37" spans="1:10" x14ac:dyDescent="0.2">
      <c r="A37">
        <f t="shared" si="0"/>
        <v>1985</v>
      </c>
      <c r="B37" s="1"/>
      <c r="C37" s="1"/>
      <c r="D37" s="1"/>
      <c r="E37" s="1">
        <v>139408</v>
      </c>
      <c r="F37" s="1">
        <v>13958</v>
      </c>
      <c r="G37" s="1">
        <v>37000</v>
      </c>
      <c r="H37" s="1">
        <v>19649</v>
      </c>
      <c r="I37" s="1">
        <f t="shared" si="1"/>
        <v>17351</v>
      </c>
      <c r="J37" s="1">
        <f t="shared" si="2"/>
        <v>102408</v>
      </c>
    </row>
    <row r="38" spans="1:10" x14ac:dyDescent="0.2">
      <c r="A38">
        <f>A37+1</f>
        <v>1986</v>
      </c>
      <c r="B38" s="1"/>
      <c r="C38" s="1"/>
      <c r="D38" s="1"/>
      <c r="E38" s="1">
        <v>170863</v>
      </c>
      <c r="F38" s="1">
        <v>22448</v>
      </c>
      <c r="G38" s="1">
        <v>41000</v>
      </c>
      <c r="H38" s="1">
        <v>16987</v>
      </c>
      <c r="I38" s="1">
        <f t="shared" si="1"/>
        <v>24013</v>
      </c>
      <c r="J38" s="1">
        <f t="shared" si="2"/>
        <v>129863</v>
      </c>
    </row>
    <row r="39" spans="1:10" x14ac:dyDescent="0.2">
      <c r="A39">
        <f t="shared" si="0"/>
        <v>1987</v>
      </c>
      <c r="B39" s="1"/>
      <c r="C39" s="1"/>
      <c r="D39" s="1"/>
      <c r="E39" s="1">
        <v>215340</v>
      </c>
      <c r="F39" s="1">
        <v>34774</v>
      </c>
      <c r="G39" s="1">
        <v>52000</v>
      </c>
      <c r="H39" s="1">
        <v>21100</v>
      </c>
      <c r="I39" s="1">
        <f t="shared" si="1"/>
        <v>30900</v>
      </c>
      <c r="J39" s="1">
        <f t="shared" si="2"/>
        <v>163340</v>
      </c>
    </row>
    <row r="40" spans="1:10" x14ac:dyDescent="0.2">
      <c r="A40">
        <f t="shared" si="0"/>
        <v>1988</v>
      </c>
      <c r="B40" s="1"/>
      <c r="C40" s="1"/>
      <c r="D40" s="1"/>
      <c r="E40" s="1">
        <v>189635</v>
      </c>
      <c r="F40" s="1">
        <v>36923</v>
      </c>
      <c r="G40" s="1">
        <v>38000</v>
      </c>
      <c r="H40" s="1">
        <v>19700</v>
      </c>
      <c r="I40" s="1">
        <f t="shared" si="1"/>
        <v>18300</v>
      </c>
      <c r="J40" s="1">
        <f t="shared" si="2"/>
        <v>151635</v>
      </c>
    </row>
    <row r="41" spans="1:10" x14ac:dyDescent="0.2">
      <c r="A41">
        <f t="shared" si="0"/>
        <v>1989</v>
      </c>
      <c r="B41" s="1"/>
      <c r="C41" s="1"/>
      <c r="D41" s="1"/>
      <c r="E41" s="1">
        <v>183323</v>
      </c>
      <c r="F41" s="1">
        <v>38914</v>
      </c>
      <c r="G41" s="1">
        <v>34551</v>
      </c>
      <c r="H41" s="1">
        <v>17400</v>
      </c>
      <c r="I41" s="1">
        <f t="shared" si="1"/>
        <v>17151</v>
      </c>
      <c r="J41" s="1">
        <f t="shared" si="2"/>
        <v>148772</v>
      </c>
    </row>
    <row r="42" spans="1:10" x14ac:dyDescent="0.2">
      <c r="A42">
        <f t="shared" si="0"/>
        <v>1990</v>
      </c>
      <c r="B42" s="1"/>
      <c r="C42" s="1"/>
      <c r="D42" s="1"/>
      <c r="E42" s="1">
        <v>150789</v>
      </c>
      <c r="F42" s="1">
        <v>29359</v>
      </c>
      <c r="G42" s="1">
        <v>34494</v>
      </c>
      <c r="H42" s="1">
        <v>17100</v>
      </c>
      <c r="I42" s="1">
        <f t="shared" si="1"/>
        <v>17394</v>
      </c>
      <c r="J42" s="1">
        <f t="shared" si="2"/>
        <v>116295</v>
      </c>
    </row>
    <row r="43" spans="1:10" x14ac:dyDescent="0.2">
      <c r="A43">
        <f t="shared" si="0"/>
        <v>1991</v>
      </c>
      <c r="B43" s="1"/>
      <c r="C43" s="1"/>
      <c r="D43" s="1"/>
      <c r="E43" s="1">
        <v>130320</v>
      </c>
      <c r="F43" s="1">
        <v>18649</v>
      </c>
      <c r="G43" s="1">
        <v>33607</v>
      </c>
      <c r="H43" s="1">
        <v>24400</v>
      </c>
      <c r="I43" s="1">
        <f t="shared" si="1"/>
        <v>9207</v>
      </c>
      <c r="J43" s="1">
        <f t="shared" si="2"/>
        <v>96713</v>
      </c>
    </row>
    <row r="44" spans="1:10" x14ac:dyDescent="0.2">
      <c r="A44">
        <f t="shared" si="0"/>
        <v>1992</v>
      </c>
      <c r="B44" s="1"/>
      <c r="C44" s="1"/>
      <c r="D44" s="1"/>
      <c r="E44" s="1">
        <v>140475</v>
      </c>
      <c r="F44" s="1">
        <v>23250</v>
      </c>
      <c r="G44" s="1">
        <v>32349</v>
      </c>
      <c r="H44" s="1">
        <v>22100</v>
      </c>
      <c r="I44" s="1">
        <f t="shared" si="1"/>
        <v>10249</v>
      </c>
      <c r="J44" s="1">
        <f t="shared" si="2"/>
        <v>108126</v>
      </c>
    </row>
    <row r="45" spans="1:10" x14ac:dyDescent="0.2">
      <c r="A45">
        <f>A44+1</f>
        <v>1993</v>
      </c>
      <c r="B45" s="1"/>
      <c r="C45" s="1"/>
      <c r="D45" s="1"/>
      <c r="E45" s="1">
        <v>130220</v>
      </c>
      <c r="F45" s="1">
        <v>32017</v>
      </c>
      <c r="G45" s="1">
        <v>19566</v>
      </c>
      <c r="H45" s="1">
        <v>21433</v>
      </c>
      <c r="I45" s="1">
        <f t="shared" si="1"/>
        <v>0</v>
      </c>
      <c r="J45" s="1">
        <f t="shared" si="2"/>
        <v>108787</v>
      </c>
    </row>
    <row r="46" spans="1:10" x14ac:dyDescent="0.2">
      <c r="A46">
        <f t="shared" si="0"/>
        <v>1994</v>
      </c>
      <c r="B46" s="1"/>
      <c r="C46" s="1"/>
      <c r="D46" s="1"/>
      <c r="E46" s="1">
        <v>127550</v>
      </c>
      <c r="F46" s="1">
        <v>31686</v>
      </c>
      <c r="G46" s="1">
        <v>12922</v>
      </c>
      <c r="H46" s="1">
        <v>9465</v>
      </c>
      <c r="I46" s="1">
        <f t="shared" si="1"/>
        <v>3457</v>
      </c>
      <c r="J46" s="1">
        <f t="shared" si="2"/>
        <v>114628</v>
      </c>
    </row>
    <row r="47" spans="1:10" x14ac:dyDescent="0.2">
      <c r="A47">
        <f t="shared" si="0"/>
        <v>1995</v>
      </c>
      <c r="B47" s="1"/>
      <c r="C47" s="1"/>
      <c r="D47" s="1"/>
      <c r="E47" s="1">
        <v>89779</v>
      </c>
      <c r="F47" s="1">
        <v>24106</v>
      </c>
      <c r="G47" s="1">
        <v>8705</v>
      </c>
      <c r="H47" s="1">
        <v>4363</v>
      </c>
      <c r="I47" s="1">
        <f t="shared" si="1"/>
        <v>4342</v>
      </c>
      <c r="J47" s="1">
        <f t="shared" si="2"/>
        <v>81074</v>
      </c>
    </row>
    <row r="48" spans="1:10" x14ac:dyDescent="0.2">
      <c r="A48">
        <f t="shared" si="0"/>
        <v>1996</v>
      </c>
      <c r="B48" s="1"/>
      <c r="C48" s="1"/>
      <c r="D48" s="1"/>
      <c r="E48" s="1">
        <v>101854</v>
      </c>
      <c r="F48" s="1">
        <v>23076</v>
      </c>
      <c r="G48" s="1">
        <v>7170</v>
      </c>
      <c r="H48" s="1">
        <v>2755</v>
      </c>
      <c r="I48" s="1">
        <f t="shared" si="1"/>
        <v>4415</v>
      </c>
      <c r="J48" s="1">
        <f t="shared" si="2"/>
        <v>94684</v>
      </c>
    </row>
    <row r="49" spans="1:10" x14ac:dyDescent="0.2">
      <c r="A49">
        <f t="shared" si="0"/>
        <v>1997</v>
      </c>
      <c r="B49" s="1"/>
      <c r="C49" s="1"/>
      <c r="D49" s="1"/>
      <c r="E49" s="1">
        <v>123302</v>
      </c>
      <c r="F49" s="1">
        <v>27471</v>
      </c>
      <c r="G49" s="1">
        <v>7693</v>
      </c>
      <c r="H49" s="1">
        <v>2715</v>
      </c>
      <c r="I49" s="1">
        <f t="shared" si="1"/>
        <v>4978</v>
      </c>
      <c r="J49" s="1">
        <f t="shared" si="2"/>
        <v>115609</v>
      </c>
    </row>
    <row r="50" spans="1:10" x14ac:dyDescent="0.2">
      <c r="A50">
        <f t="shared" si="0"/>
        <v>1998</v>
      </c>
      <c r="B50" s="1"/>
      <c r="C50" s="1"/>
      <c r="D50" s="1"/>
      <c r="E50" s="1">
        <v>116797</v>
      </c>
      <c r="F50" s="1">
        <v>27351</v>
      </c>
      <c r="G50" s="1">
        <v>6531</v>
      </c>
      <c r="H50" s="1">
        <v>1128</v>
      </c>
      <c r="I50" s="1">
        <f t="shared" si="1"/>
        <v>5403</v>
      </c>
      <c r="J50" s="1">
        <f t="shared" si="2"/>
        <v>110266</v>
      </c>
    </row>
    <row r="51" spans="1:10" x14ac:dyDescent="0.2">
      <c r="A51">
        <f t="shared" si="0"/>
        <v>1999</v>
      </c>
      <c r="B51" s="1"/>
      <c r="C51" s="1"/>
      <c r="D51" s="1"/>
      <c r="E51" s="1">
        <v>127118</v>
      </c>
      <c r="F51" s="1">
        <v>28434</v>
      </c>
      <c r="G51" s="1">
        <v>9280</v>
      </c>
      <c r="H51" s="1">
        <v>1600</v>
      </c>
      <c r="I51" s="1">
        <f t="shared" si="1"/>
        <v>7680</v>
      </c>
      <c r="J51" s="1">
        <f t="shared" si="2"/>
        <v>117838</v>
      </c>
    </row>
    <row r="52" spans="1:10" x14ac:dyDescent="0.2">
      <c r="A52">
        <f>A51+1</f>
        <v>2000</v>
      </c>
      <c r="B52" s="1"/>
      <c r="C52" s="1"/>
      <c r="D52" s="1"/>
      <c r="E52" s="1">
        <v>131076</v>
      </c>
      <c r="F52" s="1">
        <v>28319</v>
      </c>
      <c r="G52" s="1">
        <v>10260</v>
      </c>
      <c r="H52" s="1">
        <v>1600</v>
      </c>
      <c r="I52" s="1">
        <f t="shared" si="1"/>
        <v>8660</v>
      </c>
      <c r="J52" s="1">
        <f t="shared" si="2"/>
        <v>120816</v>
      </c>
    </row>
    <row r="53" spans="1:10" x14ac:dyDescent="0.2">
      <c r="A53">
        <f t="shared" si="0"/>
        <v>2001</v>
      </c>
      <c r="B53" s="1"/>
      <c r="C53" s="1"/>
      <c r="D53" s="1"/>
      <c r="E53" s="1">
        <v>142373</v>
      </c>
      <c r="F53" s="1">
        <v>31986</v>
      </c>
      <c r="G53" s="1">
        <v>14897</v>
      </c>
      <c r="H53" s="1">
        <v>1600</v>
      </c>
      <c r="I53" s="1">
        <f t="shared" si="1"/>
        <v>13297</v>
      </c>
      <c r="J53" s="1">
        <f t="shared" si="2"/>
        <v>127476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2" sqref="B2:B38"/>
    </sheetView>
  </sheetViews>
  <sheetFormatPr baseColWidth="10" defaultRowHeight="16" x14ac:dyDescent="0.2"/>
  <sheetData>
    <row r="1" spans="1:13" x14ac:dyDescent="0.2">
      <c r="A1" t="s">
        <v>12</v>
      </c>
    </row>
    <row r="2" spans="1:13" x14ac:dyDescent="0.2">
      <c r="A2">
        <v>1965</v>
      </c>
      <c r="B2" s="1">
        <v>135218</v>
      </c>
    </row>
    <row r="3" spans="1:13" x14ac:dyDescent="0.2">
      <c r="A3">
        <f>A2+1</f>
        <v>1966</v>
      </c>
      <c r="B3" s="1">
        <v>108329</v>
      </c>
    </row>
    <row r="4" spans="1:13" x14ac:dyDescent="0.2">
      <c r="A4">
        <f t="shared" ref="A4:A38" si="0">A3+1</f>
        <v>1967</v>
      </c>
      <c r="B4" s="1">
        <v>131858</v>
      </c>
    </row>
    <row r="5" spans="1:13" x14ac:dyDescent="0.2">
      <c r="A5">
        <f t="shared" si="0"/>
        <v>1968</v>
      </c>
      <c r="B5" s="1">
        <v>162267</v>
      </c>
    </row>
    <row r="6" spans="1:13" x14ac:dyDescent="0.2">
      <c r="A6">
        <f t="shared" si="0"/>
        <v>1969</v>
      </c>
      <c r="B6" s="1">
        <v>169739</v>
      </c>
    </row>
    <row r="7" spans="1:13" x14ac:dyDescent="0.2">
      <c r="A7">
        <f t="shared" si="0"/>
        <v>1970</v>
      </c>
      <c r="B7" s="1">
        <v>150999</v>
      </c>
    </row>
    <row r="8" spans="1:13" x14ac:dyDescent="0.2">
      <c r="A8">
        <f t="shared" si="0"/>
        <v>1971</v>
      </c>
      <c r="B8" s="1">
        <v>180948</v>
      </c>
    </row>
    <row r="9" spans="1:13" x14ac:dyDescent="0.2">
      <c r="A9">
        <f t="shared" si="0"/>
        <v>1972</v>
      </c>
      <c r="B9" s="1">
        <v>206954</v>
      </c>
    </row>
    <row r="10" spans="1:13" x14ac:dyDescent="0.2">
      <c r="A10">
        <f t="shared" si="0"/>
        <v>1973</v>
      </c>
      <c r="B10" s="1">
        <v>211543</v>
      </c>
      <c r="H10" s="1"/>
      <c r="I10" s="1"/>
      <c r="J10" s="1"/>
      <c r="K10" s="1"/>
      <c r="L10" s="1"/>
      <c r="M10" s="1"/>
    </row>
    <row r="11" spans="1:13" x14ac:dyDescent="0.2">
      <c r="A11">
        <f t="shared" si="0"/>
        <v>1974</v>
      </c>
      <c r="B11" s="1">
        <v>169437</v>
      </c>
      <c r="I11" s="1"/>
      <c r="J11" s="1"/>
      <c r="K11" s="1"/>
      <c r="L11" s="1"/>
      <c r="M11" s="1"/>
    </row>
    <row r="12" spans="1:13" x14ac:dyDescent="0.2">
      <c r="A12">
        <f t="shared" si="0"/>
        <v>1975</v>
      </c>
      <c r="B12" s="1">
        <v>181846</v>
      </c>
      <c r="I12" s="1"/>
      <c r="J12" s="1"/>
      <c r="K12" s="1"/>
      <c r="L12" s="1"/>
      <c r="M12" s="1"/>
    </row>
    <row r="13" spans="1:13" x14ac:dyDescent="0.2">
      <c r="A13">
        <f t="shared" si="0"/>
        <v>1976</v>
      </c>
      <c r="B13" s="1">
        <v>209762</v>
      </c>
      <c r="I13" s="1"/>
      <c r="J13" s="1"/>
      <c r="K13" s="1"/>
      <c r="L13" s="1"/>
      <c r="M13" s="1"/>
    </row>
    <row r="14" spans="1:13" x14ac:dyDescent="0.2">
      <c r="A14">
        <f t="shared" si="0"/>
        <v>1977</v>
      </c>
      <c r="B14" s="1">
        <v>200201</v>
      </c>
      <c r="I14" s="1"/>
      <c r="J14" s="1"/>
      <c r="K14" s="1"/>
      <c r="L14" s="1"/>
      <c r="M14" s="1"/>
    </row>
    <row r="15" spans="1:13" x14ac:dyDescent="0.2">
      <c r="A15">
        <f t="shared" si="0"/>
        <v>1978</v>
      </c>
      <c r="B15" s="1">
        <v>178678</v>
      </c>
      <c r="I15" s="1"/>
      <c r="J15" s="1"/>
      <c r="K15" s="1"/>
      <c r="M15" s="1"/>
    </row>
    <row r="16" spans="1:13" x14ac:dyDescent="0.2">
      <c r="A16">
        <f t="shared" si="0"/>
        <v>1979</v>
      </c>
      <c r="B16" s="1">
        <v>151717</v>
      </c>
      <c r="I16" s="1"/>
      <c r="J16" s="1"/>
      <c r="K16" s="1"/>
      <c r="M16" s="1"/>
    </row>
    <row r="17" spans="1:13" x14ac:dyDescent="0.2">
      <c r="A17">
        <f t="shared" si="0"/>
        <v>1980</v>
      </c>
      <c r="B17" s="1">
        <v>125013</v>
      </c>
      <c r="I17" s="1"/>
      <c r="J17" s="1"/>
      <c r="K17" s="1"/>
      <c r="M17" s="1"/>
    </row>
    <row r="18" spans="1:13" x14ac:dyDescent="0.2">
      <c r="A18">
        <f t="shared" si="0"/>
        <v>1981</v>
      </c>
      <c r="B18" s="1">
        <v>142441</v>
      </c>
      <c r="I18" s="1"/>
      <c r="J18" s="1"/>
      <c r="K18" s="1"/>
      <c r="M18" s="1"/>
    </row>
    <row r="19" spans="1:13" x14ac:dyDescent="0.2">
      <c r="A19">
        <f t="shared" si="0"/>
        <v>1982</v>
      </c>
      <c r="B19" s="1">
        <v>104792</v>
      </c>
      <c r="I19" s="1"/>
      <c r="J19" s="1"/>
      <c r="K19" s="1"/>
      <c r="M19" s="1"/>
    </row>
    <row r="20" spans="1:13" x14ac:dyDescent="0.2">
      <c r="A20">
        <f t="shared" si="0"/>
        <v>1983</v>
      </c>
      <c r="B20" s="1">
        <v>134207</v>
      </c>
      <c r="I20" s="1"/>
      <c r="J20" s="1"/>
      <c r="K20" s="1"/>
      <c r="M20" s="1"/>
    </row>
    <row r="21" spans="1:13" x14ac:dyDescent="0.2">
      <c r="A21">
        <f t="shared" si="0"/>
        <v>1984</v>
      </c>
      <c r="B21" s="1">
        <v>110874</v>
      </c>
      <c r="I21" s="1"/>
      <c r="J21" s="1"/>
      <c r="K21" s="1"/>
      <c r="M21" s="1"/>
    </row>
    <row r="22" spans="1:13" x14ac:dyDescent="0.2">
      <c r="A22">
        <f t="shared" si="0"/>
        <v>1985</v>
      </c>
      <c r="B22" s="1">
        <v>139408</v>
      </c>
      <c r="I22" s="1"/>
      <c r="J22" s="1"/>
      <c r="K22" s="1"/>
      <c r="M22" s="1"/>
    </row>
    <row r="23" spans="1:13" x14ac:dyDescent="0.2">
      <c r="A23">
        <f t="shared" si="0"/>
        <v>1986</v>
      </c>
      <c r="B23" s="1">
        <v>170863</v>
      </c>
      <c r="I23" s="1"/>
      <c r="J23" s="1"/>
      <c r="K23" s="1"/>
      <c r="M23" s="1"/>
    </row>
    <row r="24" spans="1:13" x14ac:dyDescent="0.2">
      <c r="A24">
        <f t="shared" si="0"/>
        <v>1987</v>
      </c>
      <c r="B24" s="1">
        <v>215340</v>
      </c>
      <c r="I24" s="1"/>
      <c r="J24" s="1"/>
      <c r="K24" s="1"/>
      <c r="M24" s="1"/>
    </row>
    <row r="25" spans="1:13" x14ac:dyDescent="0.2">
      <c r="A25">
        <f t="shared" si="0"/>
        <v>1988</v>
      </c>
      <c r="B25" s="1">
        <v>189635</v>
      </c>
      <c r="I25" s="1"/>
      <c r="J25" s="1"/>
      <c r="K25" s="1"/>
      <c r="L25" s="1"/>
      <c r="M25" s="1"/>
    </row>
    <row r="26" spans="1:13" x14ac:dyDescent="0.2">
      <c r="A26">
        <f t="shared" si="0"/>
        <v>1989</v>
      </c>
      <c r="B26" s="1">
        <v>183323</v>
      </c>
      <c r="I26" s="1"/>
      <c r="J26" s="1"/>
      <c r="K26" s="1"/>
      <c r="M26" s="1"/>
    </row>
    <row r="27" spans="1:13" x14ac:dyDescent="0.2">
      <c r="A27">
        <f t="shared" si="0"/>
        <v>1990</v>
      </c>
      <c r="B27" s="1">
        <v>150789</v>
      </c>
      <c r="I27" s="1"/>
      <c r="J27" s="1"/>
      <c r="K27" s="1"/>
      <c r="M27" s="1"/>
    </row>
    <row r="28" spans="1:13" x14ac:dyDescent="0.2">
      <c r="A28">
        <f t="shared" si="0"/>
        <v>1991</v>
      </c>
      <c r="B28" s="1">
        <v>130320</v>
      </c>
      <c r="I28" s="1"/>
      <c r="J28" s="1"/>
      <c r="K28" s="1"/>
      <c r="M28" s="1"/>
    </row>
    <row r="29" spans="1:13" x14ac:dyDescent="0.2">
      <c r="A29">
        <f t="shared" si="0"/>
        <v>1992</v>
      </c>
      <c r="B29" s="1">
        <v>140475</v>
      </c>
      <c r="I29" s="1"/>
      <c r="J29" s="1"/>
      <c r="K29" s="1"/>
      <c r="L29" s="1"/>
      <c r="M29" s="1"/>
    </row>
    <row r="30" spans="1:13" x14ac:dyDescent="0.2">
      <c r="A30">
        <f>A29+1</f>
        <v>1993</v>
      </c>
      <c r="B30" s="1">
        <v>130220</v>
      </c>
      <c r="I30" s="1"/>
      <c r="J30" s="1"/>
      <c r="K30" s="1"/>
      <c r="M30" s="1"/>
    </row>
    <row r="31" spans="1:13" x14ac:dyDescent="0.2">
      <c r="A31">
        <f t="shared" si="0"/>
        <v>1994</v>
      </c>
      <c r="B31" s="1">
        <v>127550</v>
      </c>
      <c r="I31" s="1"/>
      <c r="J31" s="1"/>
      <c r="K31" s="1"/>
      <c r="M31" s="1"/>
    </row>
    <row r="32" spans="1:13" x14ac:dyDescent="0.2">
      <c r="A32">
        <f t="shared" si="0"/>
        <v>1995</v>
      </c>
      <c r="B32" s="1">
        <v>89779</v>
      </c>
      <c r="I32" s="1"/>
      <c r="J32" s="1"/>
      <c r="K32" s="1"/>
      <c r="M32" s="1"/>
    </row>
    <row r="33" spans="1:13" x14ac:dyDescent="0.2">
      <c r="A33">
        <f t="shared" si="0"/>
        <v>1996</v>
      </c>
      <c r="B33" s="1">
        <v>101854</v>
      </c>
      <c r="I33" s="1"/>
      <c r="J33" s="1"/>
      <c r="K33" s="1"/>
      <c r="M33" s="1"/>
    </row>
    <row r="34" spans="1:13" x14ac:dyDescent="0.2">
      <c r="A34">
        <f t="shared" si="0"/>
        <v>1997</v>
      </c>
      <c r="B34" s="1">
        <v>123302</v>
      </c>
      <c r="I34" s="1"/>
      <c r="J34" s="1"/>
      <c r="K34" s="1"/>
      <c r="M34" s="1"/>
    </row>
    <row r="35" spans="1:13" x14ac:dyDescent="0.2">
      <c r="A35">
        <f t="shared" si="0"/>
        <v>1998</v>
      </c>
      <c r="B35" s="1">
        <v>116797</v>
      </c>
      <c r="I35" s="1"/>
      <c r="J35" s="1"/>
      <c r="K35" s="1"/>
      <c r="M35" s="1"/>
    </row>
    <row r="36" spans="1:13" x14ac:dyDescent="0.2">
      <c r="A36">
        <f t="shared" si="0"/>
        <v>1999</v>
      </c>
      <c r="B36" s="1">
        <v>127118</v>
      </c>
      <c r="I36" s="1"/>
      <c r="J36" s="1"/>
      <c r="K36" s="1"/>
      <c r="M36" s="1"/>
    </row>
    <row r="37" spans="1:13" x14ac:dyDescent="0.2">
      <c r="A37">
        <f>A36+1</f>
        <v>2000</v>
      </c>
      <c r="B37" s="1">
        <v>131076</v>
      </c>
    </row>
    <row r="38" spans="1:13" x14ac:dyDescent="0.2">
      <c r="A38">
        <f t="shared" si="0"/>
        <v>2001</v>
      </c>
      <c r="B38" s="1">
        <v>142373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topLeftCell="A92" workbookViewId="0">
      <selection activeCell="A113" sqref="A113"/>
    </sheetView>
  </sheetViews>
  <sheetFormatPr baseColWidth="10" defaultRowHeight="16" x14ac:dyDescent="0.2"/>
  <cols>
    <col min="8" max="8" width="12.1640625" bestFit="1" customWidth="1"/>
  </cols>
  <sheetData>
    <row r="1" spans="1:19" x14ac:dyDescent="0.2">
      <c r="B1" t="s">
        <v>77</v>
      </c>
      <c r="C1" t="s">
        <v>78</v>
      </c>
      <c r="D1" t="s">
        <v>1</v>
      </c>
      <c r="E1" t="s">
        <v>2</v>
      </c>
      <c r="F1" t="s">
        <v>3</v>
      </c>
      <c r="I1" t="s">
        <v>77</v>
      </c>
      <c r="J1" t="s">
        <v>78</v>
      </c>
      <c r="K1" t="s">
        <v>1</v>
      </c>
      <c r="L1" t="s">
        <v>2</v>
      </c>
      <c r="M1" t="s">
        <v>3</v>
      </c>
      <c r="P1" t="s">
        <v>0</v>
      </c>
      <c r="Q1" t="s">
        <v>1</v>
      </c>
      <c r="R1" t="s">
        <v>2</v>
      </c>
      <c r="S1" t="s">
        <v>3</v>
      </c>
    </row>
    <row r="2" spans="1:19" ht="17" x14ac:dyDescent="0.2">
      <c r="A2" s="2" t="s">
        <v>79</v>
      </c>
      <c r="B2" s="3">
        <v>20689</v>
      </c>
      <c r="C2" s="3">
        <v>1432</v>
      </c>
      <c r="D2" s="3">
        <v>4292</v>
      </c>
      <c r="E2" s="3">
        <v>13398</v>
      </c>
      <c r="F2" s="3">
        <v>39811</v>
      </c>
      <c r="H2" s="4">
        <v>1990</v>
      </c>
      <c r="I2" s="1">
        <f ca="1">SUM(OFFSET($B$2,(ROW()-ROW($B$2))*4,0,4,1))</f>
        <v>102315</v>
      </c>
      <c r="J2">
        <f ca="1">SUM(OFFSET($C$2,(ROW()-ROW($C$2))*4,0,4,1))</f>
        <v>7551</v>
      </c>
      <c r="K2">
        <f ca="1">SUM(OFFSET($D$2,(ROW()-ROW($D$2))*4,0,4,1))</f>
        <v>16240</v>
      </c>
      <c r="L2" s="1">
        <f ca="1">SUM(OFFSET($E$2,(ROW()-ROW($E$2))*4,0,4,1))</f>
        <v>55524</v>
      </c>
      <c r="M2" s="1">
        <f ca="1">SUM(I2:L2)</f>
        <v>181630</v>
      </c>
      <c r="O2" s="4">
        <v>1990</v>
      </c>
      <c r="P2" s="1">
        <f ca="1">I2+J2</f>
        <v>109866</v>
      </c>
      <c r="Q2">
        <f ca="1">K2</f>
        <v>16240</v>
      </c>
      <c r="R2" s="1">
        <f ca="1">L2</f>
        <v>55524</v>
      </c>
      <c r="S2" s="1">
        <f ca="1">M2</f>
        <v>181630</v>
      </c>
    </row>
    <row r="3" spans="1:19" ht="17" x14ac:dyDescent="0.2">
      <c r="A3" s="2" t="s">
        <v>80</v>
      </c>
      <c r="B3" s="3">
        <v>36231</v>
      </c>
      <c r="C3" s="3">
        <v>2626</v>
      </c>
      <c r="D3" s="3">
        <v>5026</v>
      </c>
      <c r="E3" s="3">
        <v>18463</v>
      </c>
      <c r="F3" s="3">
        <v>62346</v>
      </c>
      <c r="H3" s="5">
        <f>H2+1</f>
        <v>1991</v>
      </c>
      <c r="I3" s="1">
        <f t="shared" ref="I3:I28" ca="1" si="0">SUM(OFFSET($B$2,(ROW()-ROW($B$2))*4,0,4,1))</f>
        <v>86567</v>
      </c>
      <c r="J3">
        <f t="shared" ref="J3:J28" ca="1" si="1">SUM(OFFSET($C$2,(ROW()-ROW($C$2))*4,0,4,1))</f>
        <v>9035</v>
      </c>
      <c r="K3">
        <f t="shared" ref="K3:K28" ca="1" si="2">SUM(OFFSET($D$2,(ROW()-ROW($D$2))*4,0,4,1))</f>
        <v>16720</v>
      </c>
      <c r="L3" s="1">
        <f t="shared" ref="L3:L28" ca="1" si="3">SUM(OFFSET($E$2,(ROW()-ROW($E$2))*4,0,4,1))</f>
        <v>43875</v>
      </c>
      <c r="M3" s="1">
        <f t="shared" ref="M3:M28" ca="1" si="4">SUM(I3:L3)</f>
        <v>156197</v>
      </c>
      <c r="O3" s="5">
        <f>O2+1</f>
        <v>1991</v>
      </c>
      <c r="P3" s="1">
        <f t="shared" ref="P3:P28" ca="1" si="5">I3+J3</f>
        <v>95602</v>
      </c>
      <c r="Q3">
        <f t="shared" ref="Q3:Q28" ca="1" si="6">K3</f>
        <v>16720</v>
      </c>
      <c r="R3" s="1">
        <f t="shared" ref="R3:R28" ca="1" si="7">L3</f>
        <v>43875</v>
      </c>
      <c r="S3" s="1">
        <f t="shared" ref="S3:S28" ca="1" si="8">M3</f>
        <v>156197</v>
      </c>
    </row>
    <row r="4" spans="1:19" ht="17" x14ac:dyDescent="0.2">
      <c r="A4" s="2" t="s">
        <v>81</v>
      </c>
      <c r="B4" s="3">
        <v>26186</v>
      </c>
      <c r="C4" s="3">
        <v>1810</v>
      </c>
      <c r="D4" s="3">
        <v>3362</v>
      </c>
      <c r="E4" s="3">
        <v>12745</v>
      </c>
      <c r="F4" s="3">
        <v>44103</v>
      </c>
      <c r="H4" s="5">
        <f t="shared" ref="H4:H28" si="9">H3+1</f>
        <v>1992</v>
      </c>
      <c r="I4" s="1">
        <f t="shared" ca="1" si="0"/>
        <v>92851</v>
      </c>
      <c r="J4">
        <f t="shared" ca="1" si="1"/>
        <v>10314</v>
      </c>
      <c r="K4">
        <f t="shared" ca="1" si="2"/>
        <v>20000</v>
      </c>
      <c r="L4" s="1">
        <f t="shared" ca="1" si="3"/>
        <v>45106</v>
      </c>
      <c r="M4" s="1">
        <f t="shared" ca="1" si="4"/>
        <v>168271</v>
      </c>
      <c r="O4" s="5">
        <f t="shared" ref="O4:O28" si="10">O3+1</f>
        <v>1992</v>
      </c>
      <c r="P4" s="1">
        <f t="shared" ca="1" si="5"/>
        <v>103165</v>
      </c>
      <c r="Q4">
        <f t="shared" ca="1" si="6"/>
        <v>20000</v>
      </c>
      <c r="R4" s="1">
        <f t="shared" ca="1" si="7"/>
        <v>45106</v>
      </c>
      <c r="S4" s="1">
        <f t="shared" ca="1" si="8"/>
        <v>168271</v>
      </c>
    </row>
    <row r="5" spans="1:19" ht="17" x14ac:dyDescent="0.2">
      <c r="A5" s="2" t="s">
        <v>82</v>
      </c>
      <c r="B5" s="3">
        <v>19209</v>
      </c>
      <c r="C5" s="3">
        <v>1683</v>
      </c>
      <c r="D5" s="3">
        <v>3560</v>
      </c>
      <c r="E5" s="3">
        <v>10918</v>
      </c>
      <c r="F5" s="3">
        <v>35370</v>
      </c>
      <c r="H5" s="5">
        <f t="shared" si="9"/>
        <v>1993</v>
      </c>
      <c r="I5" s="1">
        <f t="shared" ca="1" si="0"/>
        <v>85099</v>
      </c>
      <c r="J5">
        <f t="shared" ca="1" si="1"/>
        <v>11441</v>
      </c>
      <c r="K5">
        <f t="shared" ca="1" si="2"/>
        <v>18849</v>
      </c>
      <c r="L5" s="1">
        <f t="shared" ca="1" si="3"/>
        <v>40054</v>
      </c>
      <c r="M5" s="1">
        <f t="shared" ca="1" si="4"/>
        <v>155443</v>
      </c>
      <c r="O5" s="5">
        <f t="shared" si="10"/>
        <v>1993</v>
      </c>
      <c r="P5" s="1">
        <f t="shared" ca="1" si="5"/>
        <v>96540</v>
      </c>
      <c r="Q5">
        <f t="shared" ca="1" si="6"/>
        <v>18849</v>
      </c>
      <c r="R5" s="1">
        <f t="shared" ca="1" si="7"/>
        <v>40054</v>
      </c>
      <c r="S5" s="1">
        <f t="shared" ca="1" si="8"/>
        <v>155443</v>
      </c>
    </row>
    <row r="6" spans="1:19" ht="17" x14ac:dyDescent="0.2">
      <c r="A6" s="2" t="s">
        <v>83</v>
      </c>
      <c r="B6" s="3">
        <v>8572</v>
      </c>
      <c r="C6" s="3">
        <v>930</v>
      </c>
      <c r="D6" s="3">
        <v>1933</v>
      </c>
      <c r="E6" s="3">
        <v>6380</v>
      </c>
      <c r="F6" s="3">
        <v>17815</v>
      </c>
      <c r="H6" s="5">
        <f t="shared" si="9"/>
        <v>1994</v>
      </c>
      <c r="I6" s="1">
        <f t="shared" ca="1" si="0"/>
        <v>89509</v>
      </c>
      <c r="J6">
        <f t="shared" ca="1" si="1"/>
        <v>12119</v>
      </c>
      <c r="K6">
        <f t="shared" ca="1" si="2"/>
        <v>17247</v>
      </c>
      <c r="L6" s="1">
        <f t="shared" ca="1" si="3"/>
        <v>35182</v>
      </c>
      <c r="M6" s="1">
        <f t="shared" ca="1" si="4"/>
        <v>154057</v>
      </c>
      <c r="O6" s="5">
        <f t="shared" si="10"/>
        <v>1994</v>
      </c>
      <c r="P6" s="1">
        <f t="shared" ca="1" si="5"/>
        <v>101628</v>
      </c>
      <c r="Q6">
        <f t="shared" ca="1" si="6"/>
        <v>17247</v>
      </c>
      <c r="R6" s="1">
        <f t="shared" ca="1" si="7"/>
        <v>35182</v>
      </c>
      <c r="S6" s="1">
        <f t="shared" ca="1" si="8"/>
        <v>154057</v>
      </c>
    </row>
    <row r="7" spans="1:19" ht="17" x14ac:dyDescent="0.2">
      <c r="A7" s="2" t="s">
        <v>84</v>
      </c>
      <c r="B7" s="3">
        <v>27551</v>
      </c>
      <c r="C7" s="3">
        <v>2333</v>
      </c>
      <c r="D7" s="3">
        <v>4206</v>
      </c>
      <c r="E7" s="3">
        <v>12405</v>
      </c>
      <c r="F7" s="3">
        <v>46495</v>
      </c>
      <c r="H7" s="5">
        <f t="shared" si="9"/>
        <v>1995</v>
      </c>
      <c r="I7" s="1">
        <f t="shared" ca="1" si="0"/>
        <v>64425</v>
      </c>
      <c r="J7">
        <f t="shared" ca="1" si="1"/>
        <v>7536</v>
      </c>
      <c r="K7">
        <f t="shared" ca="1" si="2"/>
        <v>11887</v>
      </c>
      <c r="L7" s="1">
        <f t="shared" ca="1" si="3"/>
        <v>27085</v>
      </c>
      <c r="M7" s="1">
        <f t="shared" ca="1" si="4"/>
        <v>110933</v>
      </c>
      <c r="O7" s="5">
        <f t="shared" si="10"/>
        <v>1995</v>
      </c>
      <c r="P7" s="1">
        <f t="shared" ca="1" si="5"/>
        <v>71961</v>
      </c>
      <c r="Q7">
        <f t="shared" ca="1" si="6"/>
        <v>11887</v>
      </c>
      <c r="R7" s="1">
        <f t="shared" ca="1" si="7"/>
        <v>27085</v>
      </c>
      <c r="S7" s="1">
        <f t="shared" ca="1" si="8"/>
        <v>110933</v>
      </c>
    </row>
    <row r="8" spans="1:19" ht="17" x14ac:dyDescent="0.2">
      <c r="A8" s="2" t="s">
        <v>85</v>
      </c>
      <c r="B8" s="3">
        <v>28380</v>
      </c>
      <c r="C8" s="3">
        <v>2563</v>
      </c>
      <c r="D8" s="3">
        <v>4312</v>
      </c>
      <c r="E8" s="3">
        <v>13205</v>
      </c>
      <c r="F8" s="3">
        <v>48460</v>
      </c>
      <c r="H8" s="5">
        <f t="shared" si="9"/>
        <v>1996</v>
      </c>
      <c r="I8" s="1">
        <f t="shared" ca="1" si="0"/>
        <v>77996</v>
      </c>
      <c r="J8">
        <f t="shared" ca="1" si="1"/>
        <v>9305</v>
      </c>
      <c r="K8">
        <f t="shared" ca="1" si="2"/>
        <v>14350</v>
      </c>
      <c r="L8" s="1">
        <f t="shared" ca="1" si="3"/>
        <v>23062</v>
      </c>
      <c r="M8" s="1">
        <f t="shared" ca="1" si="4"/>
        <v>124713</v>
      </c>
      <c r="O8" s="5">
        <f t="shared" si="10"/>
        <v>1996</v>
      </c>
      <c r="P8" s="1">
        <f t="shared" ca="1" si="5"/>
        <v>87301</v>
      </c>
      <c r="Q8">
        <f t="shared" ca="1" si="6"/>
        <v>14350</v>
      </c>
      <c r="R8" s="1">
        <f t="shared" ca="1" si="7"/>
        <v>23062</v>
      </c>
      <c r="S8" s="1">
        <f t="shared" ca="1" si="8"/>
        <v>124713</v>
      </c>
    </row>
    <row r="9" spans="1:19" ht="17" x14ac:dyDescent="0.2">
      <c r="A9" s="2" t="s">
        <v>86</v>
      </c>
      <c r="B9" s="3">
        <v>22064</v>
      </c>
      <c r="C9" s="3">
        <v>3209</v>
      </c>
      <c r="D9" s="3">
        <v>6269</v>
      </c>
      <c r="E9" s="3">
        <v>11885</v>
      </c>
      <c r="F9" s="3">
        <v>43427</v>
      </c>
      <c r="H9" s="5">
        <f t="shared" si="9"/>
        <v>1997</v>
      </c>
      <c r="I9" s="1">
        <f t="shared" ca="1" si="0"/>
        <v>93186</v>
      </c>
      <c r="J9">
        <f t="shared" ca="1" si="1"/>
        <v>11385</v>
      </c>
      <c r="K9">
        <f t="shared" ca="1" si="2"/>
        <v>17256</v>
      </c>
      <c r="L9" s="1">
        <f t="shared" ca="1" si="3"/>
        <v>25213</v>
      </c>
      <c r="M9" s="1">
        <f t="shared" ca="1" si="4"/>
        <v>147040</v>
      </c>
      <c r="O9" s="5">
        <f t="shared" si="10"/>
        <v>1997</v>
      </c>
      <c r="P9" s="1">
        <f t="shared" ca="1" si="5"/>
        <v>104571</v>
      </c>
      <c r="Q9">
        <f t="shared" ca="1" si="6"/>
        <v>17256</v>
      </c>
      <c r="R9" s="1">
        <f t="shared" ca="1" si="7"/>
        <v>25213</v>
      </c>
      <c r="S9" s="1">
        <f t="shared" ca="1" si="8"/>
        <v>147040</v>
      </c>
    </row>
    <row r="10" spans="1:19" ht="17" x14ac:dyDescent="0.2">
      <c r="A10" s="2" t="s">
        <v>87</v>
      </c>
      <c r="B10" s="3">
        <v>12292</v>
      </c>
      <c r="C10" s="3">
        <v>1484</v>
      </c>
      <c r="D10" s="3">
        <v>3925</v>
      </c>
      <c r="E10" s="3">
        <v>9559</v>
      </c>
      <c r="F10" s="3">
        <v>27260</v>
      </c>
      <c r="H10" s="5">
        <f t="shared" si="9"/>
        <v>1998</v>
      </c>
      <c r="I10" s="1">
        <f t="shared" ca="1" si="0"/>
        <v>86431</v>
      </c>
      <c r="J10">
        <f t="shared" ca="1" si="1"/>
        <v>10043</v>
      </c>
      <c r="K10">
        <f t="shared" ca="1" si="2"/>
        <v>15287</v>
      </c>
      <c r="L10" s="1">
        <f t="shared" ca="1" si="3"/>
        <v>25678</v>
      </c>
      <c r="M10" s="1">
        <f t="shared" ca="1" si="4"/>
        <v>137439</v>
      </c>
      <c r="O10" s="5">
        <f t="shared" si="10"/>
        <v>1998</v>
      </c>
      <c r="P10" s="1">
        <f t="shared" ca="1" si="5"/>
        <v>96474</v>
      </c>
      <c r="Q10">
        <f t="shared" ca="1" si="6"/>
        <v>15287</v>
      </c>
      <c r="R10" s="1">
        <f t="shared" ca="1" si="7"/>
        <v>25678</v>
      </c>
      <c r="S10" s="1">
        <f t="shared" ca="1" si="8"/>
        <v>137439</v>
      </c>
    </row>
    <row r="11" spans="1:19" ht="17" x14ac:dyDescent="0.2">
      <c r="A11" s="2" t="s">
        <v>88</v>
      </c>
      <c r="B11" s="3">
        <v>29503</v>
      </c>
      <c r="C11" s="3">
        <v>3212</v>
      </c>
      <c r="D11" s="3">
        <v>5822</v>
      </c>
      <c r="E11" s="3">
        <v>13260</v>
      </c>
      <c r="F11" s="3">
        <v>51797</v>
      </c>
      <c r="H11" s="5">
        <f t="shared" si="9"/>
        <v>1999</v>
      </c>
      <c r="I11" s="1">
        <f t="shared" ca="1" si="0"/>
        <v>92190</v>
      </c>
      <c r="J11">
        <f t="shared" ca="1" si="1"/>
        <v>11096</v>
      </c>
      <c r="K11">
        <f t="shared" ca="1" si="2"/>
        <v>14895</v>
      </c>
      <c r="L11" s="1">
        <f t="shared" ca="1" si="3"/>
        <v>31787</v>
      </c>
      <c r="M11" s="1">
        <f t="shared" ca="1" si="4"/>
        <v>149968</v>
      </c>
      <c r="O11" s="5">
        <f t="shared" si="10"/>
        <v>1999</v>
      </c>
      <c r="P11" s="1">
        <f t="shared" ca="1" si="5"/>
        <v>103286</v>
      </c>
      <c r="Q11">
        <f t="shared" ca="1" si="6"/>
        <v>14895</v>
      </c>
      <c r="R11" s="1">
        <f t="shared" ca="1" si="7"/>
        <v>31787</v>
      </c>
      <c r="S11" s="1">
        <f t="shared" ca="1" si="8"/>
        <v>149968</v>
      </c>
    </row>
    <row r="12" spans="1:19" ht="17" x14ac:dyDescent="0.2">
      <c r="A12" s="2" t="s">
        <v>89</v>
      </c>
      <c r="B12" s="3">
        <v>27265</v>
      </c>
      <c r="C12" s="3">
        <v>2830</v>
      </c>
      <c r="D12" s="3">
        <v>5202</v>
      </c>
      <c r="E12" s="3">
        <v>12305</v>
      </c>
      <c r="F12" s="3">
        <v>47602</v>
      </c>
      <c r="H12" s="5">
        <f t="shared" si="9"/>
        <v>2000</v>
      </c>
      <c r="I12" s="1">
        <f t="shared" ca="1" si="0"/>
        <v>92184</v>
      </c>
      <c r="J12">
        <f t="shared" ca="1" si="1"/>
        <v>11530</v>
      </c>
      <c r="K12">
        <f t="shared" ca="1" si="2"/>
        <v>15247</v>
      </c>
      <c r="L12" s="1">
        <f t="shared" ca="1" si="3"/>
        <v>32692</v>
      </c>
      <c r="M12" s="1">
        <f t="shared" ca="1" si="4"/>
        <v>151653</v>
      </c>
      <c r="O12" s="5">
        <f t="shared" si="10"/>
        <v>2000</v>
      </c>
      <c r="P12" s="1">
        <f t="shared" ca="1" si="5"/>
        <v>103714</v>
      </c>
      <c r="Q12">
        <f t="shared" ca="1" si="6"/>
        <v>15247</v>
      </c>
      <c r="R12" s="1">
        <f t="shared" ca="1" si="7"/>
        <v>32692</v>
      </c>
      <c r="S12" s="1">
        <f t="shared" ca="1" si="8"/>
        <v>151653</v>
      </c>
    </row>
    <row r="13" spans="1:19" ht="17" x14ac:dyDescent="0.2">
      <c r="A13" s="2" t="s">
        <v>90</v>
      </c>
      <c r="B13" s="3">
        <v>23791</v>
      </c>
      <c r="C13" s="3">
        <v>2788</v>
      </c>
      <c r="D13" s="3">
        <v>5051</v>
      </c>
      <c r="E13" s="3">
        <v>9982</v>
      </c>
      <c r="F13" s="3">
        <v>41612</v>
      </c>
      <c r="H13" s="5">
        <f t="shared" si="9"/>
        <v>2001</v>
      </c>
      <c r="I13" s="1">
        <f t="shared" ca="1" si="0"/>
        <v>96026</v>
      </c>
      <c r="J13">
        <f t="shared" ca="1" si="1"/>
        <v>11883</v>
      </c>
      <c r="K13">
        <f t="shared" ca="1" si="2"/>
        <v>15166</v>
      </c>
      <c r="L13" s="1">
        <f t="shared" ca="1" si="3"/>
        <v>39658</v>
      </c>
      <c r="M13" s="1">
        <f t="shared" ca="1" si="4"/>
        <v>162733</v>
      </c>
      <c r="O13" s="5">
        <f t="shared" si="10"/>
        <v>2001</v>
      </c>
      <c r="P13" s="1">
        <f t="shared" ca="1" si="5"/>
        <v>107909</v>
      </c>
      <c r="Q13">
        <f t="shared" ca="1" si="6"/>
        <v>15166</v>
      </c>
      <c r="R13" s="1">
        <f t="shared" ca="1" si="7"/>
        <v>39658</v>
      </c>
      <c r="S13" s="1">
        <f t="shared" ca="1" si="8"/>
        <v>162733</v>
      </c>
    </row>
    <row r="14" spans="1:19" ht="17" x14ac:dyDescent="0.2">
      <c r="A14" s="2" t="s">
        <v>91</v>
      </c>
      <c r="B14" s="3">
        <v>11813</v>
      </c>
      <c r="C14" s="3">
        <v>1783</v>
      </c>
      <c r="D14" s="3">
        <v>3324</v>
      </c>
      <c r="E14" s="3">
        <v>6558</v>
      </c>
      <c r="F14" s="3">
        <v>23478</v>
      </c>
      <c r="H14" s="5">
        <f t="shared" si="9"/>
        <v>2002</v>
      </c>
      <c r="I14" s="1">
        <f t="shared" ca="1" si="0"/>
        <v>125374</v>
      </c>
      <c r="J14">
        <f t="shared" ca="1" si="1"/>
        <v>13584</v>
      </c>
      <c r="K14">
        <f t="shared" ca="1" si="2"/>
        <v>18482</v>
      </c>
      <c r="L14" s="1">
        <f t="shared" ca="1" si="3"/>
        <v>47594</v>
      </c>
      <c r="M14" s="1">
        <f t="shared" ca="1" si="4"/>
        <v>205034</v>
      </c>
      <c r="O14" s="5">
        <f t="shared" si="10"/>
        <v>2002</v>
      </c>
      <c r="P14" s="1">
        <f t="shared" ca="1" si="5"/>
        <v>138958</v>
      </c>
      <c r="Q14">
        <f t="shared" ca="1" si="6"/>
        <v>18482</v>
      </c>
      <c r="R14" s="1">
        <f t="shared" ca="1" si="7"/>
        <v>47594</v>
      </c>
      <c r="S14" s="1">
        <f t="shared" ca="1" si="8"/>
        <v>205034</v>
      </c>
    </row>
    <row r="15" spans="1:19" ht="17" x14ac:dyDescent="0.2">
      <c r="A15" s="2" t="s">
        <v>92</v>
      </c>
      <c r="B15" s="3">
        <v>26956</v>
      </c>
      <c r="C15" s="3">
        <v>3730</v>
      </c>
      <c r="D15" s="3">
        <v>5296</v>
      </c>
      <c r="E15" s="3">
        <v>10833</v>
      </c>
      <c r="F15" s="3">
        <v>46815</v>
      </c>
      <c r="H15" s="5">
        <f t="shared" si="9"/>
        <v>2003</v>
      </c>
      <c r="I15" s="1">
        <f t="shared" ca="1" si="0"/>
        <v>123227</v>
      </c>
      <c r="J15">
        <f t="shared" ca="1" si="1"/>
        <v>13644</v>
      </c>
      <c r="K15">
        <f t="shared" ca="1" si="2"/>
        <v>20343</v>
      </c>
      <c r="L15" s="1">
        <f t="shared" ca="1" si="3"/>
        <v>61212</v>
      </c>
      <c r="M15" s="1">
        <f t="shared" ca="1" si="4"/>
        <v>218426</v>
      </c>
      <c r="O15" s="5">
        <f t="shared" si="10"/>
        <v>2003</v>
      </c>
      <c r="P15" s="1">
        <f t="shared" ca="1" si="5"/>
        <v>136871</v>
      </c>
      <c r="Q15">
        <f t="shared" ca="1" si="6"/>
        <v>20343</v>
      </c>
      <c r="R15" s="1">
        <f t="shared" ca="1" si="7"/>
        <v>61212</v>
      </c>
      <c r="S15" s="1">
        <f t="shared" ca="1" si="8"/>
        <v>218426</v>
      </c>
    </row>
    <row r="16" spans="1:19" ht="17" x14ac:dyDescent="0.2">
      <c r="A16" s="2" t="s">
        <v>93</v>
      </c>
      <c r="B16" s="3">
        <v>25411</v>
      </c>
      <c r="C16" s="3">
        <v>2891</v>
      </c>
      <c r="D16" s="3">
        <v>5255</v>
      </c>
      <c r="E16" s="3">
        <v>11404</v>
      </c>
      <c r="F16" s="3">
        <v>44961</v>
      </c>
      <c r="H16" s="5">
        <f t="shared" si="9"/>
        <v>2004</v>
      </c>
      <c r="I16" s="1">
        <f t="shared" ca="1" si="0"/>
        <v>129171</v>
      </c>
      <c r="J16">
        <f t="shared" ca="1" si="1"/>
        <v>14297</v>
      </c>
      <c r="K16">
        <f t="shared" ca="1" si="2"/>
        <v>22067</v>
      </c>
      <c r="L16" s="1">
        <f t="shared" ca="1" si="3"/>
        <v>67896</v>
      </c>
      <c r="M16" s="1">
        <f t="shared" ca="1" si="4"/>
        <v>233431</v>
      </c>
      <c r="O16" s="5">
        <f t="shared" si="10"/>
        <v>2004</v>
      </c>
      <c r="P16" s="1">
        <f t="shared" ca="1" si="5"/>
        <v>143468</v>
      </c>
      <c r="Q16">
        <f t="shared" ca="1" si="6"/>
        <v>22067</v>
      </c>
      <c r="R16" s="1">
        <f t="shared" ca="1" si="7"/>
        <v>67896</v>
      </c>
      <c r="S16" s="1">
        <f t="shared" ca="1" si="8"/>
        <v>233431</v>
      </c>
    </row>
    <row r="17" spans="1:19" ht="17" x14ac:dyDescent="0.2">
      <c r="A17" s="2" t="s">
        <v>94</v>
      </c>
      <c r="B17" s="3">
        <v>20919</v>
      </c>
      <c r="C17" s="3">
        <v>3037</v>
      </c>
      <c r="D17" s="3">
        <v>4974</v>
      </c>
      <c r="E17" s="3">
        <v>11259</v>
      </c>
      <c r="F17" s="3">
        <v>40189</v>
      </c>
      <c r="H17" s="5">
        <f t="shared" si="9"/>
        <v>2005</v>
      </c>
      <c r="I17" s="1">
        <f t="shared" ca="1" si="0"/>
        <v>120463</v>
      </c>
      <c r="J17">
        <f t="shared" ca="1" si="1"/>
        <v>13477</v>
      </c>
      <c r="K17">
        <f t="shared" ca="1" si="2"/>
        <v>22134</v>
      </c>
      <c r="L17" s="1">
        <f t="shared" ca="1" si="3"/>
        <v>69407</v>
      </c>
      <c r="M17" s="1">
        <f t="shared" ca="1" si="4"/>
        <v>225481</v>
      </c>
      <c r="O17" s="5">
        <f t="shared" si="10"/>
        <v>2005</v>
      </c>
      <c r="P17" s="1">
        <f t="shared" ca="1" si="5"/>
        <v>133940</v>
      </c>
      <c r="Q17">
        <f t="shared" ca="1" si="6"/>
        <v>22134</v>
      </c>
      <c r="R17" s="1">
        <f t="shared" ca="1" si="7"/>
        <v>69407</v>
      </c>
      <c r="S17" s="1">
        <f t="shared" ca="1" si="8"/>
        <v>225481</v>
      </c>
    </row>
    <row r="18" spans="1:19" ht="17" x14ac:dyDescent="0.2">
      <c r="A18" s="2" t="s">
        <v>95</v>
      </c>
      <c r="B18" s="3">
        <v>11572</v>
      </c>
      <c r="C18" s="3">
        <v>1688</v>
      </c>
      <c r="D18" s="3">
        <v>3114</v>
      </c>
      <c r="E18" s="3">
        <v>7504</v>
      </c>
      <c r="F18" s="3">
        <v>23878</v>
      </c>
      <c r="H18" s="5">
        <f t="shared" si="9"/>
        <v>2006</v>
      </c>
      <c r="I18" s="1">
        <f t="shared" ca="1" si="0"/>
        <v>121313</v>
      </c>
      <c r="J18">
        <f t="shared" ca="1" si="1"/>
        <v>14358</v>
      </c>
      <c r="K18">
        <f t="shared" ca="1" si="2"/>
        <v>20963</v>
      </c>
      <c r="L18" s="1">
        <f t="shared" ca="1" si="3"/>
        <v>70761</v>
      </c>
      <c r="M18" s="1">
        <f t="shared" ca="1" si="4"/>
        <v>227395</v>
      </c>
      <c r="O18" s="5">
        <f t="shared" si="10"/>
        <v>2006</v>
      </c>
      <c r="P18" s="1">
        <f t="shared" ca="1" si="5"/>
        <v>135671</v>
      </c>
      <c r="Q18">
        <f t="shared" ca="1" si="6"/>
        <v>20963</v>
      </c>
      <c r="R18" s="1">
        <f t="shared" ca="1" si="7"/>
        <v>70761</v>
      </c>
      <c r="S18" s="1">
        <f t="shared" ca="1" si="8"/>
        <v>227395</v>
      </c>
    </row>
    <row r="19" spans="1:19" ht="17" x14ac:dyDescent="0.2">
      <c r="A19" s="2" t="s">
        <v>96</v>
      </c>
      <c r="B19" s="3">
        <v>31827</v>
      </c>
      <c r="C19" s="3">
        <v>4680</v>
      </c>
      <c r="D19" s="3">
        <v>5337</v>
      </c>
      <c r="E19" s="3">
        <v>9543</v>
      </c>
      <c r="F19" s="3">
        <v>51387</v>
      </c>
      <c r="H19" s="5">
        <f t="shared" si="9"/>
        <v>2007</v>
      </c>
      <c r="I19" s="1">
        <f t="shared" ca="1" si="0"/>
        <v>118917</v>
      </c>
      <c r="J19">
        <f t="shared" ca="1" si="1"/>
        <v>14432</v>
      </c>
      <c r="K19">
        <f t="shared" ca="1" si="2"/>
        <v>23281</v>
      </c>
      <c r="L19" s="1">
        <f t="shared" ca="1" si="3"/>
        <v>71713</v>
      </c>
      <c r="M19" s="1">
        <f t="shared" ca="1" si="4"/>
        <v>228343</v>
      </c>
      <c r="O19" s="5">
        <f t="shared" si="10"/>
        <v>2007</v>
      </c>
      <c r="P19" s="1">
        <f t="shared" ca="1" si="5"/>
        <v>133349</v>
      </c>
      <c r="Q19">
        <f t="shared" ca="1" si="6"/>
        <v>23281</v>
      </c>
      <c r="R19" s="1">
        <f t="shared" ca="1" si="7"/>
        <v>71713</v>
      </c>
      <c r="S19" s="1">
        <f t="shared" ca="1" si="8"/>
        <v>228343</v>
      </c>
    </row>
    <row r="20" spans="1:19" ht="17" x14ac:dyDescent="0.2">
      <c r="A20" s="2" t="s">
        <v>97</v>
      </c>
      <c r="B20" s="3">
        <v>27460</v>
      </c>
      <c r="C20" s="3">
        <v>3195</v>
      </c>
      <c r="D20" s="3">
        <v>4869</v>
      </c>
      <c r="E20" s="3">
        <v>8380</v>
      </c>
      <c r="F20" s="3">
        <v>43904</v>
      </c>
      <c r="H20" s="5">
        <f t="shared" si="9"/>
        <v>2008</v>
      </c>
      <c r="I20" s="1">
        <f t="shared" ca="1" si="0"/>
        <v>93202</v>
      </c>
      <c r="J20">
        <f t="shared" ca="1" si="1"/>
        <v>12651</v>
      </c>
      <c r="K20">
        <f t="shared" ca="1" si="2"/>
        <v>20868</v>
      </c>
      <c r="L20" s="1">
        <f t="shared" ca="1" si="3"/>
        <v>84335</v>
      </c>
      <c r="M20" s="1">
        <f t="shared" ca="1" si="4"/>
        <v>211056</v>
      </c>
      <c r="O20" s="5">
        <f t="shared" si="10"/>
        <v>2008</v>
      </c>
      <c r="P20" s="1">
        <f t="shared" ca="1" si="5"/>
        <v>105853</v>
      </c>
      <c r="Q20">
        <f t="shared" ca="1" si="6"/>
        <v>20868</v>
      </c>
      <c r="R20" s="1">
        <f t="shared" ca="1" si="7"/>
        <v>84335</v>
      </c>
      <c r="S20" s="1">
        <f t="shared" ca="1" si="8"/>
        <v>211056</v>
      </c>
    </row>
    <row r="21" spans="1:19" ht="17" x14ac:dyDescent="0.2">
      <c r="A21" s="2" t="s">
        <v>98</v>
      </c>
      <c r="B21" s="3">
        <v>18650</v>
      </c>
      <c r="C21" s="3">
        <v>2556</v>
      </c>
      <c r="D21" s="3">
        <v>3927</v>
      </c>
      <c r="E21" s="3">
        <v>9755</v>
      </c>
      <c r="F21" s="3">
        <v>34888</v>
      </c>
      <c r="H21" s="5">
        <f t="shared" si="9"/>
        <v>2009</v>
      </c>
      <c r="I21" s="1">
        <f t="shared" ca="1" si="0"/>
        <v>75659</v>
      </c>
      <c r="J21">
        <f t="shared" ca="1" si="1"/>
        <v>11114</v>
      </c>
      <c r="K21">
        <f t="shared" ca="1" si="2"/>
        <v>13908</v>
      </c>
      <c r="L21" s="1">
        <f t="shared" ca="1" si="3"/>
        <v>48400</v>
      </c>
      <c r="M21" s="1">
        <f t="shared" ca="1" si="4"/>
        <v>149081</v>
      </c>
      <c r="O21" s="5">
        <f t="shared" si="10"/>
        <v>2009</v>
      </c>
      <c r="P21" s="1">
        <f t="shared" ca="1" si="5"/>
        <v>86773</v>
      </c>
      <c r="Q21">
        <f t="shared" ca="1" si="6"/>
        <v>13908</v>
      </c>
      <c r="R21" s="1">
        <f t="shared" ca="1" si="7"/>
        <v>48400</v>
      </c>
      <c r="S21" s="1">
        <f t="shared" ca="1" si="8"/>
        <v>149081</v>
      </c>
    </row>
    <row r="22" spans="1:19" ht="17" x14ac:dyDescent="0.2">
      <c r="A22" s="2" t="s">
        <v>99</v>
      </c>
      <c r="B22" s="3">
        <v>9464</v>
      </c>
      <c r="C22" s="3">
        <v>1161</v>
      </c>
      <c r="D22" s="3">
        <v>2186</v>
      </c>
      <c r="E22" s="3">
        <v>6491</v>
      </c>
      <c r="F22" s="3">
        <v>19302</v>
      </c>
      <c r="H22" s="5">
        <f t="shared" si="9"/>
        <v>2010</v>
      </c>
      <c r="I22" s="1">
        <f t="shared" ca="1" si="0"/>
        <v>92554</v>
      </c>
      <c r="J22">
        <f t="shared" ca="1" si="1"/>
        <v>13006</v>
      </c>
      <c r="K22">
        <f t="shared" ca="1" si="2"/>
        <v>19857</v>
      </c>
      <c r="L22" s="1">
        <f t="shared" ca="1" si="3"/>
        <v>64513</v>
      </c>
      <c r="M22" s="1">
        <f t="shared" ca="1" si="4"/>
        <v>189930</v>
      </c>
      <c r="O22" s="5">
        <f t="shared" si="10"/>
        <v>2010</v>
      </c>
      <c r="P22" s="1">
        <f t="shared" ca="1" si="5"/>
        <v>105560</v>
      </c>
      <c r="Q22">
        <f t="shared" ca="1" si="6"/>
        <v>19857</v>
      </c>
      <c r="R22" s="1">
        <f t="shared" ca="1" si="7"/>
        <v>64513</v>
      </c>
      <c r="S22" s="1">
        <f t="shared" ca="1" si="8"/>
        <v>189930</v>
      </c>
    </row>
    <row r="23" spans="1:19" ht="17" x14ac:dyDescent="0.2">
      <c r="A23" s="2" t="s">
        <v>100</v>
      </c>
      <c r="B23" s="3">
        <v>20265</v>
      </c>
      <c r="C23" s="3">
        <v>2552</v>
      </c>
      <c r="D23" s="3">
        <v>3163</v>
      </c>
      <c r="E23" s="3">
        <v>7110</v>
      </c>
      <c r="F23" s="3">
        <v>33090</v>
      </c>
      <c r="H23" s="5">
        <f t="shared" si="9"/>
        <v>2011</v>
      </c>
      <c r="I23" s="1">
        <f t="shared" ca="1" si="0"/>
        <v>82392</v>
      </c>
      <c r="J23">
        <f t="shared" ca="1" si="1"/>
        <v>12570</v>
      </c>
      <c r="K23">
        <f t="shared" ca="1" si="2"/>
        <v>19447</v>
      </c>
      <c r="L23" s="1">
        <f t="shared" ca="1" si="3"/>
        <v>79541</v>
      </c>
      <c r="M23" s="1">
        <f t="shared" ca="1" si="4"/>
        <v>193950</v>
      </c>
      <c r="O23" s="5">
        <f t="shared" si="10"/>
        <v>2011</v>
      </c>
      <c r="P23" s="1">
        <f t="shared" ca="1" si="5"/>
        <v>94962</v>
      </c>
      <c r="Q23">
        <f t="shared" ca="1" si="6"/>
        <v>19447</v>
      </c>
      <c r="R23" s="1">
        <f t="shared" ca="1" si="7"/>
        <v>79541</v>
      </c>
      <c r="S23" s="1">
        <f t="shared" ca="1" si="8"/>
        <v>193950</v>
      </c>
    </row>
    <row r="24" spans="1:19" ht="17" x14ac:dyDescent="0.2">
      <c r="A24" s="2" t="s">
        <v>101</v>
      </c>
      <c r="B24" s="3">
        <v>18330</v>
      </c>
      <c r="C24" s="3">
        <v>2022</v>
      </c>
      <c r="D24" s="3">
        <v>3076</v>
      </c>
      <c r="E24" s="3">
        <v>6939</v>
      </c>
      <c r="F24" s="3">
        <v>30367</v>
      </c>
      <c r="H24" s="5">
        <f t="shared" si="9"/>
        <v>2012</v>
      </c>
      <c r="I24" s="1">
        <f t="shared" ca="1" si="0"/>
        <v>83657</v>
      </c>
      <c r="J24">
        <f t="shared" ca="1" si="1"/>
        <v>14285</v>
      </c>
      <c r="K24">
        <f t="shared" ca="1" si="2"/>
        <v>20976</v>
      </c>
      <c r="L24" s="1">
        <f t="shared" ca="1" si="3"/>
        <v>95909</v>
      </c>
      <c r="M24" s="1">
        <f t="shared" ca="1" si="4"/>
        <v>214827</v>
      </c>
      <c r="O24" s="5">
        <f t="shared" si="10"/>
        <v>2012</v>
      </c>
      <c r="P24" s="1">
        <f t="shared" ca="1" si="5"/>
        <v>97942</v>
      </c>
      <c r="Q24">
        <f t="shared" ca="1" si="6"/>
        <v>20976</v>
      </c>
      <c r="R24" s="1">
        <f t="shared" ca="1" si="7"/>
        <v>95909</v>
      </c>
      <c r="S24" s="1">
        <f t="shared" ca="1" si="8"/>
        <v>214827</v>
      </c>
    </row>
    <row r="25" spans="1:19" ht="17" x14ac:dyDescent="0.2">
      <c r="A25" s="2" t="s">
        <v>102</v>
      </c>
      <c r="B25" s="3">
        <v>16366</v>
      </c>
      <c r="C25" s="3">
        <v>1801</v>
      </c>
      <c r="D25" s="3">
        <v>3462</v>
      </c>
      <c r="E25" s="3">
        <v>6545</v>
      </c>
      <c r="F25" s="3">
        <v>28174</v>
      </c>
      <c r="H25" s="5">
        <f t="shared" si="9"/>
        <v>2013</v>
      </c>
      <c r="I25" s="1">
        <f t="shared" ca="1" si="0"/>
        <v>76893</v>
      </c>
      <c r="J25">
        <f t="shared" ca="1" si="1"/>
        <v>12544</v>
      </c>
      <c r="K25">
        <f t="shared" ca="1" si="2"/>
        <v>19993</v>
      </c>
      <c r="L25" s="1">
        <f t="shared" ca="1" si="3"/>
        <v>78493</v>
      </c>
      <c r="M25" s="1">
        <f t="shared" ca="1" si="4"/>
        <v>187923</v>
      </c>
      <c r="O25" s="5">
        <f t="shared" si="10"/>
        <v>2013</v>
      </c>
      <c r="P25" s="1">
        <f t="shared" ca="1" si="5"/>
        <v>89437</v>
      </c>
      <c r="Q25">
        <f t="shared" ca="1" si="6"/>
        <v>19993</v>
      </c>
      <c r="R25" s="1">
        <f t="shared" ca="1" si="7"/>
        <v>78493</v>
      </c>
      <c r="S25" s="1">
        <f t="shared" ca="1" si="8"/>
        <v>187923</v>
      </c>
    </row>
    <row r="26" spans="1:19" ht="17" x14ac:dyDescent="0.2">
      <c r="A26" s="2" t="s">
        <v>103</v>
      </c>
      <c r="B26" s="3">
        <v>9227</v>
      </c>
      <c r="C26" s="3">
        <v>1179</v>
      </c>
      <c r="D26" s="3">
        <v>1959</v>
      </c>
      <c r="E26" s="3">
        <v>4277</v>
      </c>
      <c r="F26" s="3">
        <v>16642</v>
      </c>
      <c r="H26" s="5">
        <f t="shared" si="9"/>
        <v>2014</v>
      </c>
      <c r="I26" s="1">
        <f t="shared" ca="1" si="0"/>
        <v>75515</v>
      </c>
      <c r="J26">
        <f t="shared" ca="1" si="1"/>
        <v>13407</v>
      </c>
      <c r="K26">
        <f t="shared" ca="1" si="2"/>
        <v>21448</v>
      </c>
      <c r="L26" s="1">
        <f t="shared" ca="1" si="3"/>
        <v>78959</v>
      </c>
      <c r="M26" s="1">
        <f t="shared" ca="1" si="4"/>
        <v>189329</v>
      </c>
      <c r="O26" s="5">
        <f t="shared" si="10"/>
        <v>2014</v>
      </c>
      <c r="P26" s="1">
        <f t="shared" ca="1" si="5"/>
        <v>88922</v>
      </c>
      <c r="Q26">
        <f t="shared" ca="1" si="6"/>
        <v>21448</v>
      </c>
      <c r="R26" s="1">
        <f t="shared" ca="1" si="7"/>
        <v>78959</v>
      </c>
      <c r="S26" s="1">
        <f t="shared" ca="1" si="8"/>
        <v>189329</v>
      </c>
    </row>
    <row r="27" spans="1:19" ht="17" x14ac:dyDescent="0.2">
      <c r="A27" s="2" t="s">
        <v>104</v>
      </c>
      <c r="B27" s="3">
        <v>25697</v>
      </c>
      <c r="C27" s="3">
        <v>3239</v>
      </c>
      <c r="D27" s="3">
        <v>3505</v>
      </c>
      <c r="E27" s="3">
        <v>5994</v>
      </c>
      <c r="F27" s="3">
        <v>38435</v>
      </c>
      <c r="H27" s="5">
        <f t="shared" si="9"/>
        <v>2015</v>
      </c>
      <c r="I27" s="1">
        <f t="shared" ca="1" si="0"/>
        <v>68125</v>
      </c>
      <c r="J27">
        <f t="shared" ca="1" si="1"/>
        <v>11047</v>
      </c>
      <c r="K27">
        <f t="shared" ca="1" si="2"/>
        <v>21611</v>
      </c>
      <c r="L27" s="1">
        <f t="shared" ca="1" si="3"/>
        <v>94752</v>
      </c>
      <c r="M27" s="1">
        <f t="shared" ca="1" si="4"/>
        <v>195535</v>
      </c>
      <c r="O27" s="5">
        <f t="shared" si="10"/>
        <v>2015</v>
      </c>
      <c r="P27" s="1">
        <f t="shared" ca="1" si="5"/>
        <v>79172</v>
      </c>
      <c r="Q27">
        <f t="shared" ca="1" si="6"/>
        <v>21611</v>
      </c>
      <c r="R27" s="1">
        <f t="shared" ca="1" si="7"/>
        <v>94752</v>
      </c>
      <c r="S27" s="1">
        <f t="shared" ca="1" si="8"/>
        <v>195535</v>
      </c>
    </row>
    <row r="28" spans="1:19" ht="17" x14ac:dyDescent="0.2">
      <c r="A28" s="2" t="s">
        <v>105</v>
      </c>
      <c r="B28" s="3">
        <v>23597</v>
      </c>
      <c r="C28" s="3">
        <v>2382</v>
      </c>
      <c r="D28" s="3">
        <v>4731</v>
      </c>
      <c r="E28" s="3">
        <v>6480</v>
      </c>
      <c r="F28" s="3">
        <v>37190</v>
      </c>
      <c r="H28" s="5">
        <f t="shared" si="9"/>
        <v>2016</v>
      </c>
      <c r="I28" s="1">
        <f t="shared" ca="1" si="0"/>
        <v>74089</v>
      </c>
      <c r="J28">
        <f t="shared" ca="1" si="1"/>
        <v>10830</v>
      </c>
      <c r="K28">
        <f t="shared" ca="1" si="2"/>
        <v>22653</v>
      </c>
      <c r="L28" s="1">
        <f t="shared" ca="1" si="3"/>
        <v>90343</v>
      </c>
      <c r="M28" s="1">
        <f t="shared" ca="1" si="4"/>
        <v>197915</v>
      </c>
      <c r="O28" s="5">
        <f t="shared" si="10"/>
        <v>2016</v>
      </c>
      <c r="P28" s="1">
        <f t="shared" ca="1" si="5"/>
        <v>84919</v>
      </c>
      <c r="Q28">
        <f t="shared" ca="1" si="6"/>
        <v>22653</v>
      </c>
      <c r="R28" s="1">
        <f t="shared" ca="1" si="7"/>
        <v>90343</v>
      </c>
      <c r="S28" s="1">
        <f t="shared" ca="1" si="8"/>
        <v>197915</v>
      </c>
    </row>
    <row r="29" spans="1:19" ht="17" x14ac:dyDescent="0.2">
      <c r="A29" s="2" t="s">
        <v>106</v>
      </c>
      <c r="B29" s="3">
        <v>19475</v>
      </c>
      <c r="C29" s="3">
        <v>2505</v>
      </c>
      <c r="D29" s="3">
        <v>4155</v>
      </c>
      <c r="E29" s="3">
        <v>6311</v>
      </c>
      <c r="F29" s="3">
        <v>32446</v>
      </c>
    </row>
    <row r="30" spans="1:19" ht="17" x14ac:dyDescent="0.2">
      <c r="A30" s="2" t="s">
        <v>107</v>
      </c>
      <c r="B30" s="3">
        <v>13814</v>
      </c>
      <c r="C30" s="3">
        <v>1812</v>
      </c>
      <c r="D30" s="3">
        <v>2316</v>
      </c>
      <c r="E30" s="3">
        <v>4832</v>
      </c>
      <c r="F30" s="3">
        <v>22774</v>
      </c>
    </row>
    <row r="31" spans="1:19" ht="17" x14ac:dyDescent="0.2">
      <c r="A31" s="2" t="s">
        <v>108</v>
      </c>
      <c r="B31" s="3">
        <v>29186</v>
      </c>
      <c r="C31" s="3">
        <v>3634</v>
      </c>
      <c r="D31" s="3">
        <v>4731</v>
      </c>
      <c r="E31" s="3">
        <v>6952</v>
      </c>
      <c r="F31" s="3">
        <v>44503</v>
      </c>
    </row>
    <row r="32" spans="1:19" ht="17" x14ac:dyDescent="0.2">
      <c r="A32" s="2" t="s">
        <v>109</v>
      </c>
      <c r="B32" s="3">
        <v>27875</v>
      </c>
      <c r="C32" s="3">
        <v>3289</v>
      </c>
      <c r="D32" s="3">
        <v>5162</v>
      </c>
      <c r="E32" s="3">
        <v>6533</v>
      </c>
      <c r="F32" s="3">
        <v>42859</v>
      </c>
    </row>
    <row r="33" spans="1:6" ht="17" x14ac:dyDescent="0.2">
      <c r="A33" s="2" t="s">
        <v>110</v>
      </c>
      <c r="B33" s="3">
        <v>22311</v>
      </c>
      <c r="C33" s="3">
        <v>2650</v>
      </c>
      <c r="D33" s="3">
        <v>5047</v>
      </c>
      <c r="E33" s="3">
        <v>6896</v>
      </c>
      <c r="F33" s="3">
        <v>36904</v>
      </c>
    </row>
    <row r="34" spans="1:6" ht="17" x14ac:dyDescent="0.2">
      <c r="A34" s="2" t="s">
        <v>111</v>
      </c>
      <c r="B34" s="3">
        <v>13300</v>
      </c>
      <c r="C34" s="3">
        <v>1812</v>
      </c>
      <c r="D34" s="3">
        <v>3336</v>
      </c>
      <c r="E34" s="3">
        <v>5130</v>
      </c>
      <c r="F34" s="3">
        <v>23578</v>
      </c>
    </row>
    <row r="35" spans="1:6" ht="17" x14ac:dyDescent="0.2">
      <c r="A35" s="2" t="s">
        <v>112</v>
      </c>
      <c r="B35" s="3">
        <v>27590</v>
      </c>
      <c r="C35" s="3">
        <v>2929</v>
      </c>
      <c r="D35" s="3">
        <v>4362</v>
      </c>
      <c r="E35" s="3">
        <v>7212</v>
      </c>
      <c r="F35" s="3">
        <v>42093</v>
      </c>
    </row>
    <row r="36" spans="1:6" ht="17" x14ac:dyDescent="0.2">
      <c r="A36" s="2" t="s">
        <v>113</v>
      </c>
      <c r="B36" s="3">
        <v>24262</v>
      </c>
      <c r="C36" s="3">
        <v>2503</v>
      </c>
      <c r="D36" s="3">
        <v>3759</v>
      </c>
      <c r="E36" s="3">
        <v>6871</v>
      </c>
      <c r="F36" s="3">
        <v>37395</v>
      </c>
    </row>
    <row r="37" spans="1:6" ht="17" x14ac:dyDescent="0.2">
      <c r="A37" s="2" t="s">
        <v>114</v>
      </c>
      <c r="B37" s="3">
        <v>21279</v>
      </c>
      <c r="C37" s="3">
        <v>2799</v>
      </c>
      <c r="D37" s="3">
        <v>3830</v>
      </c>
      <c r="E37" s="3">
        <v>6465</v>
      </c>
      <c r="F37" s="3">
        <v>34373</v>
      </c>
    </row>
    <row r="38" spans="1:6" ht="17" x14ac:dyDescent="0.2">
      <c r="A38" s="2" t="s">
        <v>115</v>
      </c>
      <c r="B38" s="3">
        <v>12387</v>
      </c>
      <c r="C38" s="3">
        <v>1924</v>
      </c>
      <c r="D38" s="3">
        <v>2657</v>
      </c>
      <c r="E38" s="3">
        <v>6408</v>
      </c>
      <c r="F38" s="3">
        <v>23376</v>
      </c>
    </row>
    <row r="39" spans="1:6" ht="17" x14ac:dyDescent="0.2">
      <c r="A39" s="2" t="s">
        <v>116</v>
      </c>
      <c r="B39" s="3">
        <v>29208</v>
      </c>
      <c r="C39" s="3">
        <v>3649</v>
      </c>
      <c r="D39" s="3">
        <v>3703</v>
      </c>
      <c r="E39" s="3">
        <v>8376</v>
      </c>
      <c r="F39" s="3">
        <v>44936</v>
      </c>
    </row>
    <row r="40" spans="1:6" ht="17" x14ac:dyDescent="0.2">
      <c r="A40" s="2" t="s">
        <v>117</v>
      </c>
      <c r="B40" s="3">
        <v>27010</v>
      </c>
      <c r="C40" s="3">
        <v>2687</v>
      </c>
      <c r="D40" s="3">
        <v>3836</v>
      </c>
      <c r="E40" s="3">
        <v>8058</v>
      </c>
      <c r="F40" s="3">
        <v>41591</v>
      </c>
    </row>
    <row r="41" spans="1:6" ht="17" x14ac:dyDescent="0.2">
      <c r="A41" s="2" t="s">
        <v>118</v>
      </c>
      <c r="B41" s="3">
        <v>23585</v>
      </c>
      <c r="C41" s="3">
        <v>2836</v>
      </c>
      <c r="D41" s="3">
        <v>4699</v>
      </c>
      <c r="E41" s="3">
        <v>8945</v>
      </c>
      <c r="F41" s="3">
        <v>40065</v>
      </c>
    </row>
    <row r="42" spans="1:6" ht="17" x14ac:dyDescent="0.2">
      <c r="A42" s="2" t="s">
        <v>119</v>
      </c>
      <c r="B42" s="3">
        <v>14428</v>
      </c>
      <c r="C42" s="3">
        <v>2050</v>
      </c>
      <c r="D42" s="3">
        <v>2479</v>
      </c>
      <c r="E42" s="3">
        <v>6578</v>
      </c>
      <c r="F42" s="3">
        <v>25535</v>
      </c>
    </row>
    <row r="43" spans="1:6" ht="17" x14ac:dyDescent="0.2">
      <c r="A43" s="2" t="s">
        <v>120</v>
      </c>
      <c r="B43" s="3">
        <v>28504</v>
      </c>
      <c r="C43" s="3">
        <v>3237</v>
      </c>
      <c r="D43" s="3">
        <v>3728</v>
      </c>
      <c r="E43" s="3">
        <v>7277</v>
      </c>
      <c r="F43" s="3">
        <v>42746</v>
      </c>
    </row>
    <row r="44" spans="1:6" ht="17" x14ac:dyDescent="0.2">
      <c r="A44" s="2" t="s">
        <v>121</v>
      </c>
      <c r="B44" s="3">
        <v>26638</v>
      </c>
      <c r="C44" s="3">
        <v>3303</v>
      </c>
      <c r="D44" s="3">
        <v>4385</v>
      </c>
      <c r="E44" s="3">
        <v>9612</v>
      </c>
      <c r="F44" s="3">
        <v>43938</v>
      </c>
    </row>
    <row r="45" spans="1:6" ht="17" x14ac:dyDescent="0.2">
      <c r="A45" s="2" t="s">
        <v>122</v>
      </c>
      <c r="B45" s="3">
        <v>22614</v>
      </c>
      <c r="C45" s="3">
        <v>2940</v>
      </c>
      <c r="D45" s="3">
        <v>4655</v>
      </c>
      <c r="E45" s="3">
        <v>9225</v>
      </c>
      <c r="F45" s="3">
        <v>39434</v>
      </c>
    </row>
    <row r="46" spans="1:6" ht="17" x14ac:dyDescent="0.2">
      <c r="A46" s="2" t="s">
        <v>123</v>
      </c>
      <c r="B46" s="3">
        <v>14631</v>
      </c>
      <c r="C46" s="3">
        <v>2372</v>
      </c>
      <c r="D46" s="3">
        <v>2708</v>
      </c>
      <c r="E46" s="3">
        <v>7460</v>
      </c>
      <c r="F46" s="3">
        <v>27171</v>
      </c>
    </row>
    <row r="47" spans="1:6" ht="17" x14ac:dyDescent="0.2">
      <c r="A47" s="2" t="s">
        <v>124</v>
      </c>
      <c r="B47" s="3">
        <v>28713</v>
      </c>
      <c r="C47" s="3">
        <v>3450</v>
      </c>
      <c r="D47" s="3">
        <v>4149</v>
      </c>
      <c r="E47" s="3">
        <v>12102</v>
      </c>
      <c r="F47" s="3">
        <v>48414</v>
      </c>
    </row>
    <row r="48" spans="1:6" ht="17" x14ac:dyDescent="0.2">
      <c r="A48" s="2" t="s">
        <v>125</v>
      </c>
      <c r="B48" s="3">
        <v>26908</v>
      </c>
      <c r="C48" s="3">
        <v>3233</v>
      </c>
      <c r="D48" s="3">
        <v>4185</v>
      </c>
      <c r="E48" s="3">
        <v>8973</v>
      </c>
      <c r="F48" s="3">
        <v>43299</v>
      </c>
    </row>
    <row r="49" spans="1:6" ht="17" x14ac:dyDescent="0.2">
      <c r="A49" s="2" t="s">
        <v>126</v>
      </c>
      <c r="B49" s="3">
        <v>25774</v>
      </c>
      <c r="C49" s="3">
        <v>2828</v>
      </c>
      <c r="D49" s="3">
        <v>4124</v>
      </c>
      <c r="E49" s="3">
        <v>11123</v>
      </c>
      <c r="F49" s="3">
        <v>43849</v>
      </c>
    </row>
    <row r="50" spans="1:6" ht="17" x14ac:dyDescent="0.2">
      <c r="A50" s="2" t="s">
        <v>15</v>
      </c>
      <c r="B50" s="3">
        <v>19594</v>
      </c>
      <c r="C50" s="3">
        <v>2819</v>
      </c>
      <c r="D50" s="3">
        <v>3118</v>
      </c>
      <c r="E50" s="3">
        <v>10609</v>
      </c>
      <c r="F50" s="3">
        <v>36140</v>
      </c>
    </row>
    <row r="51" spans="1:6" ht="17" x14ac:dyDescent="0.2">
      <c r="A51" s="2" t="s">
        <v>16</v>
      </c>
      <c r="B51" s="3">
        <v>38808</v>
      </c>
      <c r="C51" s="3">
        <v>3666</v>
      </c>
      <c r="D51" s="3">
        <v>5193</v>
      </c>
      <c r="E51" s="3">
        <v>11493</v>
      </c>
      <c r="F51" s="3">
        <v>59160</v>
      </c>
    </row>
    <row r="52" spans="1:6" ht="17" x14ac:dyDescent="0.2">
      <c r="A52" s="2" t="s">
        <v>17</v>
      </c>
      <c r="B52" s="3">
        <v>35217</v>
      </c>
      <c r="C52" s="3">
        <v>3572</v>
      </c>
      <c r="D52" s="3">
        <v>5360</v>
      </c>
      <c r="E52" s="3">
        <v>11581</v>
      </c>
      <c r="F52" s="3">
        <v>55730</v>
      </c>
    </row>
    <row r="53" spans="1:6" ht="17" x14ac:dyDescent="0.2">
      <c r="A53" s="2" t="s">
        <v>18</v>
      </c>
      <c r="B53" s="3">
        <v>31755</v>
      </c>
      <c r="C53" s="3">
        <v>3527</v>
      </c>
      <c r="D53" s="3">
        <v>4811</v>
      </c>
      <c r="E53" s="3">
        <v>13911</v>
      </c>
      <c r="F53" s="3">
        <v>54004</v>
      </c>
    </row>
    <row r="54" spans="1:6" ht="17" x14ac:dyDescent="0.2">
      <c r="A54" s="2" t="s">
        <v>19</v>
      </c>
      <c r="B54" s="3">
        <v>19639</v>
      </c>
      <c r="C54" s="3">
        <v>2359</v>
      </c>
      <c r="D54" s="3">
        <v>3761</v>
      </c>
      <c r="E54" s="3">
        <v>12511</v>
      </c>
      <c r="F54" s="3">
        <v>38270</v>
      </c>
    </row>
    <row r="55" spans="1:6" ht="17" x14ac:dyDescent="0.2">
      <c r="A55" s="2" t="s">
        <v>20</v>
      </c>
      <c r="B55" s="3">
        <v>36617</v>
      </c>
      <c r="C55" s="3">
        <v>3884</v>
      </c>
      <c r="D55" s="3">
        <v>5063</v>
      </c>
      <c r="E55" s="3">
        <v>13586</v>
      </c>
      <c r="F55" s="3">
        <v>59150</v>
      </c>
    </row>
    <row r="56" spans="1:6" ht="17" x14ac:dyDescent="0.2">
      <c r="A56" s="2" t="s">
        <v>21</v>
      </c>
      <c r="B56" s="3">
        <v>35225</v>
      </c>
      <c r="C56" s="3">
        <v>3768</v>
      </c>
      <c r="D56" s="3">
        <v>6099</v>
      </c>
      <c r="E56" s="3">
        <v>17679</v>
      </c>
      <c r="F56" s="3">
        <v>62771</v>
      </c>
    </row>
    <row r="57" spans="1:6" ht="17" x14ac:dyDescent="0.2">
      <c r="A57" s="2" t="s">
        <v>22</v>
      </c>
      <c r="B57" s="3">
        <v>31746</v>
      </c>
      <c r="C57" s="3">
        <v>3633</v>
      </c>
      <c r="D57" s="3">
        <v>5420</v>
      </c>
      <c r="E57" s="3">
        <v>17436</v>
      </c>
      <c r="F57" s="3">
        <v>58235</v>
      </c>
    </row>
    <row r="58" spans="1:6" ht="17" x14ac:dyDescent="0.2">
      <c r="A58" s="2" t="s">
        <v>23</v>
      </c>
      <c r="B58" s="3">
        <v>20580</v>
      </c>
      <c r="C58" s="3">
        <v>2585</v>
      </c>
      <c r="D58" s="3">
        <v>4103</v>
      </c>
      <c r="E58" s="3">
        <v>12114</v>
      </c>
      <c r="F58" s="3">
        <v>39382</v>
      </c>
    </row>
    <row r="59" spans="1:6" ht="17" x14ac:dyDescent="0.2">
      <c r="A59" s="2" t="s">
        <v>24</v>
      </c>
      <c r="B59" s="3">
        <v>38368</v>
      </c>
      <c r="C59" s="3">
        <v>4155</v>
      </c>
      <c r="D59" s="3">
        <v>5983</v>
      </c>
      <c r="E59" s="3">
        <v>18872</v>
      </c>
      <c r="F59" s="3">
        <v>67378</v>
      </c>
    </row>
    <row r="60" spans="1:6" ht="17" x14ac:dyDescent="0.2">
      <c r="A60" s="2" t="s">
        <v>25</v>
      </c>
      <c r="B60" s="3">
        <v>38066</v>
      </c>
      <c r="C60" s="3">
        <v>3798</v>
      </c>
      <c r="D60" s="3">
        <v>5864</v>
      </c>
      <c r="E60" s="3">
        <v>18026</v>
      </c>
      <c r="F60" s="3">
        <v>65754</v>
      </c>
    </row>
    <row r="61" spans="1:6" ht="17" x14ac:dyDescent="0.2">
      <c r="A61" s="2" t="s">
        <v>26</v>
      </c>
      <c r="B61" s="3">
        <v>32157</v>
      </c>
      <c r="C61" s="3">
        <v>3759</v>
      </c>
      <c r="D61" s="3">
        <v>6117</v>
      </c>
      <c r="E61" s="3">
        <v>18884</v>
      </c>
      <c r="F61" s="3">
        <v>60917</v>
      </c>
    </row>
    <row r="62" spans="1:6" ht="17" x14ac:dyDescent="0.2">
      <c r="A62" s="2" t="s">
        <v>27</v>
      </c>
      <c r="B62" s="3">
        <v>18492</v>
      </c>
      <c r="C62" s="3">
        <v>2307</v>
      </c>
      <c r="D62" s="3">
        <v>4337</v>
      </c>
      <c r="E62" s="3">
        <v>11948</v>
      </c>
      <c r="F62" s="3">
        <v>37084</v>
      </c>
    </row>
    <row r="63" spans="1:6" ht="17" x14ac:dyDescent="0.2">
      <c r="A63" s="2" t="s">
        <v>28</v>
      </c>
      <c r="B63" s="3">
        <v>37864</v>
      </c>
      <c r="C63" s="3">
        <v>4085</v>
      </c>
      <c r="D63" s="3">
        <v>5930</v>
      </c>
      <c r="E63" s="3">
        <v>19304</v>
      </c>
      <c r="F63" s="3">
        <v>67183</v>
      </c>
    </row>
    <row r="64" spans="1:6" x14ac:dyDescent="0.2">
      <c r="A64" t="s">
        <v>29</v>
      </c>
      <c r="B64" s="1">
        <v>33364</v>
      </c>
      <c r="C64" s="1">
        <v>3764</v>
      </c>
      <c r="D64" s="1">
        <v>6273</v>
      </c>
      <c r="E64" s="1">
        <v>19408</v>
      </c>
      <c r="F64" s="1">
        <v>62809</v>
      </c>
    </row>
    <row r="65" spans="1:6" x14ac:dyDescent="0.2">
      <c r="A65" t="s">
        <v>30</v>
      </c>
      <c r="B65" s="1">
        <v>30743</v>
      </c>
      <c r="C65" s="1">
        <v>3321</v>
      </c>
      <c r="D65" s="1">
        <v>5594</v>
      </c>
      <c r="E65" s="1">
        <v>18747</v>
      </c>
      <c r="F65" s="1">
        <v>58405</v>
      </c>
    </row>
    <row r="66" spans="1:6" x14ac:dyDescent="0.2">
      <c r="A66" t="s">
        <v>31</v>
      </c>
      <c r="B66" s="1">
        <v>21517</v>
      </c>
      <c r="C66" s="1">
        <v>2873</v>
      </c>
      <c r="D66" s="1">
        <v>4410</v>
      </c>
      <c r="E66" s="1">
        <v>15117</v>
      </c>
      <c r="F66" s="1">
        <v>43917</v>
      </c>
    </row>
    <row r="67" spans="1:6" x14ac:dyDescent="0.2">
      <c r="A67" t="s">
        <v>32</v>
      </c>
      <c r="B67" s="1">
        <v>36337</v>
      </c>
      <c r="C67" s="1">
        <v>4071</v>
      </c>
      <c r="D67" s="1">
        <v>5579</v>
      </c>
      <c r="E67" s="1">
        <v>19242</v>
      </c>
      <c r="F67" s="1">
        <v>65229</v>
      </c>
    </row>
    <row r="68" spans="1:6" x14ac:dyDescent="0.2">
      <c r="A68" t="s">
        <v>33</v>
      </c>
      <c r="B68" s="1">
        <v>34636</v>
      </c>
      <c r="C68" s="1">
        <v>3714</v>
      </c>
      <c r="D68" s="1">
        <v>5683</v>
      </c>
      <c r="E68" s="1">
        <v>16164</v>
      </c>
      <c r="F68" s="1">
        <v>60197</v>
      </c>
    </row>
    <row r="69" spans="1:6" x14ac:dyDescent="0.2">
      <c r="A69" t="s">
        <v>34</v>
      </c>
      <c r="B69" s="1">
        <v>28823</v>
      </c>
      <c r="C69" s="1">
        <v>3700</v>
      </c>
      <c r="D69" s="1">
        <v>5291</v>
      </c>
      <c r="E69" s="1">
        <v>20238</v>
      </c>
      <c r="F69" s="1">
        <v>58052</v>
      </c>
    </row>
    <row r="70" spans="1:6" x14ac:dyDescent="0.2">
      <c r="A70" t="s">
        <v>35</v>
      </c>
      <c r="B70" s="1">
        <v>19221</v>
      </c>
      <c r="C70" s="1">
        <v>2837</v>
      </c>
      <c r="D70" s="1">
        <v>4464</v>
      </c>
      <c r="E70" s="1">
        <v>14194</v>
      </c>
      <c r="F70" s="1">
        <v>40716</v>
      </c>
    </row>
    <row r="71" spans="1:6" x14ac:dyDescent="0.2">
      <c r="A71" t="s">
        <v>36</v>
      </c>
      <c r="B71" s="1">
        <v>35673</v>
      </c>
      <c r="C71" s="1">
        <v>4343</v>
      </c>
      <c r="D71" s="1">
        <v>6845</v>
      </c>
      <c r="E71" s="1">
        <v>17754</v>
      </c>
      <c r="F71" s="1">
        <v>64615</v>
      </c>
    </row>
    <row r="72" spans="1:6" x14ac:dyDescent="0.2">
      <c r="A72" t="s">
        <v>37</v>
      </c>
      <c r="B72" s="1">
        <v>35174</v>
      </c>
      <c r="C72" s="1">
        <v>3768</v>
      </c>
      <c r="D72" s="1">
        <v>6358</v>
      </c>
      <c r="E72" s="1">
        <v>22538</v>
      </c>
      <c r="F72" s="1">
        <v>67838</v>
      </c>
    </row>
    <row r="73" spans="1:6" x14ac:dyDescent="0.2">
      <c r="A73" t="s">
        <v>38</v>
      </c>
      <c r="B73" s="1">
        <v>28849</v>
      </c>
      <c r="C73" s="1">
        <v>3484</v>
      </c>
      <c r="D73" s="1">
        <v>5614</v>
      </c>
      <c r="E73" s="1">
        <v>17227</v>
      </c>
      <c r="F73" s="1">
        <v>55174</v>
      </c>
    </row>
    <row r="74" spans="1:6" x14ac:dyDescent="0.2">
      <c r="A74" t="s">
        <v>39</v>
      </c>
      <c r="B74" s="1">
        <v>15329</v>
      </c>
      <c r="C74" s="1">
        <v>2354</v>
      </c>
      <c r="D74" s="1">
        <v>4139</v>
      </c>
      <c r="E74" s="1">
        <v>21788</v>
      </c>
      <c r="F74" s="1">
        <v>43610</v>
      </c>
    </row>
    <row r="75" spans="1:6" x14ac:dyDescent="0.2">
      <c r="A75" t="s">
        <v>40</v>
      </c>
      <c r="B75" s="1">
        <v>29267</v>
      </c>
      <c r="C75" s="1">
        <v>3805</v>
      </c>
      <c r="D75" s="1">
        <v>6049</v>
      </c>
      <c r="E75" s="1">
        <v>22966</v>
      </c>
      <c r="F75" s="1">
        <v>62087</v>
      </c>
    </row>
    <row r="76" spans="1:6" x14ac:dyDescent="0.2">
      <c r="A76" t="s">
        <v>41</v>
      </c>
      <c r="B76" s="1">
        <v>27724</v>
      </c>
      <c r="C76" s="1">
        <v>3628</v>
      </c>
      <c r="D76" s="1">
        <v>5946</v>
      </c>
      <c r="E76" s="1">
        <v>20994</v>
      </c>
      <c r="F76" s="1">
        <v>58292</v>
      </c>
    </row>
    <row r="77" spans="1:6" x14ac:dyDescent="0.2">
      <c r="A77" t="s">
        <v>42</v>
      </c>
      <c r="B77" s="1">
        <v>20882</v>
      </c>
      <c r="C77" s="1">
        <v>2864</v>
      </c>
      <c r="D77" s="1">
        <v>4734</v>
      </c>
      <c r="E77" s="1">
        <v>18587</v>
      </c>
      <c r="F77" s="1">
        <v>47067</v>
      </c>
    </row>
    <row r="78" spans="1:6" x14ac:dyDescent="0.2">
      <c r="A78" t="s">
        <v>43</v>
      </c>
      <c r="B78" s="1">
        <v>8814</v>
      </c>
      <c r="C78" s="1">
        <v>1641</v>
      </c>
      <c r="D78" s="1">
        <v>2175</v>
      </c>
      <c r="E78" s="1">
        <v>11142</v>
      </c>
      <c r="F78" s="1">
        <v>23772</v>
      </c>
    </row>
    <row r="79" spans="1:6" x14ac:dyDescent="0.2">
      <c r="A79" t="s">
        <v>44</v>
      </c>
      <c r="B79" s="1">
        <v>19029</v>
      </c>
      <c r="C79" s="1">
        <v>3021</v>
      </c>
      <c r="D79" s="1">
        <v>3191</v>
      </c>
      <c r="E79" s="1">
        <v>10557</v>
      </c>
      <c r="F79" s="1">
        <v>35798</v>
      </c>
    </row>
    <row r="80" spans="1:6" x14ac:dyDescent="0.2">
      <c r="A80" t="s">
        <v>45</v>
      </c>
      <c r="B80" s="1">
        <v>23173</v>
      </c>
      <c r="C80" s="1">
        <v>3150</v>
      </c>
      <c r="D80" s="1">
        <v>3850</v>
      </c>
      <c r="E80" s="1">
        <v>12761</v>
      </c>
      <c r="F80" s="1">
        <v>42934</v>
      </c>
    </row>
    <row r="81" spans="1:6" x14ac:dyDescent="0.2">
      <c r="A81" t="s">
        <v>46</v>
      </c>
      <c r="B81" s="1">
        <v>24643</v>
      </c>
      <c r="C81" s="1">
        <v>3302</v>
      </c>
      <c r="D81" s="1">
        <v>4692</v>
      </c>
      <c r="E81" s="1">
        <v>13940</v>
      </c>
      <c r="F81" s="1">
        <v>46577</v>
      </c>
    </row>
    <row r="82" spans="1:6" x14ac:dyDescent="0.2">
      <c r="A82" t="s">
        <v>47</v>
      </c>
      <c r="B82" s="1">
        <v>16889</v>
      </c>
      <c r="C82" s="1">
        <v>2589</v>
      </c>
      <c r="D82" s="1">
        <v>3565</v>
      </c>
      <c r="E82" s="1">
        <v>11971</v>
      </c>
      <c r="F82" s="1">
        <v>35014</v>
      </c>
    </row>
    <row r="83" spans="1:6" x14ac:dyDescent="0.2">
      <c r="A83" t="s">
        <v>48</v>
      </c>
      <c r="B83" s="1">
        <v>28958</v>
      </c>
      <c r="C83" s="1">
        <v>4126</v>
      </c>
      <c r="D83" s="1">
        <v>5483</v>
      </c>
      <c r="E83" s="1">
        <v>16720</v>
      </c>
      <c r="F83" s="1">
        <v>55287</v>
      </c>
    </row>
    <row r="84" spans="1:6" x14ac:dyDescent="0.2">
      <c r="A84" t="s">
        <v>49</v>
      </c>
      <c r="B84" s="1">
        <v>25929</v>
      </c>
      <c r="C84" s="1">
        <v>3194</v>
      </c>
      <c r="D84" s="1">
        <v>5461</v>
      </c>
      <c r="E84" s="1">
        <v>18087</v>
      </c>
      <c r="F84" s="1">
        <v>52671</v>
      </c>
    </row>
    <row r="85" spans="1:6" x14ac:dyDescent="0.2">
      <c r="A85" t="s">
        <v>50</v>
      </c>
      <c r="B85" s="1">
        <v>20778</v>
      </c>
      <c r="C85" s="1">
        <v>3097</v>
      </c>
      <c r="D85" s="1">
        <v>5348</v>
      </c>
      <c r="E85" s="1">
        <v>17735</v>
      </c>
      <c r="F85" s="1">
        <v>46958</v>
      </c>
    </row>
    <row r="86" spans="1:6" x14ac:dyDescent="0.2">
      <c r="A86" t="s">
        <v>51</v>
      </c>
      <c r="B86" s="1">
        <v>12265</v>
      </c>
      <c r="C86" s="1">
        <v>2091</v>
      </c>
      <c r="D86" s="1">
        <v>3318</v>
      </c>
      <c r="E86" s="1">
        <v>15879</v>
      </c>
      <c r="F86" s="1">
        <v>33553</v>
      </c>
    </row>
    <row r="87" spans="1:6" x14ac:dyDescent="0.2">
      <c r="A87" t="s">
        <v>52</v>
      </c>
      <c r="B87" s="1">
        <v>23677</v>
      </c>
      <c r="C87" s="1">
        <v>3857</v>
      </c>
      <c r="D87" s="1">
        <v>5166</v>
      </c>
      <c r="E87" s="1">
        <v>19925</v>
      </c>
      <c r="F87" s="1">
        <v>52625</v>
      </c>
    </row>
    <row r="88" spans="1:6" x14ac:dyDescent="0.2">
      <c r="A88" t="s">
        <v>53</v>
      </c>
      <c r="B88" s="1">
        <v>24803</v>
      </c>
      <c r="C88" s="1">
        <v>3196</v>
      </c>
      <c r="D88" s="1">
        <v>5173</v>
      </c>
      <c r="E88" s="1">
        <v>22443</v>
      </c>
      <c r="F88" s="1">
        <v>55615</v>
      </c>
    </row>
    <row r="89" spans="1:6" x14ac:dyDescent="0.2">
      <c r="A89" t="s">
        <v>54</v>
      </c>
      <c r="B89" s="1">
        <v>21647</v>
      </c>
      <c r="C89" s="1">
        <v>3426</v>
      </c>
      <c r="D89" s="1">
        <v>5790</v>
      </c>
      <c r="E89" s="1">
        <v>21294</v>
      </c>
      <c r="F89" s="1">
        <v>52157</v>
      </c>
    </row>
    <row r="90" spans="1:6" x14ac:dyDescent="0.2">
      <c r="A90" t="s">
        <v>55</v>
      </c>
      <c r="B90" s="1">
        <v>13116</v>
      </c>
      <c r="C90" s="1">
        <v>2495</v>
      </c>
      <c r="D90" s="1">
        <v>4757</v>
      </c>
      <c r="E90" s="1">
        <v>19534</v>
      </c>
      <c r="F90" s="1">
        <v>39902</v>
      </c>
    </row>
    <row r="91" spans="1:6" x14ac:dyDescent="0.2">
      <c r="A91" t="s">
        <v>56</v>
      </c>
      <c r="B91" s="1">
        <v>24812</v>
      </c>
      <c r="C91" s="1">
        <v>4119</v>
      </c>
      <c r="D91" s="1">
        <v>5694</v>
      </c>
      <c r="E91" s="1">
        <v>27400</v>
      </c>
      <c r="F91" s="1">
        <v>62025</v>
      </c>
    </row>
    <row r="92" spans="1:6" x14ac:dyDescent="0.2">
      <c r="A92" t="s">
        <v>57</v>
      </c>
      <c r="B92" s="1">
        <v>24896</v>
      </c>
      <c r="C92" s="1">
        <v>3872</v>
      </c>
      <c r="D92" s="1">
        <v>5788</v>
      </c>
      <c r="E92" s="1">
        <v>25782</v>
      </c>
      <c r="F92" s="1">
        <v>60338</v>
      </c>
    </row>
    <row r="93" spans="1:6" x14ac:dyDescent="0.2">
      <c r="A93" t="s">
        <v>58</v>
      </c>
      <c r="B93" s="1">
        <v>20833</v>
      </c>
      <c r="C93" s="1">
        <v>3799</v>
      </c>
      <c r="D93" s="1">
        <v>4737</v>
      </c>
      <c r="E93" s="1">
        <v>23193</v>
      </c>
      <c r="F93" s="1">
        <v>52562</v>
      </c>
    </row>
    <row r="94" spans="1:6" x14ac:dyDescent="0.2">
      <c r="A94" t="s">
        <v>59</v>
      </c>
      <c r="B94" s="1">
        <v>12065</v>
      </c>
      <c r="C94" s="1">
        <v>2318</v>
      </c>
      <c r="D94" s="1">
        <v>3557</v>
      </c>
      <c r="E94" s="1">
        <v>15537</v>
      </c>
      <c r="F94" s="1">
        <v>33477</v>
      </c>
    </row>
    <row r="95" spans="1:6" x14ac:dyDescent="0.2">
      <c r="A95" t="s">
        <v>60</v>
      </c>
      <c r="B95" s="1">
        <v>22490</v>
      </c>
      <c r="C95" s="1">
        <v>3760</v>
      </c>
      <c r="D95" s="1">
        <v>5345</v>
      </c>
      <c r="E95" s="1">
        <v>19664</v>
      </c>
      <c r="F95" s="1">
        <v>51259</v>
      </c>
    </row>
    <row r="96" spans="1:6" x14ac:dyDescent="0.2">
      <c r="A96" t="s">
        <v>61</v>
      </c>
      <c r="B96" s="1">
        <v>22667</v>
      </c>
      <c r="C96" s="1">
        <v>3398</v>
      </c>
      <c r="D96" s="1">
        <v>5682</v>
      </c>
      <c r="E96" s="1">
        <v>20987</v>
      </c>
      <c r="F96" s="1">
        <v>52734</v>
      </c>
    </row>
    <row r="97" spans="1:6" x14ac:dyDescent="0.2">
      <c r="A97" t="s">
        <v>62</v>
      </c>
      <c r="B97" s="1">
        <v>19671</v>
      </c>
      <c r="C97" s="1">
        <v>3068</v>
      </c>
      <c r="D97" s="1">
        <v>5409</v>
      </c>
      <c r="E97" s="1">
        <v>22305</v>
      </c>
      <c r="F97" s="1">
        <v>50453</v>
      </c>
    </row>
    <row r="98" spans="1:6" x14ac:dyDescent="0.2">
      <c r="A98" t="s">
        <v>63</v>
      </c>
      <c r="B98" s="1">
        <v>11217</v>
      </c>
      <c r="C98" s="1">
        <v>2369</v>
      </c>
      <c r="D98" s="1">
        <v>3556</v>
      </c>
      <c r="E98" s="1">
        <v>16781</v>
      </c>
      <c r="F98" s="1">
        <v>33923</v>
      </c>
    </row>
    <row r="99" spans="1:6" x14ac:dyDescent="0.2">
      <c r="A99" t="s">
        <v>64</v>
      </c>
      <c r="B99" s="1">
        <v>21494</v>
      </c>
      <c r="C99" s="1">
        <v>4018</v>
      </c>
      <c r="D99" s="1">
        <v>6353</v>
      </c>
      <c r="E99" s="1">
        <v>21416</v>
      </c>
      <c r="F99" s="1">
        <v>53281</v>
      </c>
    </row>
    <row r="100" spans="1:6" x14ac:dyDescent="0.2">
      <c r="A100" t="s">
        <v>65</v>
      </c>
      <c r="B100" s="1">
        <v>23265</v>
      </c>
      <c r="C100" s="1">
        <v>3607</v>
      </c>
      <c r="D100" s="1">
        <v>5749</v>
      </c>
      <c r="E100" s="1">
        <v>21340</v>
      </c>
      <c r="F100" s="1">
        <v>53961</v>
      </c>
    </row>
    <row r="101" spans="1:6" x14ac:dyDescent="0.2">
      <c r="A101" t="s">
        <v>66</v>
      </c>
      <c r="B101" s="1">
        <v>19539</v>
      </c>
      <c r="C101" s="1">
        <v>3413</v>
      </c>
      <c r="D101" s="1">
        <v>5790</v>
      </c>
      <c r="E101" s="1">
        <v>19422</v>
      </c>
      <c r="F101" s="1">
        <v>48164</v>
      </c>
    </row>
    <row r="102" spans="1:6" x14ac:dyDescent="0.2">
      <c r="A102" t="s">
        <v>67</v>
      </c>
      <c r="B102" s="1">
        <v>10266</v>
      </c>
      <c r="C102" s="1">
        <v>2102</v>
      </c>
      <c r="D102" s="1">
        <v>3355</v>
      </c>
      <c r="E102" s="1">
        <v>19452</v>
      </c>
      <c r="F102" s="1">
        <v>35175</v>
      </c>
    </row>
    <row r="103" spans="1:6" x14ac:dyDescent="0.2">
      <c r="A103" t="s">
        <v>68</v>
      </c>
      <c r="B103" s="1">
        <v>19284</v>
      </c>
      <c r="C103" s="1">
        <v>3279</v>
      </c>
      <c r="D103" s="1">
        <v>6498</v>
      </c>
      <c r="E103" s="1">
        <v>23187</v>
      </c>
      <c r="F103" s="1">
        <v>52248</v>
      </c>
    </row>
    <row r="104" spans="1:6" x14ac:dyDescent="0.2">
      <c r="A104" t="s">
        <v>69</v>
      </c>
      <c r="B104" s="1">
        <v>20397</v>
      </c>
      <c r="C104" s="1">
        <v>2964</v>
      </c>
      <c r="D104" s="1">
        <v>5678</v>
      </c>
      <c r="E104" s="1">
        <v>28388</v>
      </c>
      <c r="F104" s="1">
        <v>57427</v>
      </c>
    </row>
    <row r="105" spans="1:6" x14ac:dyDescent="0.2">
      <c r="A105" t="s">
        <v>70</v>
      </c>
      <c r="B105" s="1">
        <v>18178</v>
      </c>
      <c r="C105" s="1">
        <v>2702</v>
      </c>
      <c r="D105" s="1">
        <v>6080</v>
      </c>
      <c r="E105" s="1">
        <v>23725</v>
      </c>
      <c r="F105" s="1">
        <v>50685</v>
      </c>
    </row>
    <row r="106" spans="1:6" x14ac:dyDescent="0.2">
      <c r="A106" t="s">
        <v>71</v>
      </c>
      <c r="B106" s="1">
        <v>11819</v>
      </c>
      <c r="C106" s="1">
        <v>1873</v>
      </c>
      <c r="D106" s="1">
        <v>3877</v>
      </c>
      <c r="E106" s="1">
        <v>20606</v>
      </c>
      <c r="F106" s="1">
        <v>38175</v>
      </c>
    </row>
    <row r="107" spans="1:6" x14ac:dyDescent="0.2">
      <c r="A107" t="s">
        <v>72</v>
      </c>
      <c r="B107" s="1">
        <v>19826</v>
      </c>
      <c r="C107" s="1">
        <v>3174</v>
      </c>
      <c r="D107" s="1">
        <v>6088</v>
      </c>
      <c r="E107" s="1">
        <v>24198</v>
      </c>
      <c r="F107" s="1">
        <v>53286</v>
      </c>
    </row>
    <row r="108" spans="1:6" x14ac:dyDescent="0.2">
      <c r="A108" t="s">
        <v>73</v>
      </c>
      <c r="B108" s="1">
        <v>21774</v>
      </c>
      <c r="C108" s="1">
        <v>2918</v>
      </c>
      <c r="D108" s="1">
        <v>6426</v>
      </c>
      <c r="E108" s="1">
        <v>23781</v>
      </c>
      <c r="F108" s="1">
        <v>54899</v>
      </c>
    </row>
    <row r="109" spans="1:6" x14ac:dyDescent="0.2">
      <c r="A109" t="s">
        <v>74</v>
      </c>
      <c r="B109" s="1">
        <v>20670</v>
      </c>
      <c r="C109" s="1">
        <v>2865</v>
      </c>
      <c r="D109" s="1">
        <v>6262</v>
      </c>
      <c r="E109" s="1">
        <v>21758</v>
      </c>
      <c r="F109" s="1">
        <v>51555</v>
      </c>
    </row>
    <row r="110" spans="1:6" x14ac:dyDescent="0.2">
      <c r="A110" t="s">
        <v>75</v>
      </c>
      <c r="B110" s="1">
        <v>12835</v>
      </c>
      <c r="C110" s="1">
        <v>2189</v>
      </c>
      <c r="D110" s="1">
        <v>5201</v>
      </c>
      <c r="E110" s="1">
        <v>22637</v>
      </c>
      <c r="F110" s="1">
        <v>42862</v>
      </c>
    </row>
    <row r="111" spans="1:6" x14ac:dyDescent="0.2">
      <c r="A111" t="s">
        <v>76</v>
      </c>
      <c r="B111" s="1">
        <v>21499</v>
      </c>
      <c r="C111" s="1">
        <v>3293</v>
      </c>
      <c r="D111" s="1">
        <v>6929</v>
      </c>
      <c r="E111" s="1">
        <v>23364</v>
      </c>
      <c r="F111" s="1">
        <v>55085</v>
      </c>
    </row>
    <row r="113" spans="1:1" x14ac:dyDescent="0.2">
      <c r="A113" s="6" t="s">
        <v>127</v>
      </c>
    </row>
  </sheetData>
  <hyperlinks>
    <hyperlink ref="A113" r:id="rId1" display="Source: CMHC Starts and Completions Survey 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I21" sqref="I21"/>
    </sheetView>
  </sheetViews>
  <sheetFormatPr baseColWidth="10" defaultRowHeight="16" x14ac:dyDescent="0.2"/>
  <sheetData>
    <row r="1" spans="1:9" x14ac:dyDescent="0.2">
      <c r="A1" t="s">
        <v>8</v>
      </c>
    </row>
    <row r="2" spans="1:9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9</v>
      </c>
    </row>
    <row r="3" spans="1:9" x14ac:dyDescent="0.2">
      <c r="A3">
        <v>1951</v>
      </c>
      <c r="E3" s="1">
        <v>27300</v>
      </c>
      <c r="F3">
        <v>0</v>
      </c>
      <c r="H3">
        <v>500</v>
      </c>
      <c r="I3">
        <f>G3-H3</f>
        <v>-500</v>
      </c>
    </row>
    <row r="4" spans="1:9" x14ac:dyDescent="0.2">
      <c r="A4">
        <f>A3+1</f>
        <v>1952</v>
      </c>
      <c r="E4" s="1">
        <v>30000</v>
      </c>
      <c r="F4">
        <v>0</v>
      </c>
      <c r="H4">
        <v>500</v>
      </c>
      <c r="I4">
        <f t="shared" ref="I4:I53" si="0">G4-H4</f>
        <v>-500</v>
      </c>
    </row>
    <row r="5" spans="1:9" x14ac:dyDescent="0.2">
      <c r="A5">
        <f t="shared" ref="A5:A53" si="1">A4+1</f>
        <v>1953</v>
      </c>
      <c r="E5" s="1">
        <v>38900</v>
      </c>
      <c r="F5">
        <v>0</v>
      </c>
      <c r="H5">
        <v>500</v>
      </c>
      <c r="I5">
        <f t="shared" si="0"/>
        <v>-500</v>
      </c>
    </row>
    <row r="6" spans="1:9" x14ac:dyDescent="0.2">
      <c r="A6">
        <f t="shared" si="1"/>
        <v>1954</v>
      </c>
      <c r="E6" s="1">
        <v>46400</v>
      </c>
      <c r="F6">
        <v>0</v>
      </c>
      <c r="H6">
        <v>400</v>
      </c>
      <c r="I6">
        <f t="shared" si="0"/>
        <v>-400</v>
      </c>
    </row>
    <row r="7" spans="1:9" x14ac:dyDescent="0.2">
      <c r="A7">
        <f t="shared" si="1"/>
        <v>1955</v>
      </c>
      <c r="B7" s="1">
        <v>46015</v>
      </c>
      <c r="C7">
        <v>422</v>
      </c>
      <c r="D7" s="1">
        <v>7019</v>
      </c>
      <c r="E7" s="1">
        <v>53456</v>
      </c>
      <c r="F7">
        <v>0</v>
      </c>
      <c r="G7" s="1">
        <f>D7</f>
        <v>7019</v>
      </c>
      <c r="H7">
        <v>500</v>
      </c>
      <c r="I7">
        <f t="shared" si="0"/>
        <v>6519</v>
      </c>
    </row>
    <row r="8" spans="1:9" x14ac:dyDescent="0.2">
      <c r="A8">
        <f t="shared" si="1"/>
        <v>1956</v>
      </c>
      <c r="B8" s="1">
        <v>39616</v>
      </c>
      <c r="C8">
        <v>280</v>
      </c>
      <c r="D8" s="1">
        <v>8816</v>
      </c>
      <c r="E8" s="1">
        <v>48712</v>
      </c>
      <c r="F8">
        <v>0</v>
      </c>
      <c r="G8" s="1">
        <f t="shared" ref="G8:G18" si="2">D8</f>
        <v>8816</v>
      </c>
      <c r="H8">
        <v>900</v>
      </c>
      <c r="I8">
        <f t="shared" si="0"/>
        <v>7916</v>
      </c>
    </row>
    <row r="9" spans="1:9" x14ac:dyDescent="0.2">
      <c r="A9">
        <f t="shared" si="1"/>
        <v>1957</v>
      </c>
      <c r="B9" s="1">
        <v>36549</v>
      </c>
      <c r="C9">
        <v>808</v>
      </c>
      <c r="D9" s="1">
        <v>10382</v>
      </c>
      <c r="E9" s="1">
        <v>47739</v>
      </c>
      <c r="F9">
        <v>0</v>
      </c>
      <c r="G9" s="1">
        <f t="shared" si="2"/>
        <v>10382</v>
      </c>
      <c r="H9" s="1">
        <v>1300</v>
      </c>
      <c r="I9">
        <f t="shared" si="0"/>
        <v>9082</v>
      </c>
    </row>
    <row r="10" spans="1:9" x14ac:dyDescent="0.2">
      <c r="A10">
        <f t="shared" si="1"/>
        <v>1958</v>
      </c>
      <c r="B10" s="1">
        <v>45868</v>
      </c>
      <c r="C10">
        <v>867</v>
      </c>
      <c r="D10" s="1">
        <v>17018</v>
      </c>
      <c r="E10" s="1">
        <v>63753</v>
      </c>
      <c r="F10">
        <v>0</v>
      </c>
      <c r="G10" s="1">
        <f t="shared" si="2"/>
        <v>17018</v>
      </c>
      <c r="H10" s="1">
        <v>1400</v>
      </c>
      <c r="I10">
        <f t="shared" si="0"/>
        <v>15618</v>
      </c>
    </row>
    <row r="11" spans="1:9" x14ac:dyDescent="0.2">
      <c r="A11">
        <f t="shared" si="1"/>
        <v>1959</v>
      </c>
      <c r="B11" s="1">
        <v>38065</v>
      </c>
      <c r="C11">
        <v>482</v>
      </c>
      <c r="D11" s="1">
        <v>15611</v>
      </c>
      <c r="E11" s="1">
        <v>54158</v>
      </c>
      <c r="F11">
        <v>0</v>
      </c>
      <c r="G11" s="1">
        <f t="shared" si="2"/>
        <v>15611</v>
      </c>
      <c r="H11">
        <v>800</v>
      </c>
      <c r="I11">
        <f t="shared" si="0"/>
        <v>14811</v>
      </c>
    </row>
    <row r="12" spans="1:9" x14ac:dyDescent="0.2">
      <c r="A12">
        <f t="shared" si="1"/>
        <v>1960</v>
      </c>
      <c r="B12" s="1">
        <v>26942</v>
      </c>
      <c r="C12">
        <v>920</v>
      </c>
      <c r="D12" s="1">
        <v>14420</v>
      </c>
      <c r="E12" s="1">
        <v>42282</v>
      </c>
      <c r="F12">
        <v>0</v>
      </c>
      <c r="G12" s="1">
        <f t="shared" si="2"/>
        <v>14420</v>
      </c>
      <c r="H12">
        <v>800</v>
      </c>
      <c r="I12">
        <f t="shared" si="0"/>
        <v>13620</v>
      </c>
    </row>
    <row r="13" spans="1:9" x14ac:dyDescent="0.2">
      <c r="A13">
        <f t="shared" si="1"/>
        <v>1961</v>
      </c>
      <c r="B13" s="1">
        <v>30189</v>
      </c>
      <c r="C13">
        <v>664</v>
      </c>
      <c r="D13" s="1">
        <v>17291</v>
      </c>
      <c r="E13" s="1">
        <v>48144</v>
      </c>
      <c r="F13">
        <v>0</v>
      </c>
      <c r="G13" s="1">
        <f t="shared" si="2"/>
        <v>17291</v>
      </c>
      <c r="H13" s="1">
        <v>1000</v>
      </c>
      <c r="I13">
        <f t="shared" si="0"/>
        <v>16291</v>
      </c>
    </row>
    <row r="14" spans="1:9" x14ac:dyDescent="0.2">
      <c r="A14">
        <f t="shared" si="1"/>
        <v>1962</v>
      </c>
      <c r="B14" s="1">
        <v>26608</v>
      </c>
      <c r="C14" s="1">
        <v>1285</v>
      </c>
      <c r="D14" s="1">
        <v>16413</v>
      </c>
      <c r="E14" s="1">
        <v>44306</v>
      </c>
      <c r="F14">
        <v>0</v>
      </c>
      <c r="G14" s="1">
        <f t="shared" si="2"/>
        <v>16413</v>
      </c>
      <c r="H14" s="1">
        <v>1000</v>
      </c>
      <c r="I14">
        <f t="shared" si="0"/>
        <v>15413</v>
      </c>
    </row>
    <row r="15" spans="1:9" x14ac:dyDescent="0.2">
      <c r="A15">
        <f t="shared" si="1"/>
        <v>1963</v>
      </c>
      <c r="B15" s="1">
        <v>31265</v>
      </c>
      <c r="C15" s="1">
        <v>2300</v>
      </c>
      <c r="D15" s="1">
        <v>22392</v>
      </c>
      <c r="E15" s="1">
        <v>55957</v>
      </c>
      <c r="F15">
        <v>0</v>
      </c>
      <c r="G15" s="1">
        <f t="shared" si="2"/>
        <v>22392</v>
      </c>
      <c r="H15" s="1">
        <v>1700</v>
      </c>
      <c r="I15">
        <f t="shared" si="0"/>
        <v>20692</v>
      </c>
    </row>
    <row r="16" spans="1:9" x14ac:dyDescent="0.2">
      <c r="A16">
        <f t="shared" si="1"/>
        <v>1964</v>
      </c>
      <c r="B16" s="1">
        <v>31707</v>
      </c>
      <c r="C16" s="1">
        <v>2833</v>
      </c>
      <c r="D16" s="1">
        <v>31077</v>
      </c>
      <c r="E16" s="1">
        <v>65617</v>
      </c>
      <c r="F16">
        <v>0</v>
      </c>
      <c r="G16" s="1">
        <f t="shared" si="2"/>
        <v>31077</v>
      </c>
      <c r="H16" s="1">
        <v>1300</v>
      </c>
      <c r="I16">
        <f t="shared" si="0"/>
        <v>29777</v>
      </c>
    </row>
    <row r="17" spans="1:9" x14ac:dyDescent="0.2">
      <c r="A17">
        <f t="shared" si="1"/>
        <v>1965</v>
      </c>
      <c r="B17" s="1">
        <v>29578</v>
      </c>
      <c r="C17" s="1">
        <v>3802</v>
      </c>
      <c r="D17" s="1">
        <v>33387</v>
      </c>
      <c r="E17" s="1">
        <v>66767</v>
      </c>
      <c r="F17">
        <v>0</v>
      </c>
      <c r="G17" s="1">
        <f t="shared" si="2"/>
        <v>33387</v>
      </c>
      <c r="H17" s="1">
        <v>1694</v>
      </c>
      <c r="I17">
        <f t="shared" si="0"/>
        <v>31693</v>
      </c>
    </row>
    <row r="18" spans="1:9" x14ac:dyDescent="0.2">
      <c r="A18">
        <f t="shared" si="1"/>
        <v>1966</v>
      </c>
      <c r="B18" s="1">
        <v>29504</v>
      </c>
      <c r="C18" s="1">
        <v>3927</v>
      </c>
      <c r="D18" s="1">
        <v>18924</v>
      </c>
      <c r="E18" s="1">
        <v>52355</v>
      </c>
      <c r="F18">
        <v>0</v>
      </c>
      <c r="G18" s="1">
        <f t="shared" si="2"/>
        <v>18924</v>
      </c>
      <c r="H18" s="1">
        <v>3429</v>
      </c>
      <c r="I18">
        <f t="shared" si="0"/>
        <v>15495</v>
      </c>
    </row>
    <row r="19" spans="1:9" x14ac:dyDescent="0.2">
      <c r="A19">
        <f t="shared" si="1"/>
        <v>1967</v>
      </c>
      <c r="B19" s="1">
        <v>30509</v>
      </c>
      <c r="C19" s="1">
        <v>4952</v>
      </c>
      <c r="D19" s="1">
        <v>32660</v>
      </c>
      <c r="E19" s="1">
        <v>68121</v>
      </c>
      <c r="F19">
        <v>0</v>
      </c>
      <c r="G19" s="1">
        <f>D19 *0.9</f>
        <v>29394</v>
      </c>
      <c r="H19" s="1">
        <v>7221</v>
      </c>
      <c r="I19">
        <f t="shared" si="0"/>
        <v>22173</v>
      </c>
    </row>
    <row r="20" spans="1:9" x14ac:dyDescent="0.2">
      <c r="A20">
        <f t="shared" si="1"/>
        <v>1968</v>
      </c>
      <c r="B20" s="1">
        <v>34180</v>
      </c>
      <c r="C20" s="1">
        <v>5480</v>
      </c>
      <c r="D20" s="1">
        <v>40715</v>
      </c>
      <c r="E20" s="1">
        <v>80375</v>
      </c>
      <c r="F20" s="1">
        <v>0</v>
      </c>
      <c r="G20" s="1">
        <f>D20 *0.9</f>
        <v>36643.5</v>
      </c>
      <c r="H20" s="1">
        <v>7339</v>
      </c>
      <c r="I20">
        <f t="shared" si="0"/>
        <v>29304.5</v>
      </c>
    </row>
    <row r="21" spans="1:9" x14ac:dyDescent="0.2">
      <c r="A21">
        <f t="shared" si="1"/>
        <v>1969</v>
      </c>
      <c r="B21" s="1">
        <v>35484</v>
      </c>
      <c r="C21" s="1">
        <v>5915</v>
      </c>
      <c r="D21" s="1">
        <v>40047</v>
      </c>
      <c r="E21" s="1">
        <v>81446</v>
      </c>
      <c r="F21" s="1">
        <v>1144</v>
      </c>
      <c r="G21" s="1">
        <v>42000</v>
      </c>
      <c r="H21" s="1">
        <v>9683</v>
      </c>
      <c r="I21">
        <f t="shared" si="0"/>
        <v>32317</v>
      </c>
    </row>
    <row r="22" spans="1:9" x14ac:dyDescent="0.2">
      <c r="A22">
        <f t="shared" si="1"/>
        <v>1970</v>
      </c>
      <c r="B22" s="1">
        <v>26201</v>
      </c>
      <c r="C22" s="1">
        <v>8130</v>
      </c>
      <c r="D22" s="1">
        <v>42344</v>
      </c>
      <c r="E22" s="1">
        <v>76675</v>
      </c>
      <c r="F22" s="1">
        <v>6928</v>
      </c>
      <c r="G22" s="1">
        <v>39000</v>
      </c>
      <c r="H22" s="1">
        <v>10505</v>
      </c>
      <c r="I22">
        <f t="shared" si="0"/>
        <v>28495</v>
      </c>
    </row>
    <row r="23" spans="1:9" x14ac:dyDescent="0.2">
      <c r="A23">
        <f t="shared" si="1"/>
        <v>1971</v>
      </c>
      <c r="B23" s="1">
        <v>38483</v>
      </c>
      <c r="C23" s="1">
        <v>7602</v>
      </c>
      <c r="D23" s="1">
        <v>43895</v>
      </c>
      <c r="E23" s="1">
        <v>89980</v>
      </c>
      <c r="F23" s="1">
        <v>4935</v>
      </c>
      <c r="G23" s="1">
        <v>43000</v>
      </c>
      <c r="H23" s="1">
        <v>10905</v>
      </c>
      <c r="I23">
        <f t="shared" si="0"/>
        <v>32095</v>
      </c>
    </row>
    <row r="24" spans="1:9" x14ac:dyDescent="0.2">
      <c r="A24">
        <f t="shared" si="1"/>
        <v>1972</v>
      </c>
      <c r="B24" s="1">
        <v>46169</v>
      </c>
      <c r="C24" s="1">
        <v>8811</v>
      </c>
      <c r="D24" s="1">
        <v>47953</v>
      </c>
      <c r="E24" s="1">
        <v>102933</v>
      </c>
      <c r="F24" s="1">
        <v>4481</v>
      </c>
      <c r="G24" s="1">
        <v>48000</v>
      </c>
      <c r="H24" s="1">
        <v>8522</v>
      </c>
      <c r="I24">
        <f t="shared" si="0"/>
        <v>39478</v>
      </c>
    </row>
    <row r="25" spans="1:9" x14ac:dyDescent="0.2">
      <c r="A25">
        <f t="shared" si="1"/>
        <v>1973</v>
      </c>
      <c r="B25" s="1">
        <v>50701</v>
      </c>
      <c r="C25" s="1">
        <v>11977</v>
      </c>
      <c r="D25" s="1">
        <v>47858</v>
      </c>
      <c r="E25" s="1">
        <v>110536</v>
      </c>
      <c r="F25" s="1">
        <v>10949</v>
      </c>
      <c r="G25" s="1">
        <v>43000</v>
      </c>
      <c r="H25" s="1">
        <v>8137</v>
      </c>
      <c r="I25">
        <f t="shared" si="0"/>
        <v>34863</v>
      </c>
    </row>
    <row r="26" spans="1:9" x14ac:dyDescent="0.2">
      <c r="A26">
        <f t="shared" si="1"/>
        <v>1974</v>
      </c>
      <c r="B26" s="1">
        <v>39944</v>
      </c>
      <c r="C26" s="1">
        <v>9518</v>
      </c>
      <c r="D26" s="1">
        <v>36041</v>
      </c>
      <c r="E26" s="1">
        <v>85503</v>
      </c>
      <c r="F26" s="1">
        <v>7600</v>
      </c>
      <c r="G26" s="1">
        <v>33000</v>
      </c>
      <c r="H26" s="1">
        <v>6888</v>
      </c>
      <c r="I26">
        <f t="shared" si="0"/>
        <v>26112</v>
      </c>
    </row>
    <row r="27" spans="1:9" x14ac:dyDescent="0.2">
      <c r="A27">
        <f t="shared" si="1"/>
        <v>1975</v>
      </c>
      <c r="B27" s="1">
        <v>42212</v>
      </c>
      <c r="C27" s="1">
        <v>12212</v>
      </c>
      <c r="D27" s="1">
        <v>25544</v>
      </c>
      <c r="E27" s="1">
        <v>79968</v>
      </c>
      <c r="F27" s="1">
        <v>16895</v>
      </c>
      <c r="G27" s="1">
        <v>15000</v>
      </c>
      <c r="H27" s="1">
        <v>6775</v>
      </c>
      <c r="I27">
        <f t="shared" si="0"/>
        <v>8225</v>
      </c>
    </row>
    <row r="28" spans="1:9" x14ac:dyDescent="0.2">
      <c r="A28">
        <f t="shared" si="1"/>
        <v>1976</v>
      </c>
      <c r="B28" s="1">
        <v>40754</v>
      </c>
      <c r="C28" s="1">
        <v>17918</v>
      </c>
      <c r="D28" s="1">
        <v>26010</v>
      </c>
      <c r="E28" s="1">
        <v>84682</v>
      </c>
      <c r="F28" s="1">
        <v>17750</v>
      </c>
      <c r="G28" s="1">
        <v>17000</v>
      </c>
      <c r="H28" s="1">
        <v>9200</v>
      </c>
      <c r="I28">
        <f t="shared" si="0"/>
        <v>7800</v>
      </c>
    </row>
    <row r="29" spans="1:9" x14ac:dyDescent="0.2">
      <c r="A29">
        <f t="shared" si="1"/>
        <v>1977</v>
      </c>
      <c r="B29" s="1">
        <v>38263</v>
      </c>
      <c r="C29" s="1">
        <v>13782</v>
      </c>
      <c r="D29" s="1">
        <v>27085</v>
      </c>
      <c r="E29" s="1">
        <v>79130</v>
      </c>
      <c r="F29" s="1">
        <v>12472</v>
      </c>
      <c r="G29" s="1">
        <v>22000</v>
      </c>
      <c r="H29" s="1">
        <v>5000</v>
      </c>
      <c r="I29">
        <f t="shared" si="0"/>
        <v>17000</v>
      </c>
    </row>
    <row r="30" spans="1:9" x14ac:dyDescent="0.2">
      <c r="A30">
        <f t="shared" si="1"/>
        <v>1978</v>
      </c>
      <c r="B30" s="1">
        <v>36556</v>
      </c>
      <c r="C30" s="1">
        <v>9073</v>
      </c>
      <c r="D30" s="1">
        <v>26081</v>
      </c>
      <c r="E30" s="1">
        <v>71710</v>
      </c>
      <c r="F30" s="1">
        <v>2938</v>
      </c>
      <c r="G30" s="1">
        <v>28000</v>
      </c>
      <c r="H30" s="1">
        <v>4800</v>
      </c>
      <c r="I30">
        <f t="shared" si="0"/>
        <v>23200</v>
      </c>
    </row>
    <row r="31" spans="1:9" x14ac:dyDescent="0.2">
      <c r="A31">
        <f t="shared" si="1"/>
        <v>1979</v>
      </c>
      <c r="B31" s="1">
        <v>36160</v>
      </c>
      <c r="C31" s="1">
        <v>5745</v>
      </c>
      <c r="D31" s="1">
        <v>14982</v>
      </c>
      <c r="E31" s="1">
        <v>56887</v>
      </c>
      <c r="F31" s="1">
        <v>1191</v>
      </c>
      <c r="G31" s="1">
        <v>17000</v>
      </c>
      <c r="H31" s="1">
        <v>1777</v>
      </c>
      <c r="I31">
        <f t="shared" si="0"/>
        <v>15223</v>
      </c>
    </row>
    <row r="32" spans="1:9" x14ac:dyDescent="0.2">
      <c r="A32">
        <f t="shared" si="1"/>
        <v>1980</v>
      </c>
      <c r="B32" s="1">
        <v>23321</v>
      </c>
      <c r="C32" s="1">
        <v>3826</v>
      </c>
      <c r="D32" s="1">
        <v>12980</v>
      </c>
      <c r="E32" s="1">
        <v>40127</v>
      </c>
      <c r="F32">
        <v>867</v>
      </c>
      <c r="G32" s="1">
        <v>14000</v>
      </c>
      <c r="H32" s="1">
        <v>3102</v>
      </c>
      <c r="I32">
        <f t="shared" si="0"/>
        <v>10898</v>
      </c>
    </row>
    <row r="33" spans="1:9" x14ac:dyDescent="0.2">
      <c r="A33">
        <f t="shared" si="1"/>
        <v>1981</v>
      </c>
      <c r="B33" s="1">
        <v>29973</v>
      </c>
      <c r="C33" s="1">
        <v>4863</v>
      </c>
      <c r="D33" s="1">
        <v>15325</v>
      </c>
      <c r="E33" s="1">
        <v>50161</v>
      </c>
      <c r="F33">
        <v>494</v>
      </c>
      <c r="G33" s="1">
        <v>17000</v>
      </c>
      <c r="H33" s="1">
        <v>5993</v>
      </c>
      <c r="I33">
        <f t="shared" si="0"/>
        <v>11007</v>
      </c>
    </row>
    <row r="34" spans="1:9" x14ac:dyDescent="0.2">
      <c r="A34">
        <f t="shared" si="1"/>
        <v>1982</v>
      </c>
      <c r="B34" s="1">
        <v>19927</v>
      </c>
      <c r="C34" s="1">
        <v>4125</v>
      </c>
      <c r="D34" s="1">
        <v>14456</v>
      </c>
      <c r="E34" s="1">
        <v>38508</v>
      </c>
      <c r="F34">
        <v>386</v>
      </c>
      <c r="G34" s="1">
        <v>16000</v>
      </c>
      <c r="H34" s="1">
        <v>5993</v>
      </c>
      <c r="I34">
        <f t="shared" si="0"/>
        <v>10007</v>
      </c>
    </row>
    <row r="35" spans="1:9" x14ac:dyDescent="0.2">
      <c r="A35">
        <f t="shared" si="1"/>
        <v>1983</v>
      </c>
      <c r="B35" s="1">
        <v>34967</v>
      </c>
      <c r="C35" s="1">
        <v>4398</v>
      </c>
      <c r="D35" s="1">
        <v>15574</v>
      </c>
      <c r="E35" s="1">
        <v>54939</v>
      </c>
      <c r="F35" s="1">
        <v>2657</v>
      </c>
      <c r="G35" s="1">
        <v>15000</v>
      </c>
      <c r="H35" s="1">
        <v>5500</v>
      </c>
      <c r="I35">
        <f t="shared" si="0"/>
        <v>9500</v>
      </c>
    </row>
    <row r="36" spans="1:9" x14ac:dyDescent="0.2">
      <c r="A36">
        <f t="shared" si="1"/>
        <v>1984</v>
      </c>
      <c r="B36" s="1">
        <v>33726</v>
      </c>
      <c r="C36" s="1">
        <v>4373</v>
      </c>
      <c r="D36" s="1">
        <v>10072</v>
      </c>
      <c r="E36" s="1">
        <v>48171</v>
      </c>
      <c r="F36" s="1">
        <v>3416</v>
      </c>
      <c r="G36" s="1">
        <v>8000</v>
      </c>
      <c r="H36" s="1">
        <v>4170</v>
      </c>
      <c r="I36">
        <f t="shared" si="0"/>
        <v>3830</v>
      </c>
    </row>
    <row r="37" spans="1:9" x14ac:dyDescent="0.2">
      <c r="A37">
        <f t="shared" si="1"/>
        <v>1985</v>
      </c>
      <c r="B37" s="1">
        <v>45436</v>
      </c>
      <c r="C37" s="1">
        <v>4194</v>
      </c>
      <c r="D37" s="1">
        <v>15241</v>
      </c>
      <c r="E37" s="1">
        <v>64871</v>
      </c>
      <c r="F37" s="1">
        <v>5011</v>
      </c>
      <c r="G37" s="1">
        <v>12000</v>
      </c>
      <c r="H37" s="1">
        <v>5670</v>
      </c>
      <c r="I37">
        <f t="shared" si="0"/>
        <v>6330</v>
      </c>
    </row>
    <row r="38" spans="1:9" x14ac:dyDescent="0.2">
      <c r="A38">
        <f>A37+1</f>
        <v>1986</v>
      </c>
      <c r="B38" s="1">
        <v>58746</v>
      </c>
      <c r="C38" s="1">
        <v>5980</v>
      </c>
      <c r="D38" s="1">
        <v>16744</v>
      </c>
      <c r="E38" s="1">
        <v>81470</v>
      </c>
      <c r="F38" s="1">
        <v>9814</v>
      </c>
      <c r="G38" s="1">
        <v>11000</v>
      </c>
      <c r="H38" s="1">
        <v>6004</v>
      </c>
      <c r="I38">
        <f t="shared" si="0"/>
        <v>4996</v>
      </c>
    </row>
    <row r="39" spans="1:9" x14ac:dyDescent="0.2">
      <c r="A39">
        <f t="shared" si="1"/>
        <v>1987</v>
      </c>
      <c r="B39" s="1">
        <v>67560</v>
      </c>
      <c r="C39" s="1">
        <v>10355</v>
      </c>
      <c r="D39" s="1">
        <v>27298</v>
      </c>
      <c r="E39" s="1">
        <v>105213</v>
      </c>
      <c r="F39" s="1">
        <v>17776</v>
      </c>
      <c r="G39" s="1">
        <v>16000</v>
      </c>
      <c r="H39" s="1">
        <v>8332</v>
      </c>
      <c r="I39">
        <f t="shared" si="0"/>
        <v>7668</v>
      </c>
    </row>
    <row r="40" spans="1:9" x14ac:dyDescent="0.2">
      <c r="A40">
        <f t="shared" si="1"/>
        <v>1988</v>
      </c>
      <c r="B40" s="1">
        <v>59531</v>
      </c>
      <c r="C40" s="1">
        <v>9902</v>
      </c>
      <c r="D40" s="1">
        <v>30491</v>
      </c>
      <c r="E40" s="1">
        <v>99924</v>
      </c>
      <c r="F40" s="1">
        <v>20833</v>
      </c>
      <c r="G40" s="1">
        <v>13000</v>
      </c>
      <c r="H40" s="1">
        <v>5426</v>
      </c>
      <c r="I40">
        <f t="shared" si="0"/>
        <v>7574</v>
      </c>
    </row>
    <row r="41" spans="1:9" x14ac:dyDescent="0.2">
      <c r="A41">
        <f t="shared" si="1"/>
        <v>1989</v>
      </c>
      <c r="B41" s="1">
        <v>55759</v>
      </c>
      <c r="C41" s="1">
        <v>8950</v>
      </c>
      <c r="D41" s="1">
        <v>28628</v>
      </c>
      <c r="E41" s="1">
        <v>93337</v>
      </c>
      <c r="F41" s="1">
        <v>20213</v>
      </c>
      <c r="G41" s="1">
        <v>12606</v>
      </c>
      <c r="H41" s="1">
        <v>5832</v>
      </c>
      <c r="I41">
        <f t="shared" si="0"/>
        <v>6774</v>
      </c>
    </row>
    <row r="42" spans="1:9" x14ac:dyDescent="0.2">
      <c r="A42">
        <f t="shared" si="1"/>
        <v>1990</v>
      </c>
      <c r="B42" s="1">
        <v>34763</v>
      </c>
      <c r="C42" s="1">
        <v>8462</v>
      </c>
      <c r="D42" s="1">
        <v>19424</v>
      </c>
      <c r="E42" s="1">
        <v>62649</v>
      </c>
      <c r="F42" s="1">
        <v>11435</v>
      </c>
      <c r="G42" s="1">
        <v>13370</v>
      </c>
      <c r="H42" s="1">
        <v>4596</v>
      </c>
      <c r="I42">
        <f t="shared" si="0"/>
        <v>8774</v>
      </c>
    </row>
    <row r="43" spans="1:9" x14ac:dyDescent="0.2">
      <c r="A43">
        <f t="shared" si="1"/>
        <v>1991</v>
      </c>
      <c r="B43" s="1">
        <v>28020</v>
      </c>
      <c r="C43" s="1">
        <v>9472</v>
      </c>
      <c r="D43" s="1">
        <v>15302</v>
      </c>
      <c r="E43" s="1">
        <v>52794</v>
      </c>
      <c r="F43" s="1">
        <v>4240</v>
      </c>
      <c r="G43" s="1">
        <v>17050</v>
      </c>
      <c r="H43" s="1">
        <v>14400</v>
      </c>
      <c r="I43">
        <f t="shared" si="0"/>
        <v>2650</v>
      </c>
    </row>
    <row r="44" spans="1:9" x14ac:dyDescent="0.2">
      <c r="A44">
        <f t="shared" si="1"/>
        <v>1992</v>
      </c>
      <c r="B44" s="1">
        <v>30479</v>
      </c>
      <c r="C44" s="1">
        <v>9246</v>
      </c>
      <c r="D44" s="1">
        <v>16047</v>
      </c>
      <c r="E44" s="1">
        <v>55772</v>
      </c>
      <c r="F44" s="1">
        <v>2798</v>
      </c>
      <c r="G44" s="1">
        <v>17949</v>
      </c>
      <c r="H44" s="1">
        <v>11300</v>
      </c>
      <c r="I44">
        <f t="shared" si="0"/>
        <v>6649</v>
      </c>
    </row>
    <row r="45" spans="1:9" x14ac:dyDescent="0.2">
      <c r="A45">
        <f>A44+1</f>
        <v>1993</v>
      </c>
      <c r="B45" s="1">
        <v>28777</v>
      </c>
      <c r="C45" s="1">
        <v>7448</v>
      </c>
      <c r="D45" s="1">
        <v>8915</v>
      </c>
      <c r="E45" s="1">
        <v>45140</v>
      </c>
      <c r="F45" s="1">
        <v>3287</v>
      </c>
      <c r="G45" s="1">
        <v>9227</v>
      </c>
      <c r="H45" s="1">
        <v>15400</v>
      </c>
      <c r="I45">
        <f t="shared" si="0"/>
        <v>-6173</v>
      </c>
    </row>
    <row r="46" spans="1:9" x14ac:dyDescent="0.2">
      <c r="A46">
        <f t="shared" si="1"/>
        <v>1994</v>
      </c>
      <c r="B46" s="1">
        <v>33457</v>
      </c>
      <c r="C46" s="1">
        <v>7226</v>
      </c>
      <c r="D46" s="1">
        <v>5962</v>
      </c>
      <c r="E46" s="1">
        <v>46645</v>
      </c>
      <c r="F46" s="1">
        <v>3866</v>
      </c>
      <c r="G46" s="1">
        <v>5174</v>
      </c>
      <c r="H46" s="1">
        <v>5700</v>
      </c>
      <c r="I46">
        <f t="shared" si="0"/>
        <v>-526</v>
      </c>
    </row>
    <row r="47" spans="1:9" x14ac:dyDescent="0.2">
      <c r="A47">
        <f t="shared" si="1"/>
        <v>1995</v>
      </c>
      <c r="B47" s="1">
        <v>22430</v>
      </c>
      <c r="C47" s="1">
        <v>6175</v>
      </c>
      <c r="D47" s="1">
        <v>7213</v>
      </c>
      <c r="E47" s="1">
        <v>35818</v>
      </c>
      <c r="F47" s="1">
        <v>5713</v>
      </c>
      <c r="G47" s="1">
        <v>3495</v>
      </c>
      <c r="H47" s="1">
        <v>2600</v>
      </c>
      <c r="I47">
        <f t="shared" si="0"/>
        <v>895</v>
      </c>
    </row>
    <row r="48" spans="1:9" x14ac:dyDescent="0.2">
      <c r="A48">
        <f t="shared" si="1"/>
        <v>1996</v>
      </c>
      <c r="B48" s="1">
        <v>30367</v>
      </c>
      <c r="C48" s="1">
        <v>8124</v>
      </c>
      <c r="D48" s="1">
        <v>4571</v>
      </c>
      <c r="E48" s="1">
        <v>43062</v>
      </c>
      <c r="F48" s="1">
        <v>6145</v>
      </c>
      <c r="G48" s="1">
        <v>1733</v>
      </c>
      <c r="H48">
        <v>900</v>
      </c>
      <c r="I48">
        <f t="shared" si="0"/>
        <v>833</v>
      </c>
    </row>
    <row r="49" spans="1:9" x14ac:dyDescent="0.2">
      <c r="A49">
        <f t="shared" si="1"/>
        <v>1997</v>
      </c>
      <c r="B49" s="1">
        <v>39700</v>
      </c>
      <c r="C49" s="1">
        <v>9964</v>
      </c>
      <c r="D49" s="1">
        <v>4408</v>
      </c>
      <c r="E49" s="1">
        <v>54072</v>
      </c>
      <c r="F49" s="1">
        <v>8254</v>
      </c>
      <c r="G49">
        <v>790</v>
      </c>
      <c r="H49">
        <v>700</v>
      </c>
      <c r="I49">
        <f t="shared" si="0"/>
        <v>90</v>
      </c>
    </row>
    <row r="50" spans="1:9" x14ac:dyDescent="0.2">
      <c r="A50">
        <f t="shared" si="1"/>
        <v>1998</v>
      </c>
      <c r="B50" s="1">
        <v>37312</v>
      </c>
      <c r="C50" s="1">
        <v>10073</v>
      </c>
      <c r="D50" s="1">
        <v>6445</v>
      </c>
      <c r="E50" s="1">
        <v>53830</v>
      </c>
      <c r="F50" s="1">
        <v>9258</v>
      </c>
      <c r="G50" s="1">
        <v>1181</v>
      </c>
      <c r="H50">
        <v>200</v>
      </c>
      <c r="I50">
        <f t="shared" si="0"/>
        <v>981</v>
      </c>
    </row>
    <row r="51" spans="1:9" x14ac:dyDescent="0.2">
      <c r="A51">
        <f t="shared" si="1"/>
        <v>1999</v>
      </c>
      <c r="B51" s="1">
        <v>45866</v>
      </c>
      <c r="C51" s="1">
        <v>10425</v>
      </c>
      <c r="D51" s="1">
        <v>10944</v>
      </c>
      <c r="E51" s="1">
        <v>67235</v>
      </c>
      <c r="F51" s="1">
        <v>13316</v>
      </c>
      <c r="G51" s="1">
        <v>1323</v>
      </c>
      <c r="H51">
        <v>200</v>
      </c>
      <c r="I51">
        <f t="shared" si="0"/>
        <v>1123</v>
      </c>
    </row>
    <row r="52" spans="1:9" x14ac:dyDescent="0.2">
      <c r="A52">
        <f>A51+1</f>
        <v>2000</v>
      </c>
      <c r="B52" s="1">
        <v>48254</v>
      </c>
      <c r="C52" s="1">
        <v>10846</v>
      </c>
      <c r="D52" s="1">
        <v>12421</v>
      </c>
      <c r="E52" s="1">
        <v>71521</v>
      </c>
      <c r="F52" s="1">
        <v>13308</v>
      </c>
      <c r="G52" s="1">
        <v>2045</v>
      </c>
      <c r="H52">
        <v>200</v>
      </c>
      <c r="I52">
        <f t="shared" si="0"/>
        <v>1845</v>
      </c>
    </row>
    <row r="53" spans="1:9" x14ac:dyDescent="0.2">
      <c r="A53">
        <f t="shared" si="1"/>
        <v>2001</v>
      </c>
      <c r="B53" s="1">
        <v>46738</v>
      </c>
      <c r="C53" s="1">
        <v>10269</v>
      </c>
      <c r="D53" s="1">
        <v>16275</v>
      </c>
      <c r="E53" s="1">
        <v>73282</v>
      </c>
      <c r="F53" s="1">
        <v>16815</v>
      </c>
      <c r="G53" s="1">
        <v>2717</v>
      </c>
      <c r="H53">
        <v>200</v>
      </c>
      <c r="I53">
        <f t="shared" si="0"/>
        <v>2517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Canada</vt:lpstr>
      <vt:lpstr>CMHC Starts By Intended Market</vt:lpstr>
      <vt:lpstr>Ontario</vt:lpstr>
      <vt:lpstr>Canada Suttor + CMHC</vt:lpstr>
      <vt:lpstr>CMHC Starts and Completions 10k</vt:lpstr>
      <vt:lpstr>CMHC Starts and Completions All</vt:lpstr>
      <vt:lpstr>Ontario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2017-09-28T23:21:50Z</dcterms:created>
  <dcterms:modified xsi:type="dcterms:W3CDTF">2017-09-29T18:24:48Z</dcterms:modified>
</cp:coreProperties>
</file>