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omments1.xml" ContentType="application/vnd.openxmlformats-officedocument.spreadsheetml.comments+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phillmv/code/ok/logue/source/img/"/>
    </mc:Choice>
  </mc:AlternateContent>
  <bookViews>
    <workbookView xWindow="0" yWindow="460" windowWidth="28720" windowHeight="17540" tabRatio="500" firstSheet="2" activeTab="6"/>
  </bookViews>
  <sheets>
    <sheet name="Toronto - dwelling all" sheetId="1" r:id="rId1"/>
    <sheet name="Toronto - rental" sheetId="2" r:id="rId2"/>
    <sheet name="Toronto - co-op" sheetId="3" r:id="rId3"/>
    <sheet name="Toronto - Combined" sheetId="5" r:id="rId4"/>
    <sheet name="027-0045" sheetId="20" r:id="rId5"/>
    <sheet name="Toronto 1981-2016" sheetId="8" r:id="rId6"/>
    <sheet name="Renter Core Hsg Need" sheetId="22" r:id="rId7"/>
    <sheet name="ON 1969-1986" sheetId="10" r:id="rId8"/>
    <sheet name="ON 1969-2016" sheetId="11" r:id="rId9"/>
    <sheet name="graphs1" sheetId="6" r:id="rId10"/>
    <sheet name="first attempt" sheetId="7" r:id="rId11"/>
    <sheet name="cumulative graphs" sheetId="9" r:id="rId1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65" i="22" l="1"/>
  <c r="H66" i="22"/>
  <c r="H67" i="22"/>
  <c r="H68" i="22"/>
  <c r="H69" i="22"/>
  <c r="H70" i="22"/>
  <c r="H71" i="22"/>
  <c r="H72" i="22"/>
  <c r="H73" i="22"/>
  <c r="H74" i="22"/>
  <c r="H75" i="22"/>
  <c r="H76" i="22"/>
  <c r="H77" i="22"/>
  <c r="H78" i="22"/>
  <c r="H64" i="22"/>
  <c r="H40" i="22"/>
  <c r="H41" i="22"/>
  <c r="H42" i="22"/>
  <c r="H43" i="22"/>
  <c r="H44" i="22"/>
  <c r="H45" i="22"/>
  <c r="H46" i="22"/>
  <c r="H47" i="22"/>
  <c r="H48" i="22"/>
  <c r="H49" i="22"/>
  <c r="H50" i="22"/>
  <c r="H51" i="22"/>
  <c r="H52" i="22"/>
  <c r="H53" i="22"/>
  <c r="H39" i="22"/>
  <c r="J62" i="11"/>
  <c r="J63" i="11"/>
  <c r="J64" i="11"/>
  <c r="J65" i="11"/>
  <c r="J66" i="11"/>
  <c r="J67" i="11"/>
  <c r="J68" i="11"/>
  <c r="J69" i="11"/>
  <c r="J70" i="11"/>
  <c r="J71" i="11"/>
  <c r="J72" i="11"/>
  <c r="J73" i="11"/>
  <c r="J74" i="11"/>
  <c r="J75" i="11"/>
  <c r="J76" i="11"/>
  <c r="J77" i="11"/>
  <c r="J78" i="11"/>
  <c r="J79" i="11"/>
  <c r="J80" i="11"/>
  <c r="J81" i="11"/>
  <c r="J82" i="11"/>
  <c r="J83" i="11"/>
  <c r="J84" i="11"/>
  <c r="J85" i="11"/>
  <c r="J86" i="11"/>
  <c r="J87" i="11"/>
  <c r="J88" i="11"/>
  <c r="G42" i="11"/>
  <c r="G43" i="11"/>
  <c r="G44" i="11"/>
  <c r="G45" i="11"/>
  <c r="G46" i="11"/>
  <c r="G47" i="11"/>
  <c r="G48" i="11"/>
  <c r="G49" i="11"/>
  <c r="G20" i="11"/>
  <c r="G21" i="11"/>
  <c r="G22" i="11"/>
  <c r="G23" i="11"/>
  <c r="G24" i="11"/>
  <c r="G25" i="11"/>
  <c r="G26" i="11"/>
  <c r="G27" i="11"/>
  <c r="G28" i="11"/>
  <c r="G29" i="11"/>
  <c r="G30" i="11"/>
  <c r="G31" i="11"/>
  <c r="G32" i="11"/>
  <c r="G33" i="11"/>
  <c r="G34" i="11"/>
  <c r="G35" i="11"/>
  <c r="G36" i="11"/>
  <c r="G37" i="11"/>
  <c r="G38" i="11"/>
  <c r="G39" i="11"/>
  <c r="G40" i="11"/>
  <c r="G41" i="11"/>
  <c r="F43" i="11"/>
  <c r="F44" i="11"/>
  <c r="F45" i="11"/>
  <c r="F46" i="11"/>
  <c r="F47" i="11"/>
  <c r="F48" i="11"/>
  <c r="F49" i="11"/>
  <c r="F23" i="11"/>
  <c r="F24" i="11"/>
  <c r="F25" i="11"/>
  <c r="F26" i="11"/>
  <c r="F27" i="11"/>
  <c r="F28" i="11"/>
  <c r="F29" i="11"/>
  <c r="F30" i="11"/>
  <c r="F31" i="11"/>
  <c r="F32" i="11"/>
  <c r="F33" i="11"/>
  <c r="F34" i="11"/>
  <c r="F35" i="11"/>
  <c r="F36" i="11"/>
  <c r="F37" i="11"/>
  <c r="F38" i="11"/>
  <c r="F39" i="11"/>
  <c r="F40" i="11"/>
  <c r="F41" i="11"/>
  <c r="F42" i="11"/>
  <c r="F22" i="11"/>
  <c r="J61" i="11"/>
  <c r="G19" i="11"/>
  <c r="E19" i="11"/>
  <c r="G18" i="11"/>
  <c r="E18" i="11"/>
  <c r="G17" i="11"/>
  <c r="E17" i="11"/>
  <c r="G16" i="11"/>
  <c r="E16" i="11"/>
  <c r="G15" i="11"/>
  <c r="E15" i="11"/>
  <c r="G14" i="11"/>
  <c r="E14" i="11"/>
  <c r="G13" i="11"/>
  <c r="E13" i="11"/>
  <c r="G12" i="11"/>
  <c r="E12" i="11"/>
  <c r="G11" i="11"/>
  <c r="E11" i="11"/>
  <c r="G10" i="11"/>
  <c r="E10" i="11"/>
  <c r="G9" i="11"/>
  <c r="E9" i="11"/>
  <c r="G8" i="11"/>
  <c r="E8" i="11"/>
  <c r="G7" i="11"/>
  <c r="E7" i="11"/>
  <c r="G6" i="11"/>
  <c r="E6" i="11"/>
  <c r="G5" i="11"/>
  <c r="E5" i="11"/>
  <c r="G4" i="11"/>
  <c r="E4" i="11"/>
  <c r="G3" i="11"/>
  <c r="E3" i="11"/>
  <c r="G2" i="11"/>
  <c r="E2" i="11"/>
  <c r="G3" i="10"/>
  <c r="G4" i="10"/>
  <c r="G5" i="10"/>
  <c r="G6" i="10"/>
  <c r="G7" i="10"/>
  <c r="G8" i="10"/>
  <c r="G9" i="10"/>
  <c r="G10" i="10"/>
  <c r="G11" i="10"/>
  <c r="G12" i="10"/>
  <c r="G13" i="10"/>
  <c r="G14" i="10"/>
  <c r="G15" i="10"/>
  <c r="G16" i="10"/>
  <c r="G17" i="10"/>
  <c r="G18" i="10"/>
  <c r="G19" i="10"/>
  <c r="G2" i="10"/>
  <c r="E19" i="10"/>
  <c r="E18" i="10"/>
  <c r="E17" i="10"/>
  <c r="E16" i="10"/>
  <c r="E15" i="10"/>
  <c r="E14" i="10"/>
  <c r="E13" i="10"/>
  <c r="E12" i="10"/>
  <c r="E11" i="10"/>
  <c r="E10" i="10"/>
  <c r="E9" i="10"/>
  <c r="E8" i="10"/>
  <c r="E7" i="10"/>
  <c r="E6" i="10"/>
  <c r="E5" i="10"/>
  <c r="E4" i="10"/>
  <c r="E3" i="10"/>
  <c r="E2" i="10"/>
  <c r="K2" i="9"/>
  <c r="K3" i="9"/>
  <c r="K4" i="9"/>
  <c r="K5" i="9"/>
  <c r="K6" i="9"/>
  <c r="K7" i="9"/>
  <c r="K8" i="9"/>
  <c r="K9" i="9"/>
  <c r="K10" i="9"/>
  <c r="K11" i="9"/>
  <c r="K12" i="9"/>
  <c r="K13" i="9"/>
  <c r="K14" i="9"/>
  <c r="K15" i="9"/>
  <c r="K16" i="9"/>
  <c r="K17" i="9"/>
  <c r="K18" i="9"/>
  <c r="K19" i="9"/>
  <c r="K20" i="9"/>
  <c r="K21" i="9"/>
  <c r="K22" i="9"/>
  <c r="K23" i="9"/>
  <c r="K24" i="9"/>
  <c r="K25" i="9"/>
  <c r="K26" i="9"/>
  <c r="K27" i="9"/>
  <c r="K28" i="9"/>
  <c r="K29" i="9"/>
  <c r="K30" i="9"/>
  <c r="K31" i="9"/>
  <c r="K32" i="9"/>
  <c r="K33" i="9"/>
  <c r="K34" i="9"/>
  <c r="K35" i="9"/>
  <c r="K36" i="9"/>
  <c r="K37" i="9"/>
  <c r="F2" i="9"/>
  <c r="M2" i="9"/>
  <c r="F3" i="9"/>
  <c r="M3" i="9"/>
  <c r="F4" i="9"/>
  <c r="M4" i="9"/>
  <c r="F5" i="9"/>
  <c r="M5" i="9"/>
  <c r="F6" i="9"/>
  <c r="M6" i="9"/>
  <c r="F7" i="9"/>
  <c r="M7" i="9"/>
  <c r="F8" i="9"/>
  <c r="M8" i="9"/>
  <c r="F9" i="9"/>
  <c r="M9" i="9"/>
  <c r="F10" i="9"/>
  <c r="M10" i="9"/>
  <c r="F11" i="9"/>
  <c r="M11" i="9"/>
  <c r="F12" i="9"/>
  <c r="M12" i="9"/>
  <c r="F13" i="9"/>
  <c r="M13" i="9"/>
  <c r="F14" i="9"/>
  <c r="M14" i="9"/>
  <c r="F15" i="9"/>
  <c r="M15" i="9"/>
  <c r="F16" i="9"/>
  <c r="M16" i="9"/>
  <c r="F17" i="9"/>
  <c r="M17" i="9"/>
  <c r="F18" i="9"/>
  <c r="M18" i="9"/>
  <c r="F19" i="9"/>
  <c r="M19" i="9"/>
  <c r="F20" i="9"/>
  <c r="M20" i="9"/>
  <c r="F21" i="9"/>
  <c r="M21" i="9"/>
  <c r="F22" i="9"/>
  <c r="M22" i="9"/>
  <c r="F23" i="9"/>
  <c r="M23" i="9"/>
  <c r="F24" i="9"/>
  <c r="M24" i="9"/>
  <c r="F25" i="9"/>
  <c r="M25" i="9"/>
  <c r="F26" i="9"/>
  <c r="M26" i="9"/>
  <c r="F27" i="9"/>
  <c r="M27" i="9"/>
  <c r="F28" i="9"/>
  <c r="M28" i="9"/>
  <c r="F29" i="9"/>
  <c r="M29" i="9"/>
  <c r="F30" i="9"/>
  <c r="M30" i="9"/>
  <c r="F31" i="9"/>
  <c r="M31" i="9"/>
  <c r="F32" i="9"/>
  <c r="M32" i="9"/>
  <c r="F33" i="9"/>
  <c r="M33" i="9"/>
  <c r="F34" i="9"/>
  <c r="M34" i="9"/>
  <c r="F35" i="9"/>
  <c r="M35" i="9"/>
  <c r="F36" i="9"/>
  <c r="M36" i="9"/>
  <c r="F37" i="9"/>
  <c r="M37" i="9"/>
  <c r="L2" i="9"/>
  <c r="L3" i="9"/>
  <c r="L4" i="9"/>
  <c r="L5" i="9"/>
  <c r="L6" i="9"/>
  <c r="L7" i="9"/>
  <c r="L8" i="9"/>
  <c r="L9" i="9"/>
  <c r="L10" i="9"/>
  <c r="L11" i="9"/>
  <c r="L12" i="9"/>
  <c r="L13" i="9"/>
  <c r="L14" i="9"/>
  <c r="L15" i="9"/>
  <c r="L16" i="9"/>
  <c r="L17" i="9"/>
  <c r="L18" i="9"/>
  <c r="L19" i="9"/>
  <c r="L20" i="9"/>
  <c r="L21" i="9"/>
  <c r="L22" i="9"/>
  <c r="L23" i="9"/>
  <c r="L24" i="9"/>
  <c r="L25" i="9"/>
  <c r="L26" i="9"/>
  <c r="L27" i="9"/>
  <c r="L28" i="9"/>
  <c r="L29" i="9"/>
  <c r="L30" i="9"/>
  <c r="L31" i="9"/>
  <c r="L32" i="9"/>
  <c r="L33" i="9"/>
  <c r="L34" i="9"/>
  <c r="L35" i="9"/>
  <c r="L36" i="9"/>
  <c r="L37" i="9"/>
  <c r="J2" i="9"/>
  <c r="J3" i="9"/>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I2" i="9"/>
  <c r="I3" i="9"/>
  <c r="I4" i="9"/>
  <c r="I5" i="9"/>
  <c r="I6" i="9"/>
  <c r="I7" i="9"/>
  <c r="I8" i="9"/>
  <c r="I9" i="9"/>
  <c r="I10" i="9"/>
  <c r="I11" i="9"/>
  <c r="I12" i="9"/>
  <c r="I13" i="9"/>
  <c r="I14" i="9"/>
  <c r="I15" i="9"/>
  <c r="I16" i="9"/>
  <c r="I17" i="9"/>
  <c r="I18" i="9"/>
  <c r="I19" i="9"/>
  <c r="I20" i="9"/>
  <c r="I21" i="9"/>
  <c r="I22" i="9"/>
  <c r="I23" i="9"/>
  <c r="I24" i="9"/>
  <c r="I25" i="9"/>
  <c r="I26" i="9"/>
  <c r="I27" i="9"/>
  <c r="I28" i="9"/>
  <c r="I29" i="9"/>
  <c r="I30" i="9"/>
  <c r="I31" i="9"/>
  <c r="I32" i="9"/>
  <c r="I33" i="9"/>
  <c r="I34" i="9"/>
  <c r="I35" i="9"/>
  <c r="I36" i="9"/>
  <c r="I37" i="9"/>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2" i="8"/>
  <c r="K3" i="8"/>
  <c r="K4" i="8"/>
  <c r="K5" i="8"/>
  <c r="K6" i="8"/>
  <c r="K7" i="8"/>
  <c r="K8" i="8"/>
  <c r="K9" i="8"/>
  <c r="K10" i="8"/>
  <c r="K11" i="8"/>
  <c r="K12" i="8"/>
  <c r="K13" i="8"/>
  <c r="K14" i="8"/>
  <c r="K15" i="8"/>
  <c r="K16" i="8"/>
  <c r="K17" i="8"/>
  <c r="K18" i="8"/>
  <c r="K19" i="8"/>
  <c r="K20" i="8"/>
  <c r="K21" i="8"/>
  <c r="K22" i="8"/>
  <c r="K23" i="8"/>
  <c r="K24" i="8"/>
  <c r="K25" i="8"/>
  <c r="K26" i="8"/>
  <c r="K27" i="8"/>
  <c r="K28" i="8"/>
  <c r="K29" i="8"/>
  <c r="K30" i="8"/>
  <c r="K31" i="8"/>
  <c r="K32" i="8"/>
  <c r="K33" i="8"/>
  <c r="K34" i="8"/>
  <c r="K35" i="8"/>
  <c r="K36" i="8"/>
  <c r="K37" i="8"/>
  <c r="K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2" i="8"/>
  <c r="E3" i="7"/>
  <c r="F3" i="7"/>
  <c r="G3" i="7"/>
  <c r="E4" i="7"/>
  <c r="F4" i="7"/>
  <c r="G4" i="7"/>
  <c r="E5" i="7"/>
  <c r="F5" i="7"/>
  <c r="G5" i="7"/>
  <c r="E6" i="7"/>
  <c r="F6" i="7"/>
  <c r="G6" i="7"/>
  <c r="E7" i="7"/>
  <c r="F7" i="7"/>
  <c r="G7" i="7"/>
  <c r="E8" i="7"/>
  <c r="F8" i="7"/>
  <c r="G8" i="7"/>
  <c r="E9" i="7"/>
  <c r="F9" i="7"/>
  <c r="G9" i="7"/>
  <c r="E10" i="7"/>
  <c r="F10" i="7"/>
  <c r="G10" i="7"/>
  <c r="E11" i="7"/>
  <c r="F11" i="7"/>
  <c r="G11" i="7"/>
  <c r="E12" i="7"/>
  <c r="F12" i="7"/>
  <c r="G12" i="7"/>
  <c r="E13" i="7"/>
  <c r="F13" i="7"/>
  <c r="G13" i="7"/>
  <c r="E14" i="7"/>
  <c r="F14" i="7"/>
  <c r="G14" i="7"/>
  <c r="E15" i="7"/>
  <c r="F15" i="7"/>
  <c r="G15" i="7"/>
  <c r="E16" i="7"/>
  <c r="F16" i="7"/>
  <c r="G16" i="7"/>
  <c r="E17" i="7"/>
  <c r="F17" i="7"/>
  <c r="G17" i="7"/>
  <c r="E18" i="7"/>
  <c r="F18" i="7"/>
  <c r="G18" i="7"/>
  <c r="E19" i="7"/>
  <c r="F19" i="7"/>
  <c r="G19" i="7"/>
  <c r="E20" i="7"/>
  <c r="F20" i="7"/>
  <c r="G20" i="7"/>
  <c r="E21" i="7"/>
  <c r="F21" i="7"/>
  <c r="G21" i="7"/>
  <c r="E22" i="7"/>
  <c r="F22" i="7"/>
  <c r="G22" i="7"/>
  <c r="E23" i="7"/>
  <c r="F23" i="7"/>
  <c r="G23" i="7"/>
  <c r="E24" i="7"/>
  <c r="F24" i="7"/>
  <c r="G24" i="7"/>
  <c r="E25" i="7"/>
  <c r="F25" i="7"/>
  <c r="G25" i="7"/>
  <c r="E26" i="7"/>
  <c r="F26" i="7"/>
  <c r="G26" i="7"/>
  <c r="E27" i="7"/>
  <c r="F27" i="7"/>
  <c r="G27" i="7"/>
  <c r="E28" i="7"/>
  <c r="F28" i="7"/>
  <c r="G28" i="7"/>
  <c r="E29" i="7"/>
  <c r="F29" i="7"/>
  <c r="G29" i="7"/>
  <c r="E30" i="7"/>
  <c r="F30" i="7"/>
  <c r="G30" i="7"/>
  <c r="E31" i="7"/>
  <c r="F31" i="7"/>
  <c r="G31" i="7"/>
  <c r="E32" i="7"/>
  <c r="F32" i="7"/>
  <c r="G32" i="7"/>
  <c r="E33" i="7"/>
  <c r="F33" i="7"/>
  <c r="G33" i="7"/>
  <c r="E34" i="7"/>
  <c r="F34" i="7"/>
  <c r="G34" i="7"/>
  <c r="E35" i="7"/>
  <c r="F35" i="7"/>
  <c r="G35" i="7"/>
  <c r="E36" i="7"/>
  <c r="F36" i="7"/>
  <c r="G36" i="7"/>
  <c r="E37" i="7"/>
  <c r="F37" i="7"/>
  <c r="G37" i="7"/>
  <c r="E2" i="7"/>
  <c r="F2" i="7"/>
  <c r="G2" i="7"/>
  <c r="D3" i="6"/>
  <c r="E3" i="6"/>
  <c r="D4" i="6"/>
  <c r="E4" i="6"/>
  <c r="D5" i="6"/>
  <c r="E5" i="6"/>
  <c r="D6" i="6"/>
  <c r="E6" i="6"/>
  <c r="D7" i="6"/>
  <c r="E7" i="6"/>
  <c r="D8" i="6"/>
  <c r="E8" i="6"/>
  <c r="D9" i="6"/>
  <c r="E9" i="6"/>
  <c r="D10" i="6"/>
  <c r="E10" i="6"/>
  <c r="D11" i="6"/>
  <c r="E11" i="6"/>
  <c r="D12" i="6"/>
  <c r="E12" i="6"/>
  <c r="D13" i="6"/>
  <c r="E13" i="6"/>
  <c r="D14" i="6"/>
  <c r="E14" i="6"/>
  <c r="D15" i="6"/>
  <c r="E15" i="6"/>
  <c r="D16" i="6"/>
  <c r="E16" i="6"/>
  <c r="D17" i="6"/>
  <c r="E17" i="6"/>
  <c r="D18" i="6"/>
  <c r="E18" i="6"/>
  <c r="D19" i="6"/>
  <c r="E19" i="6"/>
  <c r="D20" i="6"/>
  <c r="E20" i="6"/>
  <c r="D21" i="6"/>
  <c r="E21" i="6"/>
  <c r="D22" i="6"/>
  <c r="E22" i="6"/>
  <c r="D23" i="6"/>
  <c r="E23" i="6"/>
  <c r="D24" i="6"/>
  <c r="E24" i="6"/>
  <c r="D25" i="6"/>
  <c r="E25" i="6"/>
  <c r="D26" i="6"/>
  <c r="E26" i="6"/>
  <c r="D27" i="6"/>
  <c r="E27" i="6"/>
  <c r="D28" i="6"/>
  <c r="E28" i="6"/>
  <c r="D29" i="6"/>
  <c r="E29" i="6"/>
  <c r="D30" i="6"/>
  <c r="E30" i="6"/>
  <c r="D31" i="6"/>
  <c r="E31" i="6"/>
  <c r="D32" i="6"/>
  <c r="E32" i="6"/>
  <c r="D33" i="6"/>
  <c r="E33" i="6"/>
  <c r="D34" i="6"/>
  <c r="E34" i="6"/>
  <c r="D35" i="6"/>
  <c r="E35" i="6"/>
  <c r="D36" i="6"/>
  <c r="E36" i="6"/>
  <c r="D37" i="6"/>
  <c r="E37" i="6"/>
  <c r="D2" i="6"/>
  <c r="E2" i="6"/>
  <c r="J5" i="5"/>
  <c r="J6" i="5"/>
  <c r="J7" i="5"/>
  <c r="J8" i="5"/>
  <c r="J9" i="5"/>
  <c r="J10" i="5"/>
  <c r="J11" i="5"/>
  <c r="J12" i="5"/>
  <c r="H13" i="5"/>
  <c r="J13" i="5"/>
  <c r="H14" i="5"/>
  <c r="J14" i="5"/>
  <c r="H15" i="5"/>
  <c r="J15" i="5"/>
  <c r="H16" i="5"/>
  <c r="J16" i="5"/>
  <c r="H17" i="5"/>
  <c r="J17" i="5"/>
  <c r="H18" i="5"/>
  <c r="J18" i="5"/>
  <c r="H19" i="5"/>
  <c r="J19" i="5"/>
  <c r="H20" i="5"/>
  <c r="J20" i="5"/>
  <c r="H21" i="5"/>
  <c r="J21" i="5"/>
  <c r="H22" i="5"/>
  <c r="J22" i="5"/>
  <c r="H23" i="5"/>
  <c r="J23" i="5"/>
  <c r="H24" i="5"/>
  <c r="J24" i="5"/>
  <c r="H25" i="5"/>
  <c r="J25" i="5"/>
  <c r="H26" i="5"/>
  <c r="J26" i="5"/>
  <c r="H27" i="5"/>
  <c r="J27" i="5"/>
  <c r="H28" i="5"/>
  <c r="J28" i="5"/>
  <c r="H29" i="5"/>
  <c r="J29" i="5"/>
  <c r="H30" i="5"/>
  <c r="J30" i="5"/>
  <c r="H31" i="5"/>
  <c r="J31" i="5"/>
  <c r="H32" i="5"/>
  <c r="J32" i="5"/>
  <c r="H33" i="5"/>
  <c r="J33" i="5"/>
  <c r="H34" i="5"/>
  <c r="J34" i="5"/>
  <c r="H35" i="5"/>
  <c r="J35" i="5"/>
  <c r="H36" i="5"/>
  <c r="J36" i="5"/>
  <c r="H37" i="5"/>
  <c r="J37" i="5"/>
  <c r="H38" i="5"/>
  <c r="J38" i="5"/>
  <c r="H39" i="5"/>
  <c r="J39" i="5"/>
  <c r="J4" i="5"/>
</calcChain>
</file>

<file path=xl/comments1.xml><?xml version="1.0" encoding="utf-8"?>
<comments xmlns="http://schemas.openxmlformats.org/spreadsheetml/2006/main">
  <authors>
    <author>A satisfied Microsoft Office user</author>
  </authors>
  <commentList>
    <comment ref="A9" authorId="0">
      <text>
        <r>
          <rPr>
            <sz val="10"/>
            <color indexed="81"/>
            <rFont val="Calibri"/>
          </rPr>
          <t xml:space="preserve">Total
- Owner
- Renter
Refers to whether some member of the household owns or rents the dwelling.
A dwelling is classified as "owned" even if it is not fully paid for, that is, even if it has a mortgage or some other claim on it. The dwelling may be situated on rented or leased land or be part of a condominium (whether registered or unregistered).
A dwelling is classified as "rented" even if it is provided without cash rent or at a reduced rent or if the dwelling is part of a cooperative.
</t>
        </r>
      </text>
    </comment>
    <comment ref="C9" authorId="0">
      <text>
        <r>
          <rPr>
            <sz val="10"/>
            <color indexed="81"/>
            <rFont val="Calibri"/>
          </rPr>
          <t>Total
- Non-Senior households
- - 15-29 Years
- - 30-44 Years
- - 45-64 Years
- Senior households
Refers to age ranges for the primary household maintainer. 
The primary household maintainer refers to the person in the household most responsible for paying the rent or mortgage, the taxes, the electricity, etc., for the dwelling. If no person in the household is responsible for such payments, the household member indicated on the questionnaire as "Person 1" is considered to be the only household maintainer. In order for a person identified as being responsible for the household payments to be considered as the household maintainer, that person must be 15 years of age or older and be related to Person 1 in terms other than as a lodger or an employee (or as a member of a lodger's or an employee's census family).
In non-senior-led households, the primary household maintainer is less than 65 years of age.
In senior-led households, the primary household maintainer is aged 65 or over.</t>
        </r>
      </text>
    </comment>
    <comment ref="E9" authorId="0">
      <text>
        <r>
          <rPr>
            <sz val="10"/>
            <color indexed="81"/>
            <rFont val="Calibri"/>
          </rPr>
          <t>Total All Household Types 
- Family Households
- - Couples 
- - Lone-parent Families 
- - Multi-family Households
- Non-Family Households 
Refers to the basic division of private households into family and non-family households.
A family household is a household that contains at least one census family, that is, a married couple with or without sons or daughters, a couple living common-law with or without sons or daughters, or a lone parent living with one or more sons or daughters. Prior to the 2001 Census, the sons or daughters had to have never been married to be considered children in the household. Most of these couple- and lone-parent families live in one-family households. However, a few reside in multiple-family households.
A multiple-family household is made up of two or more families (with or without additional non-family persons) occupying the same private dwelling. 
A non-family household consists either of one person living alone in a private dwelling or of two or more people who share a private dwelling but who do not constitute a family</t>
        </r>
      </text>
    </comment>
    <comment ref="G9" authorId="0">
      <text>
        <r>
          <rPr>
            <sz val="10"/>
            <color indexed="81"/>
            <rFont val="Calibri"/>
          </rPr>
          <t>Total - All households regardless of core housing need status
- Household is not in Core Housing Need
- Household is in Core Housing Need
A household is said to be in core housing need if its housing falls below at least one of the adequacy, suitability, or affordability standards and it would have to spend 30% or more of its total before-tax income to pay the median rent of alternative local housing that is acceptable (meets all three standards).
- Adequate dwellings are those reported by their residents as not requiring any major repairs.
- Suitable dwellings have enough bedrooms for the size and make-up of resident households, according to National Occupancy Standard (NOS) requirements.
- Affordable dwellings cost less than 30% of total before-tax household income. 
A household is not in core housing need if its housing meets all of the adequacy, suitability and affordability standards
OR,
If its housing does not meet one or more of these standards, but it has sufficient income to obtain alternative local housing that is acceptable (meets all three standards).
NOTE: Non-family households with at least one maintainer aged 15 to 29 attending school full-time are considered not to be in core housing need regardless of their circumstances. Attending school full-time is considered a transitional phase, and low incomes earned by student households are viewed as being a temporary condition.</t>
        </r>
      </text>
    </comment>
    <comment ref="I9" authorId="0">
      <text>
        <r>
          <rPr>
            <sz val="10"/>
            <color indexed="81"/>
            <rFont val="Calibri"/>
          </rPr>
          <t xml:space="preserve">Total of all households regardless of housing standards
- Above all housing standards
- Below housing standards
- - Below Adequacy Standard
- - Below Affordability Standard
- - Below Suitability Standard 
Indicates whether households live in accommodation that meets or falls short of the adequacy, affordability and suitability housing standards. 
Adequate dwellings are those reported by their residents as not requiring any major repairs. The dwelling, according to its residents, requires major repairs. Major repairs include those to defective plumbing or electrical wiring, or structural repairs to walls, floors or ceilings.
Affordable dwellings cost less than 30% of before-tax household income. Shelter costs include the following:
- for renters, rent and any payments for electricity, fuel, water and other municipal services; 
and
- for owners, mortgage payments (principal and interest), property taxes, and any condominium fees, along with payments for electricity, fuel, water and other municipal services.
Suitable housing has enough bedrooms for the size and make-up of resident households, according to National Occupancy Standard (NOS) requirements. Enough bedrooms based on NOS requirements means one bedroom for:
- each cohabiting adult couple; 
- each lone parent; 
- unattached household member 18 years of age and over; 
- same-sex pair of children under age 18; 
- and additional boy or girl in the family, unless there are two opposite sex children under 5 years of age, in which case they are expected to share a bedroom. 
A household of one individual can occupy a bachelor unit (i.e. a unit with no bedroom).
NOTE: The total number of households below housing standards will not be the sum of the number below the individual standards since some households are below two or more housing standards. For example, a household living below both the affordability and adequacy standards would be counted as being under both standards, resulting in double counting when the two standards are added together.
</t>
        </r>
      </text>
    </comment>
    <comment ref="A11" authorId="0">
      <text>
        <r>
          <rPr>
            <sz val="10"/>
            <color indexed="81"/>
            <rFont val="Calibri"/>
          </rPr>
          <t xml:space="preserve">Total - Regardless of Aboriginal status
- Aboriginal household
- Non-Aboriginal household
Aboriginal household status refers to whether or not a household is classified as being an Aboriginal household. An Aboriginal household is defined by CMHC as one of the following: 
a) a non-family household in which at least 50% of household members self-identified as Aboriginal;
or
b) a family household that meets at least one of two criteria:
- at least one spouse, common-law partner, or lone parent self-identified as an Aboriginal;
or
- at least 50% of household members self-identified as Aboriginal.
A person self-identifies as being Aboriginal on the census questionnaire. Aboriginal identities include North American Indians (both status and non-status), Métis and Inuit.
NOTE 1: HiCO data, for 1996, 2001, 2006, and 2011 define Aboriginal households using the Aboriginal identity of household members. By contrast, in 1991, Aboriginal households could only be defined using the ethnic origins of household members. Since ethnic origins and Aboriginal identity are very different concepts that produce very different estimates for households, HiCO provides only 1996, 2001, 2006 and 2011 data, in order to ensure the comparability of household estimates. For more information on Aboriginal identity and ethnic origins, please consult Statistics Canada's National Household Survey Dictionary.
NOTE 2: Caution should be exercised in analyzing trends for Aboriginal households. Over time, patterns in Aboriginal self-identification for the Census have changed, and in recent years, a growing number of people who had not previously identified with an Aboriginal group are now doing so. Demographic factors are thought to have accounted for about half of overall Aboriginal population, while non-demographic factors, such as increased awareness of Aboriginal roots as well as changes in net undercoverage in the census over time, accounted for the other half. </t>
        </r>
      </text>
    </comment>
    <comment ref="A12" authorId="0">
      <text>
        <r>
          <rPr>
            <sz val="10"/>
            <color indexed="81"/>
            <rFont val="Calibri"/>
          </rPr>
          <t xml:space="preserve">Household Count
Average Household Income
Average Shelter Cost
Average Shelter - Cost - to - Income Ratio (STIR)
This variable displays statistical data on the households examined in HiCO. 
The household count refers to the number of households being examined.
Average household income refers to the total annual before-tax household income from all sources for all members of the household 15 years of age or over. Income sources include, but are not limited to, employment income, investment income, and transfer payments from the government.
Average shelter cost refers to the total monthly shelter cost paid by the household for their dwelling. Shelter costs include the following:
- for renters, rent and any payments for electricity, fuel, water and other municipal services; 
and
- for owners, mortgage payments (principal and interest), property taxes, and any condominium fees, along with payments for electricity, fuel, water and other municipal services.
Average shelter-cost-to-income ratio (STIR) refers to the proportion of total before-tax household income spent on shelter. The shelter-cost-to-income ratio is calculated for each household individually by dividing its total annual shelter cost by its total annual income. The average STIR is then computed by taking the average of the individual households' STIRs.
NOTE: The average STIR is not calculated by dividing the average shelter cost by the average household income.
</t>
        </r>
      </text>
    </comment>
    <comment ref="C12" authorId="0">
      <text>
        <r>
          <rPr>
            <sz val="10"/>
            <color indexed="81"/>
            <rFont val="Calibri"/>
          </rPr>
          <t>The household count refers to the number of households being examined.</t>
        </r>
      </text>
    </comment>
    <comment ref="D12" authorId="0">
      <text>
        <r>
          <rPr>
            <sz val="10"/>
            <color indexed="81"/>
            <rFont val="Calibri"/>
          </rPr>
          <t>Average household income refers to the total annual before-tax household income from all sources for all members of the household 15 years of age or over. Income sources include, but are not limited to, employment income, investment income, and transfer payments from the government.</t>
        </r>
      </text>
    </comment>
    <comment ref="E12" authorId="0">
      <text>
        <r>
          <rPr>
            <sz val="10"/>
            <color indexed="81"/>
            <rFont val="Calibri"/>
          </rPr>
          <t xml:space="preserve">Average shelter cost refers to the total monthly shelter cost paid by the household for their dwelling. Shelter costs include the following:
- for renters, rent and any payments for electricity, fuel, water and other municipal services; 
and
- for owners, mortgage payments (principal and interest), property taxes, and any condominium fees, along with payments for electricity, fuel, water and other municipal services.
</t>
        </r>
      </text>
    </comment>
    <comment ref="F12" authorId="0">
      <text>
        <r>
          <rPr>
            <sz val="10"/>
            <color indexed="81"/>
            <rFont val="Calibri"/>
          </rPr>
          <t>Average shelter-cost-to-income ratio (STIR) refers to the proportion of total before-tax household income spent on shelter. The shelter-cost-to-income ratio is calculated for each household individually by dividing its total annual shelter cost by its total annual income. The average STIR is then computed by taking the average of the individual households' STIRs.
NOTE: The average STIR is not calculated by dividing the average shelter cost by the average household income.</t>
        </r>
      </text>
    </comment>
    <comment ref="A13" authorId="0">
      <text>
        <r>
          <rPr>
            <sz val="10"/>
            <color indexed="81"/>
            <rFont val="Calibri"/>
          </rPr>
          <t>The geographic coverage in HiCO includes Canada, the provinces, and territories, as well as Census Divisions, Census Metropolitan Areas (CMAs) and Census Agglomerations (CAs).
NOTE: These data reflect boundaries in existence at the time of enumeration. They are not adjusted for any changes in the boundaries of CMAs, CAs or Census Divisions that occurred between 1991 and 2011. In addition, the CMA and CA totals for Canada include only those areas which were CMAs or CAs in the reference year and are not adjusted for changes which occurred in the number of communities classified as CMAs and CAs between 1991 and 2011.</t>
        </r>
      </text>
    </comment>
    <comment ref="B13" authorId="0">
      <text>
        <r>
          <rPr>
            <sz val="10"/>
            <color indexed="81"/>
            <rFont val="Calibri"/>
          </rPr>
          <t>The year refers to the survey from which the data are derived and include:
- the 1991 Census, 
- the 1996 Census, 
- the 2001 Census, 
- the 2006 Census, and 
- the 2011 National Household Survey.</t>
        </r>
      </text>
    </comment>
    <comment ref="B16" authorId="0">
      <text>
        <r>
          <rPr>
            <sz val="10"/>
            <color indexed="81"/>
            <rFont val="Calibri"/>
          </rPr>
          <t>The 2001 estimates of core housing need presented in Housing in Canada On-line (HiCO) have been updated. Estimates of housing need in the Nunavik region of Quebec have been updated based on revised information on housing costs and core need income thresholds in this non-market area. As a result of this update, small adjustments have been made to the core housing need data presented in HiCO for the totals for Quebec and Canada.</t>
        </r>
      </text>
    </comment>
    <comment ref="B18" authorId="0">
      <text>
        <r>
          <rPr>
            <sz val="10"/>
            <color indexed="81"/>
            <rFont val="Calibri"/>
          </rPr>
          <t>On September 11, 2013, Statistics Canada published income, earnings, housing and shelter cost data, including data on condominiums, from its voluntary 2011 National Household Survey (NHS), which in 2011 replaced the former mandatory "long form" census. 
Statistics Canada has cautioned that because of the methodological change from a mandatory to voluntary survey, data from the 2011 NHS may not be strictly comparable to those from earlier censuses.</t>
        </r>
      </text>
    </comment>
    <comment ref="A19" authorId="0">
      <text>
        <r>
          <rPr>
            <sz val="10"/>
            <color indexed="81"/>
            <rFont val="Calibri"/>
          </rPr>
          <t>Prior to 2001, the City of Toronto was known as the Toronto Metropolitan Municipality.</t>
        </r>
      </text>
    </comment>
    <comment ref="B21" authorId="0">
      <text>
        <r>
          <rPr>
            <sz val="10"/>
            <color indexed="81"/>
            <rFont val="Calibri"/>
          </rPr>
          <t>The 2001 estimates of core housing need presented in Housing in Canada On-line (HiCO) have been updated. Estimates of housing need in the Nunavik region of Quebec have been updated based on revised information on housing costs and core need income thresholds in this non-market area. As a result of this update, small adjustments have been made to the core housing need data presented in HiCO for the totals for Quebec and Canada.</t>
        </r>
      </text>
    </comment>
    <comment ref="B23" authorId="0">
      <text>
        <r>
          <rPr>
            <sz val="10"/>
            <color indexed="81"/>
            <rFont val="Calibri"/>
          </rPr>
          <t>On September 11, 2013, Statistics Canada published income, earnings, housing and shelter cost data, including data on condominiums, from its voluntary 2011 National Household Survey (NHS), which in 2011 replaced the former mandatory "long form" census. 
Statistics Canada has cautioned that because of the methodological change from a mandatory to voluntary survey, data from the 2011 NHS may not be strictly comparable to those from earlier censuses.</t>
        </r>
      </text>
    </comment>
    <comment ref="B26" authorId="0">
      <text>
        <r>
          <rPr>
            <sz val="10"/>
            <color indexed="81"/>
            <rFont val="Calibri"/>
          </rPr>
          <t>The 2001 estimates of core housing need presented in Housing in Canada On-line (HiCO) have been updated. Estimates of housing need in the Nunavik region of Quebec have been updated based on revised information on housing costs and core need income thresholds in this non-market area. As a result of this update, small adjustments have been made to the core housing need data presented in HiCO for the totals for Quebec and Canada.</t>
        </r>
      </text>
    </comment>
    <comment ref="B28" authorId="0">
      <text>
        <r>
          <rPr>
            <sz val="10"/>
            <color indexed="81"/>
            <rFont val="Calibri"/>
          </rPr>
          <t>On September 11, 2013, Statistics Canada published income, earnings, housing and shelter cost data, including data on condominiums, from its voluntary 2011 National Household Survey (NHS), which in 2011 replaced the former mandatory "long form" census. 
Statistics Canada has cautioned that because of the methodological change from a mandatory to voluntary survey, data from the 2011 NHS may not be strictly comparable to those from earlier censuses.</t>
        </r>
      </text>
    </comment>
    <comment ref="A34" authorId="0">
      <text>
        <r>
          <rPr>
            <sz val="10"/>
            <color indexed="81"/>
            <rFont val="Calibri"/>
          </rPr>
          <t xml:space="preserve">Total
- Owner
- Renter
Refers to whether some member of the household owns or rents the dwelling.
A dwelling is classified as "owned" even if it is not fully paid for, that is, even if it has a mortgage or some other claim on it. The dwelling may be situated on rented or leased land or be part of a condominium (whether registered or unregistered).
A dwelling is classified as "rented" even if it is provided without cash rent or at a reduced rent or if the dwelling is part of a cooperative.
</t>
        </r>
      </text>
    </comment>
    <comment ref="B34" authorId="0">
      <text>
        <r>
          <rPr>
            <sz val="10"/>
            <color indexed="81"/>
            <rFont val="Calibri"/>
          </rPr>
          <t>A dwelling is classified as "rented" even if it is provided without cash rent or at a reduced rent or if the dwelling is part of a cooperative.</t>
        </r>
      </text>
    </comment>
    <comment ref="C34" authorId="0">
      <text>
        <r>
          <rPr>
            <sz val="10"/>
            <color indexed="81"/>
            <rFont val="Calibri"/>
          </rPr>
          <t>Total
- Non-Senior households
- - 15-29 Years
- - 30-44 Years
- - 45-64 Years
- Senior households
Refers to age ranges for the primary household maintainer. 
The primary household maintainer refers to the person in the household most responsible for paying the rent or mortgage, the taxes, the electricity, etc., for the dwelling. If no person in the household is responsible for such payments, the household member indicated on the questionnaire as "Person 1" is considered to be the only household maintainer. In order for a person identified as being responsible for the household payments to be considered as the household maintainer, that person must be 15 years of age or older and be related to Person 1 in terms other than as a lodger or an employee (or as a member of a lodger's or an employee's census family).
In non-senior-led households, the primary household maintainer is less than 65 years of age.
In senior-led households, the primary household maintainer is aged 65 or over.</t>
        </r>
      </text>
    </comment>
    <comment ref="E34" authorId="0">
      <text>
        <r>
          <rPr>
            <sz val="10"/>
            <color indexed="81"/>
            <rFont val="Calibri"/>
          </rPr>
          <t>Total All Household Types 
- Family Households
- - Couples 
- - Lone-parent Families 
- - Multi-family Households
- Non-Family Households 
Refers to the basic division of private households into family and non-family households.
A family household is a household that contains at least one census family, that is, a married couple with or without sons or daughters, a couple living common-law with or without sons or daughters, or a lone parent living with one or more sons or daughters. Prior to the 2001 Census, the sons or daughters had to have never been married to be considered children in the household. Most of these couple- and lone-parent families live in one-family households. However, a few reside in multiple-family households.
A multiple-family household is made up of two or more families (with or without additional non-family persons) occupying the same private dwelling. 
A non-family household consists either of one person living alone in a private dwelling or of two or more people who share a private dwelling but who do not constitute a family</t>
        </r>
      </text>
    </comment>
    <comment ref="G34" authorId="0">
      <text>
        <r>
          <rPr>
            <sz val="10"/>
            <color indexed="81"/>
            <rFont val="Calibri"/>
          </rPr>
          <t>Total - All households regardless of core housing need status
- Household is not in Core Housing Need
- Household is in Core Housing Need
A household is said to be in core housing need if its housing falls below at least one of the adequacy, suitability, or affordability standards and it would have to spend 30% or more of its total before-tax income to pay the median rent of alternative local housing that is acceptable (meets all three standards).
- Adequate dwellings are those reported by their residents as not requiring any major repairs.
- Suitable dwellings have enough bedrooms for the size and make-up of resident households, according to National Occupancy Standard (NOS) requirements.
- Affordable dwellings cost less than 30% of total before-tax household income. 
A household is not in core housing need if its housing meets all of the adequacy, suitability and affordability standards
OR,
If its housing does not meet one or more of these standards, but it has sufficient income to obtain alternative local housing that is acceptable (meets all three standards).
NOTE: Non-family households with at least one maintainer aged 15 to 29 attending school full-time are considered not to be in core housing need regardless of their circumstances. Attending school full-time is considered a transitional phase, and low incomes earned by student households are viewed as being a temporary condition.</t>
        </r>
      </text>
    </comment>
    <comment ref="I34" authorId="0">
      <text>
        <r>
          <rPr>
            <sz val="10"/>
            <color indexed="81"/>
            <rFont val="Calibri"/>
          </rPr>
          <t xml:space="preserve">Total of all households regardless of housing standards
- Above all housing standards
- Below housing standards
- - Below Adequacy Standard
- - Below Affordability Standard
- - Below Suitability Standard 
Indicates whether households live in accommodation that meets or falls short of the adequacy, affordability and suitability housing standards. 
Adequate dwellings are those reported by their residents as not requiring any major repairs. The dwelling, according to its residents, requires major repairs. Major repairs include those to defective plumbing or electrical wiring, or structural repairs to walls, floors or ceilings.
Affordable dwellings cost less than 30% of before-tax household income. Shelter costs include the following:
- for renters, rent and any payments for electricity, fuel, water and other municipal services; 
and
- for owners, mortgage payments (principal and interest), property taxes, and any condominium fees, along with payments for electricity, fuel, water and other municipal services.
Suitable housing has enough bedrooms for the size and make-up of resident households, according to National Occupancy Standard (NOS) requirements. Enough bedrooms based on NOS requirements means one bedroom for:
- each cohabiting adult couple; 
- each lone parent; 
- unattached household member 18 years of age and over; 
- same-sex pair of children under age 18; 
- and additional boy or girl in the family, unless there are two opposite sex children under 5 years of age, in which case they are expected to share a bedroom. 
A household of one individual can occupy a bachelor unit (i.e. a unit with no bedroom).
NOTE: The total number of households below housing standards will not be the sum of the number below the individual standards since some households are below two or more housing standards. For example, a household living below both the affordability and adequacy standards would be counted as being under both standards, resulting in double counting when the two standards are added together.
</t>
        </r>
      </text>
    </comment>
    <comment ref="A36" authorId="0">
      <text>
        <r>
          <rPr>
            <sz val="10"/>
            <color indexed="81"/>
            <rFont val="Calibri"/>
          </rPr>
          <t xml:space="preserve">Total - Regardless of Aboriginal status
- Aboriginal household
- Non-Aboriginal household
Aboriginal household status refers to whether or not a household is classified as being an Aboriginal household. An Aboriginal household is defined by CMHC as one of the following: 
a) a non-family household in which at least 50% of household members self-identified as Aboriginal;
or
b) a family household that meets at least one of two criteria:
- at least one spouse, common-law partner, or lone parent self-identified as an Aboriginal;
or
- at least 50% of household members self-identified as Aboriginal.
A person self-identifies as being Aboriginal on the census questionnaire. Aboriginal identities include North American Indians (both status and non-status), Métis and Inuit.
NOTE 1: HiCO data, for 1996, 2001, 2006, and 2011 define Aboriginal households using the Aboriginal identity of household members. By contrast, in 1991, Aboriginal households could only be defined using the ethnic origins of household members. Since ethnic origins and Aboriginal identity are very different concepts that produce very different estimates for households, HiCO provides only 1996, 2001, 2006 and 2011 data, in order to ensure the comparability of household estimates. For more information on Aboriginal identity and ethnic origins, please consult Statistics Canada's National Household Survey Dictionary.
NOTE 2: Caution should be exercised in analyzing trends for Aboriginal households. Over time, patterns in Aboriginal self-identification for the Census have changed, and in recent years, a growing number of people who had not previously identified with an Aboriginal group are now doing so. Demographic factors are thought to have accounted for about half of overall Aboriginal population, while non-demographic factors, such as increased awareness of Aboriginal roots as well as changes in net undercoverage in the census over time, accounted for the other half. </t>
        </r>
      </text>
    </comment>
    <comment ref="A37" authorId="0">
      <text>
        <r>
          <rPr>
            <sz val="10"/>
            <color indexed="81"/>
            <rFont val="Calibri"/>
          </rPr>
          <t xml:space="preserve">Household Count
Average Household Income
Average Shelter Cost
Average Shelter - Cost - to - Income Ratio (STIR)
This variable displays statistical data on the households examined in HiCO. 
The household count refers to the number of households being examined.
Average household income refers to the total annual before-tax household income from all sources for all members of the household 15 years of age or over. Income sources include, but are not limited to, employment income, investment income, and transfer payments from the government.
Average shelter cost refers to the total monthly shelter cost paid by the household for their dwelling. Shelter costs include the following:
- for renters, rent and any payments for electricity, fuel, water and other municipal services; 
and
- for owners, mortgage payments (principal and interest), property taxes, and any condominium fees, along with payments for electricity, fuel, water and other municipal services.
Average shelter-cost-to-income ratio (STIR) refers to the proportion of total before-tax household income spent on shelter. The shelter-cost-to-income ratio is calculated for each household individually by dividing its total annual shelter cost by its total annual income. The average STIR is then computed by taking the average of the individual households' STIRs.
NOTE: The average STIR is not calculated by dividing the average shelter cost by the average household income.
</t>
        </r>
      </text>
    </comment>
    <comment ref="C37" authorId="0">
      <text>
        <r>
          <rPr>
            <sz val="10"/>
            <color indexed="81"/>
            <rFont val="Calibri"/>
          </rPr>
          <t>The household count refers to the number of households being examined.</t>
        </r>
      </text>
    </comment>
    <comment ref="D37" authorId="0">
      <text>
        <r>
          <rPr>
            <sz val="10"/>
            <color indexed="81"/>
            <rFont val="Calibri"/>
          </rPr>
          <t>Average household income refers to the total annual before-tax household income from all sources for all members of the household 15 years of age or over. Income sources include, but are not limited to, employment income, investment income, and transfer payments from the government.</t>
        </r>
      </text>
    </comment>
    <comment ref="E37" authorId="0">
      <text>
        <r>
          <rPr>
            <sz val="10"/>
            <color indexed="81"/>
            <rFont val="Calibri"/>
          </rPr>
          <t xml:space="preserve">Average shelter cost refers to the total monthly shelter cost paid by the household for their dwelling. Shelter costs include the following:
- for renters, rent and any payments for electricity, fuel, water and other municipal services; 
and
- for owners, mortgage payments (principal and interest), property taxes, and any condominium fees, along with payments for electricity, fuel, water and other municipal services.
</t>
        </r>
      </text>
    </comment>
    <comment ref="F37" authorId="0">
      <text>
        <r>
          <rPr>
            <sz val="10"/>
            <color indexed="81"/>
            <rFont val="Calibri"/>
          </rPr>
          <t>Average shelter-cost-to-income ratio (STIR) refers to the proportion of total before-tax household income spent on shelter. The shelter-cost-to-income ratio is calculated for each household individually by dividing its total annual shelter cost by its total annual income. The average STIR is then computed by taking the average of the individual households' STIRs.
NOTE: The average STIR is not calculated by dividing the average shelter cost by the average household income.</t>
        </r>
      </text>
    </comment>
    <comment ref="A38" authorId="0">
      <text>
        <r>
          <rPr>
            <sz val="10"/>
            <color indexed="81"/>
            <rFont val="Calibri"/>
          </rPr>
          <t>The geographic coverage in HiCO includes Canada, the provinces, and territories, as well as Census Divisions, Census Metropolitan Areas (CMAs) and Census Agglomerations (CAs).
NOTE: These data reflect boundaries in existence at the time of enumeration. They are not adjusted for any changes in the boundaries of CMAs, CAs or Census Divisions that occurred between 1991 and 2011. In addition, the CMA and CA totals for Canada include only those areas which were CMAs or CAs in the reference year and are not adjusted for changes which occurred in the number of communities classified as CMAs and CAs between 1991 and 2011.</t>
        </r>
      </text>
    </comment>
    <comment ref="B38" authorId="0">
      <text>
        <r>
          <rPr>
            <sz val="10"/>
            <color indexed="81"/>
            <rFont val="Calibri"/>
          </rPr>
          <t>The year refers to the survey from which the data are derived and include:
- the 1991 Census, 
- the 1996 Census, 
- the 2001 Census, 
- the 2006 Census, and 
- the 2011 National Household Survey.</t>
        </r>
      </text>
    </comment>
    <comment ref="B41" authorId="0">
      <text>
        <r>
          <rPr>
            <sz val="10"/>
            <color indexed="81"/>
            <rFont val="Calibri"/>
          </rPr>
          <t>The 2001 estimates of core housing need presented in Housing in Canada On-line (HiCO) have been updated. Estimates of housing need in the Nunavik region of Quebec have been updated based on revised information on housing costs and core need income thresholds in this non-market area. As a result of this update, small adjustments have been made to the core housing need data presented in HiCO for the totals for Quebec and Canada.</t>
        </r>
      </text>
    </comment>
    <comment ref="B43" authorId="0">
      <text>
        <r>
          <rPr>
            <sz val="10"/>
            <color indexed="81"/>
            <rFont val="Calibri"/>
          </rPr>
          <t>On September 11, 2013, Statistics Canada published income, earnings, housing and shelter cost data, including data on condominiums, from its voluntary 2011 National Household Survey (NHS), which in 2011 replaced the former mandatory "long form" census. 
Statistics Canada has cautioned that because of the methodological change from a mandatory to voluntary survey, data from the 2011 NHS may not be strictly comparable to those from earlier censuses.</t>
        </r>
      </text>
    </comment>
    <comment ref="A44" authorId="0">
      <text>
        <r>
          <rPr>
            <sz val="10"/>
            <color indexed="81"/>
            <rFont val="Calibri"/>
          </rPr>
          <t>Prior to 2001, the City of Toronto was known as the Toronto Metropolitan Municipality.</t>
        </r>
      </text>
    </comment>
    <comment ref="B46" authorId="0">
      <text>
        <r>
          <rPr>
            <sz val="10"/>
            <color indexed="81"/>
            <rFont val="Calibri"/>
          </rPr>
          <t>The 2001 estimates of core housing need presented in Housing in Canada On-line (HiCO) have been updated. Estimates of housing need in the Nunavik region of Quebec have been updated based on revised information on housing costs and core need income thresholds in this non-market area. As a result of this update, small adjustments have been made to the core housing need data presented in HiCO for the totals for Quebec and Canada.</t>
        </r>
      </text>
    </comment>
    <comment ref="B48" authorId="0">
      <text>
        <r>
          <rPr>
            <sz val="10"/>
            <color indexed="81"/>
            <rFont val="Calibri"/>
          </rPr>
          <t>On September 11, 2013, Statistics Canada published income, earnings, housing and shelter cost data, including data on condominiums, from its voluntary 2011 National Household Survey (NHS), which in 2011 replaced the former mandatory "long form" census. 
Statistics Canada has cautioned that because of the methodological change from a mandatory to voluntary survey, data from the 2011 NHS may not be strictly comparable to those from earlier censuses.</t>
        </r>
      </text>
    </comment>
    <comment ref="B51" authorId="0">
      <text>
        <r>
          <rPr>
            <sz val="10"/>
            <color indexed="81"/>
            <rFont val="Calibri"/>
          </rPr>
          <t>The 2001 estimates of core housing need presented in Housing in Canada On-line (HiCO) have been updated. Estimates of housing need in the Nunavik region of Quebec have been updated based on revised information on housing costs and core need income thresholds in this non-market area. As a result of this update, small adjustments have been made to the core housing need data presented in HiCO for the totals for Quebec and Canada.</t>
        </r>
      </text>
    </comment>
    <comment ref="B53" authorId="0">
      <text>
        <r>
          <rPr>
            <sz val="10"/>
            <color indexed="81"/>
            <rFont val="Calibri"/>
          </rPr>
          <t>On September 11, 2013, Statistics Canada published income, earnings, housing and shelter cost data, including data on condominiums, from its voluntary 2011 National Household Survey (NHS), which in 2011 replaced the former mandatory "long form" census. 
Statistics Canada has cautioned that because of the methodological change from a mandatory to voluntary survey, data from the 2011 NHS may not be strictly comparable to those from earlier censuses.</t>
        </r>
      </text>
    </comment>
    <comment ref="A59" authorId="0">
      <text>
        <r>
          <rPr>
            <sz val="10"/>
            <color indexed="81"/>
            <rFont val="Calibri"/>
          </rPr>
          <t xml:space="preserve">Total
- Owner
- Renter
Refers to whether some member of the household owns or rents the dwelling.
A dwelling is classified as "owned" even if it is not fully paid for, that is, even if it has a mortgage or some other claim on it. The dwelling may be situated on rented or leased land or be part of a condominium (whether registered or unregistered).
A dwelling is classified as "rented" even if it is provided without cash rent or at a reduced rent or if the dwelling is part of a cooperative.
</t>
        </r>
      </text>
    </comment>
    <comment ref="B59" authorId="0">
      <text>
        <r>
          <rPr>
            <sz val="10"/>
            <color indexed="81"/>
            <rFont val="Calibri"/>
          </rPr>
          <t>A dwelling is classified as "rented" even if it is provided without cash rent or at a reduced rent or if the dwelling is part of a cooperative.</t>
        </r>
      </text>
    </comment>
    <comment ref="C59" authorId="0">
      <text>
        <r>
          <rPr>
            <sz val="10"/>
            <color indexed="81"/>
            <rFont val="Calibri"/>
          </rPr>
          <t>Total
- Non-Senior households
- - 15-29 Years
- - 30-44 Years
- - 45-64 Years
- Senior households
Refers to age ranges for the primary household maintainer. 
The primary household maintainer refers to the person in the household most responsible for paying the rent or mortgage, the taxes, the electricity, etc., for the dwelling. If no person in the household is responsible for such payments, the household member indicated on the questionnaire as "Person 1" is considered to be the only household maintainer. In order for a person identified as being responsible for the household payments to be considered as the household maintainer, that person must be 15 years of age or older and be related to Person 1 in terms other than as a lodger or an employee (or as a member of a lodger's or an employee's census family).
In non-senior-led households, the primary household maintainer is less than 65 years of age.
In senior-led households, the primary household maintainer is aged 65 or over.</t>
        </r>
      </text>
    </comment>
    <comment ref="E59" authorId="0">
      <text>
        <r>
          <rPr>
            <sz val="10"/>
            <color indexed="81"/>
            <rFont val="Calibri"/>
          </rPr>
          <t>Total All Household Types 
- Family Households
- - Couples 
- - Lone-parent Families 
- - Multi-family Households
- Non-Family Households 
Refers to the basic division of private households into family and non-family households.
A family household is a household that contains at least one census family, that is, a married couple with or without sons or daughters, a couple living common-law with or without sons or daughters, or a lone parent living with one or more sons or daughters. Prior to the 2001 Census, the sons or daughters had to have never been married to be considered children in the household. Most of these couple- and lone-parent families live in one-family households. However, a few reside in multiple-family households.
A multiple-family household is made up of two or more families (with or without additional non-family persons) occupying the same private dwelling. 
A non-family household consists either of one person living alone in a private dwelling or of two or more people who share a private dwelling but who do not constitute a family</t>
        </r>
      </text>
    </comment>
    <comment ref="G59" authorId="0">
      <text>
        <r>
          <rPr>
            <sz val="10"/>
            <color indexed="81"/>
            <rFont val="Calibri"/>
          </rPr>
          <t>Total - All households regardless of core housing need status
- Household is not in Core Housing Need
- Household is in Core Housing Need
A household is said to be in core housing need if its housing falls below at least one of the adequacy, suitability, or affordability standards and it would have to spend 30% or more of its total before-tax income to pay the median rent of alternative local housing that is acceptable (meets all three standards).
- Adequate dwellings are those reported by their residents as not requiring any major repairs.
- Suitable dwellings have enough bedrooms for the size and make-up of resident households, according to National Occupancy Standard (NOS) requirements.
- Affordable dwellings cost less than 30% of total before-tax household income. 
A household is not in core housing need if its housing meets all of the adequacy, suitability and affordability standards
OR,
If its housing does not meet one or more of these standards, but it has sufficient income to obtain alternative local housing that is acceptable (meets all three standards).
NOTE: Non-family households with at least one maintainer aged 15 to 29 attending school full-time are considered not to be in core housing need regardless of their circumstances. Attending school full-time is considered a transitional phase, and low incomes earned by student households are viewed as being a temporary condition.</t>
        </r>
      </text>
    </comment>
    <comment ref="H59" authorId="0">
      <text>
        <r>
          <rPr>
            <sz val="10"/>
            <color indexed="81"/>
            <rFont val="Calibri"/>
          </rPr>
          <t xml:space="preserve">A household is said to be in core housing need if its housing falls below at least one of the adequacy, suitability, or affordability standards and it would have to spend 30% or more of its total before-tax income to pay the median rent of alternative local housing that is acceptable (meets all three standards).
- Adequate dwellings are those reported by their residents as not requiring any major repairs. 
- Suitable dwellings have enough bedrooms for the size and make-up of resident households, according to National Occupancy Standard (NOS) requirements.
- Affordable dwellings cost less than 30% of total before-tax household income.
</t>
        </r>
      </text>
    </comment>
    <comment ref="I59" authorId="0">
      <text>
        <r>
          <rPr>
            <sz val="10"/>
            <color indexed="81"/>
            <rFont val="Calibri"/>
          </rPr>
          <t xml:space="preserve">Total of all households regardless of housing standards
- Above all housing standards
- Below housing standards
- - Below Adequacy Standard
- - Below Affordability Standard
- - Below Suitability Standard 
Indicates whether households live in accommodation that meets or falls short of the adequacy, affordability and suitability housing standards. 
Adequate dwellings are those reported by their residents as not requiring any major repairs. The dwelling, according to its residents, requires major repairs. Major repairs include those to defective plumbing or electrical wiring, or structural repairs to walls, floors or ceilings.
Affordable dwellings cost less than 30% of before-tax household income. Shelter costs include the following:
- for renters, rent and any payments for electricity, fuel, water and other municipal services; 
and
- for owners, mortgage payments (principal and interest), property taxes, and any condominium fees, along with payments for electricity, fuel, water and other municipal services.
Suitable housing has enough bedrooms for the size and make-up of resident households, according to National Occupancy Standard (NOS) requirements. Enough bedrooms based on NOS requirements means one bedroom for:
- each cohabiting adult couple; 
- each lone parent; 
- unattached household member 18 years of age and over; 
- same-sex pair of children under age 18; 
- and additional boy or girl in the family, unless there are two opposite sex children under 5 years of age, in which case they are expected to share a bedroom. 
A household of one individual can occupy a bachelor unit (i.e. a unit with no bedroom).
NOTE: The total number of households below housing standards will not be the sum of the number below the individual standards since some households are below two or more housing standards. For example, a household living below both the affordability and adequacy standards would be counted as being under both standards, resulting in double counting when the two standards are added together.
</t>
        </r>
      </text>
    </comment>
    <comment ref="A61" authorId="0">
      <text>
        <r>
          <rPr>
            <sz val="10"/>
            <color indexed="81"/>
            <rFont val="Calibri"/>
          </rPr>
          <t xml:space="preserve">Total - Regardless of Aboriginal status
- Aboriginal household
- Non-Aboriginal household
Aboriginal household status refers to whether or not a household is classified as being an Aboriginal household. An Aboriginal household is defined by CMHC as one of the following: 
a) a non-family household in which at least 50% of household members self-identified as Aboriginal;
or
b) a family household that meets at least one of two criteria:
- at least one spouse, common-law partner, or lone parent self-identified as an Aboriginal;
or
- at least 50% of household members self-identified as Aboriginal.
A person self-identifies as being Aboriginal on the census questionnaire. Aboriginal identities include North American Indians (both status and non-status), Métis and Inuit.
NOTE 1: HiCO data, for 1996, 2001, 2006, and 2011 define Aboriginal households using the Aboriginal identity of household members. By contrast, in 1991, Aboriginal households could only be defined using the ethnic origins of household members. Since ethnic origins and Aboriginal identity are very different concepts that produce very different estimates for households, HiCO provides only 1996, 2001, 2006 and 2011 data, in order to ensure the comparability of household estimates. For more information on Aboriginal identity and ethnic origins, please consult Statistics Canada's National Household Survey Dictionary.
NOTE 2: Caution should be exercised in analyzing trends for Aboriginal households. Over time, patterns in Aboriginal self-identification for the Census have changed, and in recent years, a growing number of people who had not previously identified with an Aboriginal group are now doing so. Demographic factors are thought to have accounted for about half of overall Aboriginal population, while non-demographic factors, such as increased awareness of Aboriginal roots as well as changes in net undercoverage in the census over time, accounted for the other half. </t>
        </r>
      </text>
    </comment>
    <comment ref="A62" authorId="0">
      <text>
        <r>
          <rPr>
            <sz val="10"/>
            <color indexed="81"/>
            <rFont val="Calibri"/>
          </rPr>
          <t xml:space="preserve">Household Count
Average Household Income
Average Shelter Cost
Average Shelter - Cost - to - Income Ratio (STIR)
This variable displays statistical data on the households examined in HiCO. 
The household count refers to the number of households being examined.
Average household income refers to the total annual before-tax household income from all sources for all members of the household 15 years of age or over. Income sources include, but are not limited to, employment income, investment income, and transfer payments from the government.
Average shelter cost refers to the total monthly shelter cost paid by the household for their dwelling. Shelter costs include the following:
- for renters, rent and any payments for electricity, fuel, water and other municipal services; 
and
- for owners, mortgage payments (principal and interest), property taxes, and any condominium fees, along with payments for electricity, fuel, water and other municipal services.
Average shelter-cost-to-income ratio (STIR) refers to the proportion of total before-tax household income spent on shelter. The shelter-cost-to-income ratio is calculated for each household individually by dividing its total annual shelter cost by its total annual income. The average STIR is then computed by taking the average of the individual households' STIRs.
NOTE: The average STIR is not calculated by dividing the average shelter cost by the average household income.
</t>
        </r>
      </text>
    </comment>
    <comment ref="C62" authorId="0">
      <text>
        <r>
          <rPr>
            <sz val="10"/>
            <color indexed="81"/>
            <rFont val="Calibri"/>
          </rPr>
          <t>The household count refers to the number of households being examined.</t>
        </r>
      </text>
    </comment>
    <comment ref="D62" authorId="0">
      <text>
        <r>
          <rPr>
            <sz val="10"/>
            <color indexed="81"/>
            <rFont val="Calibri"/>
          </rPr>
          <t>Average household income refers to the total annual before-tax household income from all sources for all members of the household 15 years of age or over. Income sources include, but are not limited to, employment income, investment income, and transfer payments from the government.</t>
        </r>
      </text>
    </comment>
    <comment ref="E62" authorId="0">
      <text>
        <r>
          <rPr>
            <sz val="10"/>
            <color indexed="81"/>
            <rFont val="Calibri"/>
          </rPr>
          <t xml:space="preserve">Average shelter cost refers to the total monthly shelter cost paid by the household for their dwelling. Shelter costs include the following:
- for renters, rent and any payments for electricity, fuel, water and other municipal services; 
and
- for owners, mortgage payments (principal and interest), property taxes, and any condominium fees, along with payments for electricity, fuel, water and other municipal services.
</t>
        </r>
      </text>
    </comment>
    <comment ref="F62" authorId="0">
      <text>
        <r>
          <rPr>
            <sz val="10"/>
            <color indexed="81"/>
            <rFont val="Calibri"/>
          </rPr>
          <t>Average shelter-cost-to-income ratio (STIR) refers to the proportion of total before-tax household income spent on shelter. The shelter-cost-to-income ratio is calculated for each household individually by dividing its total annual shelter cost by its total annual income. The average STIR is then computed by taking the average of the individual households' STIRs.
NOTE: The average STIR is not calculated by dividing the average shelter cost by the average household income.</t>
        </r>
      </text>
    </comment>
    <comment ref="A63" authorId="0">
      <text>
        <r>
          <rPr>
            <sz val="10"/>
            <color indexed="81"/>
            <rFont val="Calibri"/>
          </rPr>
          <t>The geographic coverage in HiCO includes Canada, the provinces, and territories, as well as Census Divisions, Census Metropolitan Areas (CMAs) and Census Agglomerations (CAs).
NOTE: These data reflect boundaries in existence at the time of enumeration. They are not adjusted for any changes in the boundaries of CMAs, CAs or Census Divisions that occurred between 1991 and 2011. In addition, the CMA and CA totals for Canada include only those areas which were CMAs or CAs in the reference year and are not adjusted for changes which occurred in the number of communities classified as CMAs and CAs between 1991 and 2011.</t>
        </r>
      </text>
    </comment>
    <comment ref="B63" authorId="0">
      <text>
        <r>
          <rPr>
            <sz val="10"/>
            <color indexed="81"/>
            <rFont val="Calibri"/>
          </rPr>
          <t>The year refers to the survey from which the data are derived and include:
- the 1991 Census, 
- the 1996 Census, 
- the 2001 Census, 
- the 2006 Census, and 
- the 2011 National Household Survey.</t>
        </r>
      </text>
    </comment>
    <comment ref="B66" authorId="0">
      <text>
        <r>
          <rPr>
            <sz val="10"/>
            <color indexed="81"/>
            <rFont val="Calibri"/>
          </rPr>
          <t>The 2001 estimates of core housing need presented in Housing in Canada On-line (HiCO) have been updated. Estimates of housing need in the Nunavik region of Quebec have been updated based on revised information on housing costs and core need income thresholds in this non-market area. As a result of this update, small adjustments have been made to the core housing need data presented in HiCO for the totals for Quebec and Canada.</t>
        </r>
      </text>
    </comment>
    <comment ref="B68" authorId="0">
      <text>
        <r>
          <rPr>
            <sz val="10"/>
            <color indexed="81"/>
            <rFont val="Calibri"/>
          </rPr>
          <t>On September 11, 2013, Statistics Canada published income, earnings, housing and shelter cost data, including data on condominiums, from its voluntary 2011 National Household Survey (NHS), which in 2011 replaced the former mandatory "long form" census. 
Statistics Canada has cautioned that because of the methodological change from a mandatory to voluntary survey, data from the 2011 NHS may not be strictly comparable to those from earlier censuses.</t>
        </r>
      </text>
    </comment>
    <comment ref="A69" authorId="0">
      <text>
        <r>
          <rPr>
            <sz val="10"/>
            <color indexed="81"/>
            <rFont val="Calibri"/>
          </rPr>
          <t>Prior to 2001, the City of Toronto was known as the Toronto Metropolitan Municipality.</t>
        </r>
      </text>
    </comment>
    <comment ref="B71" authorId="0">
      <text>
        <r>
          <rPr>
            <sz val="10"/>
            <color indexed="81"/>
            <rFont val="Calibri"/>
          </rPr>
          <t>The 2001 estimates of core housing need presented in Housing in Canada On-line (HiCO) have been updated. Estimates of housing need in the Nunavik region of Quebec have been updated based on revised information on housing costs and core need income thresholds in this non-market area. As a result of this update, small adjustments have been made to the core housing need data presented in HiCO for the totals for Quebec and Canada.</t>
        </r>
      </text>
    </comment>
    <comment ref="B73" authorId="0">
      <text>
        <r>
          <rPr>
            <sz val="10"/>
            <color indexed="81"/>
            <rFont val="Calibri"/>
          </rPr>
          <t>On September 11, 2013, Statistics Canada published income, earnings, housing and shelter cost data, including data on condominiums, from its voluntary 2011 National Household Survey (NHS), which in 2011 replaced the former mandatory "long form" census. 
Statistics Canada has cautioned that because of the methodological change from a mandatory to voluntary survey, data from the 2011 NHS may not be strictly comparable to those from earlier censuses.</t>
        </r>
      </text>
    </comment>
    <comment ref="B76" authorId="0">
      <text>
        <r>
          <rPr>
            <sz val="10"/>
            <color indexed="81"/>
            <rFont val="Calibri"/>
          </rPr>
          <t>The 2001 estimates of core housing need presented in Housing in Canada On-line (HiCO) have been updated. Estimates of housing need in the Nunavik region of Quebec have been updated based on revised information on housing costs and core need income thresholds in this non-market area. As a result of this update, small adjustments have been made to the core housing need data presented in HiCO for the totals for Quebec and Canada.</t>
        </r>
      </text>
    </comment>
    <comment ref="B78" authorId="0">
      <text>
        <r>
          <rPr>
            <sz val="10"/>
            <color indexed="81"/>
            <rFont val="Calibri"/>
          </rPr>
          <t>On September 11, 2013, Statistics Canada published income, earnings, housing and shelter cost data, including data on condominiums, from its voluntary 2011 National Household Survey (NHS), which in 2011 replaced the former mandatory "long form" census. 
Statistics Canada has cautioned that because of the methodological change from a mandatory to voluntary survey, data from the 2011 NHS may not be strictly comparable to those from earlier censuses.</t>
        </r>
      </text>
    </comment>
    <comment ref="A84" authorId="0">
      <text>
        <r>
          <rPr>
            <sz val="10"/>
            <color indexed="81"/>
            <rFont val="Calibri"/>
          </rPr>
          <t xml:space="preserve">Total
- Owner
- Renter
Refers to whether some member of the household owns or rents the dwelling.
A dwelling is classified as "owned" even if it is not fully paid for, that is, even if it has a mortgage or some other claim on it. The dwelling may be situated on rented or leased land or be part of a condominium (whether registered or unregistered).
A dwelling is classified as "rented" even if it is provided without cash rent or at a reduced rent or if the dwelling is part of a cooperative.
</t>
        </r>
      </text>
    </comment>
    <comment ref="B84" authorId="0">
      <text>
        <r>
          <rPr>
            <sz val="10"/>
            <color indexed="81"/>
            <rFont val="Calibri"/>
          </rPr>
          <t xml:space="preserve">A dwelling is classified as "owned" even if it is not fully paid for, that is, even if it has a mortgage or some other claim on it. The dwelling may be situated on rented or leased land or be part of a condominium (whether registered or unregistered).
</t>
        </r>
      </text>
    </comment>
    <comment ref="C84" authorId="0">
      <text>
        <r>
          <rPr>
            <sz val="10"/>
            <color indexed="81"/>
            <rFont val="Calibri"/>
          </rPr>
          <t>Total
- Non-Senior households
- - 15-29 Years
- - 30-44 Years
- - 45-64 Years
- Senior households
Refers to age ranges for the primary household maintainer. 
The primary household maintainer refers to the person in the household most responsible for paying the rent or mortgage, the taxes, the electricity, etc., for the dwelling. If no person in the household is responsible for such payments, the household member indicated on the questionnaire as "Person 1" is considered to be the only household maintainer. In order for a person identified as being responsible for the household payments to be considered as the household maintainer, that person must be 15 years of age or older and be related to Person 1 in terms other than as a lodger or an employee (or as a member of a lodger's or an employee's census family).
In non-senior-led households, the primary household maintainer is less than 65 years of age.
In senior-led households, the primary household maintainer is aged 65 or over.</t>
        </r>
      </text>
    </comment>
    <comment ref="E84" authorId="0">
      <text>
        <r>
          <rPr>
            <sz val="10"/>
            <color indexed="81"/>
            <rFont val="Calibri"/>
          </rPr>
          <t>Total All Household Types 
- Family Households
- - Couples 
- - Lone-parent Families 
- - Multi-family Households
- Non-Family Households 
Refers to the basic division of private households into family and non-family households.
A family household is a household that contains at least one census family, that is, a married couple with or without sons or daughters, a couple living common-law with or without sons or daughters, or a lone parent living with one or more sons or daughters. Prior to the 2001 Census, the sons or daughters had to have never been married to be considered children in the household. Most of these couple- and lone-parent families live in one-family households. However, a few reside in multiple-family households.
A multiple-family household is made up of two or more families (with or without additional non-family persons) occupying the same private dwelling. 
A non-family household consists either of one person living alone in a private dwelling or of two or more people who share a private dwelling but who do not constitute a family</t>
        </r>
      </text>
    </comment>
    <comment ref="G84" authorId="0">
      <text>
        <r>
          <rPr>
            <sz val="10"/>
            <color indexed="81"/>
            <rFont val="Calibri"/>
          </rPr>
          <t>Total - All households regardless of core housing need status
- Household is not in Core Housing Need
- Household is in Core Housing Need
A household is said to be in core housing need if its housing falls below at least one of the adequacy, suitability, or affordability standards and it would have to spend 30% or more of its total before-tax income to pay the median rent of alternative local housing that is acceptable (meets all three standards).
- Adequate dwellings are those reported by their residents as not requiring any major repairs.
- Suitable dwellings have enough bedrooms for the size and make-up of resident households, according to National Occupancy Standard (NOS) requirements.
- Affordable dwellings cost less than 30% of total before-tax household income. 
A household is not in core housing need if its housing meets all of the adequacy, suitability and affordability standards
OR,
If its housing does not meet one or more of these standards, but it has sufficient income to obtain alternative local housing that is acceptable (meets all three standards).
NOTE: Non-family households with at least one maintainer aged 15 to 29 attending school full-time are considered not to be in core housing need regardless of their circumstances. Attending school full-time is considered a transitional phase, and low incomes earned by student households are viewed as being a temporary condition.</t>
        </r>
      </text>
    </comment>
    <comment ref="I84" authorId="0">
      <text>
        <r>
          <rPr>
            <sz val="10"/>
            <color indexed="81"/>
            <rFont val="Calibri"/>
          </rPr>
          <t xml:space="preserve">Total of all households regardless of housing standards
- Above all housing standards
- Below housing standards
- - Below Adequacy Standard
- - Below Affordability Standard
- - Below Suitability Standard 
Indicates whether households live in accommodation that meets or falls short of the adequacy, affordability and suitability housing standards. 
Adequate dwellings are those reported by their residents as not requiring any major repairs. The dwelling, according to its residents, requires major repairs. Major repairs include those to defective plumbing or electrical wiring, or structural repairs to walls, floors or ceilings.
Affordable dwellings cost less than 30% of before-tax household income. Shelter costs include the following:
- for renters, rent and any payments for electricity, fuel, water and other municipal services; 
and
- for owners, mortgage payments (principal and interest), property taxes, and any condominium fees, along with payments for electricity, fuel, water and other municipal services.
Suitable housing has enough bedrooms for the size and make-up of resident households, according to National Occupancy Standard (NOS) requirements. Enough bedrooms based on NOS requirements means one bedroom for:
- each cohabiting adult couple; 
- each lone parent; 
- unattached household member 18 years of age and over; 
- same-sex pair of children under age 18; 
- and additional boy or girl in the family, unless there are two opposite sex children under 5 years of age, in which case they are expected to share a bedroom. 
A household of one individual can occupy a bachelor unit (i.e. a unit with no bedroom).
NOTE: The total number of households below housing standards will not be the sum of the number below the individual standards since some households are below two or more housing standards. For example, a household living below both the affordability and adequacy standards would be counted as being under both standards, resulting in double counting when the two standards are added together.
</t>
        </r>
      </text>
    </comment>
    <comment ref="A86" authorId="0">
      <text>
        <r>
          <rPr>
            <sz val="10"/>
            <color indexed="81"/>
            <rFont val="Calibri"/>
          </rPr>
          <t xml:space="preserve">Total - Regardless of Aboriginal status
- Aboriginal household
- Non-Aboriginal household
Aboriginal household status refers to whether or not a household is classified as being an Aboriginal household. An Aboriginal household is defined by CMHC as one of the following: 
a) a non-family household in which at least 50% of household members self-identified as Aboriginal;
or
b) a family household that meets at least one of two criteria:
- at least one spouse, common-law partner, or lone parent self-identified as an Aboriginal;
or
- at least 50% of household members self-identified as Aboriginal.
A person self-identifies as being Aboriginal on the census questionnaire. Aboriginal identities include North American Indians (both status and non-status), Métis and Inuit.
NOTE 1: HiCO data, for 1996, 2001, 2006, and 2011 define Aboriginal households using the Aboriginal identity of household members. By contrast, in 1991, Aboriginal households could only be defined using the ethnic origins of household members. Since ethnic origins and Aboriginal identity are very different concepts that produce very different estimates for households, HiCO provides only 1996, 2001, 2006 and 2011 data, in order to ensure the comparability of household estimates. For more information on Aboriginal identity and ethnic origins, please consult Statistics Canada's National Household Survey Dictionary.
NOTE 2: Caution should be exercised in analyzing trends for Aboriginal households. Over time, patterns in Aboriginal self-identification for the Census have changed, and in recent years, a growing number of people who had not previously identified with an Aboriginal group are now doing so. Demographic factors are thought to have accounted for about half of overall Aboriginal population, while non-demographic factors, such as increased awareness of Aboriginal roots as well as changes in net undercoverage in the census over time, accounted for the other half. </t>
        </r>
      </text>
    </comment>
    <comment ref="A87" authorId="0">
      <text>
        <r>
          <rPr>
            <sz val="10"/>
            <color indexed="81"/>
            <rFont val="Calibri"/>
          </rPr>
          <t xml:space="preserve">Household Count
Average Household Income
Average Shelter Cost
Average Shelter - Cost - to - Income Ratio (STIR)
This variable displays statistical data on the households examined in HiCO. 
The household count refers to the number of households being examined.
Average household income refers to the total annual before-tax household income from all sources for all members of the household 15 years of age or over. Income sources include, but are not limited to, employment income, investment income, and transfer payments from the government.
Average shelter cost refers to the total monthly shelter cost paid by the household for their dwelling. Shelter costs include the following:
- for renters, rent and any payments for electricity, fuel, water and other municipal services; 
and
- for owners, mortgage payments (principal and interest), property taxes, and any condominium fees, along with payments for electricity, fuel, water and other municipal services.
Average shelter-cost-to-income ratio (STIR) refers to the proportion of total before-tax household income spent on shelter. The shelter-cost-to-income ratio is calculated for each household individually by dividing its total annual shelter cost by its total annual income. The average STIR is then computed by taking the average of the individual households' STIRs.
NOTE: The average STIR is not calculated by dividing the average shelter cost by the average household income.
</t>
        </r>
      </text>
    </comment>
    <comment ref="C87" authorId="0">
      <text>
        <r>
          <rPr>
            <sz val="10"/>
            <color indexed="81"/>
            <rFont val="Calibri"/>
          </rPr>
          <t>The household count refers to the number of households being examined.</t>
        </r>
      </text>
    </comment>
    <comment ref="D87" authorId="0">
      <text>
        <r>
          <rPr>
            <sz val="10"/>
            <color indexed="81"/>
            <rFont val="Calibri"/>
          </rPr>
          <t>Average household income refers to the total annual before-tax household income from all sources for all members of the household 15 years of age or over. Income sources include, but are not limited to, employment income, investment income, and transfer payments from the government.</t>
        </r>
      </text>
    </comment>
    <comment ref="E87" authorId="0">
      <text>
        <r>
          <rPr>
            <sz val="10"/>
            <color indexed="81"/>
            <rFont val="Calibri"/>
          </rPr>
          <t xml:space="preserve">Average shelter cost refers to the total monthly shelter cost paid by the household for their dwelling. Shelter costs include the following:
- for renters, rent and any payments for electricity, fuel, water and other municipal services; 
and
- for owners, mortgage payments (principal and interest), property taxes, and any condominium fees, along with payments for electricity, fuel, water and other municipal services.
</t>
        </r>
      </text>
    </comment>
    <comment ref="F87" authorId="0">
      <text>
        <r>
          <rPr>
            <sz val="10"/>
            <color indexed="81"/>
            <rFont val="Calibri"/>
          </rPr>
          <t>Average shelter-cost-to-income ratio (STIR) refers to the proportion of total before-tax household income spent on shelter. The shelter-cost-to-income ratio is calculated for each household individually by dividing its total annual shelter cost by its total annual income. The average STIR is then computed by taking the average of the individual households' STIRs.
NOTE: The average STIR is not calculated by dividing the average shelter cost by the average household income.</t>
        </r>
      </text>
    </comment>
    <comment ref="A88" authorId="0">
      <text>
        <r>
          <rPr>
            <sz val="10"/>
            <color indexed="81"/>
            <rFont val="Calibri"/>
          </rPr>
          <t>The geographic coverage in HiCO includes Canada, the provinces, and territories, as well as Census Divisions, Census Metropolitan Areas (CMAs) and Census Agglomerations (CAs).
NOTE: These data reflect boundaries in existence at the time of enumeration. They are not adjusted for any changes in the boundaries of CMAs, CAs or Census Divisions that occurred between 1991 and 2011. In addition, the CMA and CA totals for Canada include only those areas which were CMAs or CAs in the reference year and are not adjusted for changes which occurred in the number of communities classified as CMAs and CAs between 1991 and 2011.</t>
        </r>
      </text>
    </comment>
    <comment ref="B88" authorId="0">
      <text>
        <r>
          <rPr>
            <sz val="10"/>
            <color indexed="81"/>
            <rFont val="Calibri"/>
          </rPr>
          <t>The year refers to the survey from which the data are derived and include:
- the 1991 Census, 
- the 1996 Census, 
- the 2001 Census, 
- the 2006 Census, and 
- the 2011 National Household Survey.</t>
        </r>
      </text>
    </comment>
    <comment ref="B91" authorId="0">
      <text>
        <r>
          <rPr>
            <sz val="10"/>
            <color indexed="81"/>
            <rFont val="Calibri"/>
          </rPr>
          <t>The 2001 estimates of core housing need presented in Housing in Canada On-line (HiCO) have been updated. Estimates of housing need in the Nunavik region of Quebec have been updated based on revised information on housing costs and core need income thresholds in this non-market area. As a result of this update, small adjustments have been made to the core housing need data presented in HiCO for the totals for Quebec and Canada.</t>
        </r>
      </text>
    </comment>
    <comment ref="B93" authorId="0">
      <text>
        <r>
          <rPr>
            <sz val="10"/>
            <color indexed="81"/>
            <rFont val="Calibri"/>
          </rPr>
          <t>On September 11, 2013, Statistics Canada published income, earnings, housing and shelter cost data, including data on condominiums, from its voluntary 2011 National Household Survey (NHS), which in 2011 replaced the former mandatory "long form" census. 
Statistics Canada has cautioned that because of the methodological change from a mandatory to voluntary survey, data from the 2011 NHS may not be strictly comparable to those from earlier censuses.</t>
        </r>
      </text>
    </comment>
    <comment ref="A94" authorId="0">
      <text>
        <r>
          <rPr>
            <sz val="10"/>
            <color indexed="81"/>
            <rFont val="Calibri"/>
          </rPr>
          <t>Prior to 2001, the City of Toronto was known as the Toronto Metropolitan Municipality.</t>
        </r>
      </text>
    </comment>
    <comment ref="B96" authorId="0">
      <text>
        <r>
          <rPr>
            <sz val="10"/>
            <color indexed="81"/>
            <rFont val="Calibri"/>
          </rPr>
          <t>The 2001 estimates of core housing need presented in Housing in Canada On-line (HiCO) have been updated. Estimates of housing need in the Nunavik region of Quebec have been updated based on revised information on housing costs and core need income thresholds in this non-market area. As a result of this update, small adjustments have been made to the core housing need data presented in HiCO for the totals for Quebec and Canada.</t>
        </r>
      </text>
    </comment>
    <comment ref="B98" authorId="0">
      <text>
        <r>
          <rPr>
            <sz val="10"/>
            <color indexed="81"/>
            <rFont val="Calibri"/>
          </rPr>
          <t>On September 11, 2013, Statistics Canada published income, earnings, housing and shelter cost data, including data on condominiums, from its voluntary 2011 National Household Survey (NHS), which in 2011 replaced the former mandatory "long form" census. 
Statistics Canada has cautioned that because of the methodological change from a mandatory to voluntary survey, data from the 2011 NHS may not be strictly comparable to those from earlier censuses.</t>
        </r>
      </text>
    </comment>
    <comment ref="B101" authorId="0">
      <text>
        <r>
          <rPr>
            <sz val="10"/>
            <color indexed="81"/>
            <rFont val="Calibri"/>
          </rPr>
          <t>The 2001 estimates of core housing need presented in Housing in Canada On-line (HiCO) have been updated. Estimates of housing need in the Nunavik region of Quebec have been updated based on revised information on housing costs and core need income thresholds in this non-market area. As a result of this update, small adjustments have been made to the core housing need data presented in HiCO for the totals for Quebec and Canada.</t>
        </r>
      </text>
    </comment>
    <comment ref="B103" authorId="0">
      <text>
        <r>
          <rPr>
            <sz val="10"/>
            <color indexed="81"/>
            <rFont val="Calibri"/>
          </rPr>
          <t>On September 11, 2013, Statistics Canada published income, earnings, housing and shelter cost data, including data on condominiums, from its voluntary 2011 National Household Survey (NHS), which in 2011 replaced the former mandatory "long form" census. 
Statistics Canada has cautioned that because of the methodological change from a mandatory to voluntary survey, data from the 2011 NHS may not be strictly comparable to those from earlier censuses.</t>
        </r>
      </text>
    </comment>
  </commentList>
</comments>
</file>

<file path=xl/sharedStrings.xml><?xml version="1.0" encoding="utf-8"?>
<sst xmlns="http://schemas.openxmlformats.org/spreadsheetml/2006/main" count="281" uniqueCount="95">
  <si>
    <t xml:space="preserve">Toronto (C) — Historical Completions by Dwelling Type  </t>
  </si>
  <si>
    <t>1990 to 2016 Intended Markets - All</t>
  </si>
  <si>
    <t>Single</t>
  </si>
  <si>
    <t>Semi-Detached</t>
  </si>
  <si>
    <t>Row</t>
  </si>
  <si>
    <t>Apartment</t>
  </si>
  <si>
    <t>All</t>
  </si>
  <si>
    <t>Source</t>
  </si>
  <si>
    <t>CMHC Starts and Completions Survey</t>
  </si>
  <si>
    <t>1990 to 2016 Rental</t>
  </si>
  <si>
    <t>1990 to 2016 Co-op</t>
  </si>
  <si>
    <t>All Co-Ops</t>
  </si>
  <si>
    <t>Adjusted Rentals</t>
  </si>
  <si>
    <t>Total Completions</t>
  </si>
  <si>
    <t>Rental / Total Ratio</t>
  </si>
  <si>
    <t>Rent / Total Ratio</t>
  </si>
  <si>
    <t>Recession</t>
  </si>
  <si>
    <t>Completion %</t>
  </si>
  <si>
    <t>Condos</t>
  </si>
  <si>
    <t>Rentals</t>
  </si>
  <si>
    <t>Rentals %</t>
  </si>
  <si>
    <t>Condos %</t>
  </si>
  <si>
    <t>Other</t>
  </si>
  <si>
    <t>Rental %</t>
  </si>
  <si>
    <t>Condo %</t>
  </si>
  <si>
    <t>Single %</t>
  </si>
  <si>
    <t>Detached %</t>
  </si>
  <si>
    <t>Rentals + Co-ops</t>
  </si>
  <si>
    <t>Semi</t>
  </si>
  <si>
    <t>CMHC + City of Toronto Report</t>
  </si>
  <si>
    <t>Single + Detached</t>
  </si>
  <si>
    <t>Total</t>
  </si>
  <si>
    <t>Ontario Housing Starts By Category 1969-1986</t>
  </si>
  <si>
    <t>An Economic Assessment of Rent Controls: The Ontario Experience, pg 223</t>
  </si>
  <si>
    <t>Non Rentals</t>
  </si>
  <si>
    <t>Type of unit</t>
  </si>
  <si>
    <t>Total units</t>
  </si>
  <si>
    <t>Homeowner</t>
  </si>
  <si>
    <t>Rental</t>
  </si>
  <si>
    <t>Condo</t>
  </si>
  <si>
    <t>Co-op</t>
  </si>
  <si>
    <t>Other market type</t>
  </si>
  <si>
    <t>Table 027-0045 Canada Mortgage and Housing Corporation, housing starts, by type of dwelling unit and market type in all centres of 10,000 and over for Canada and provinces, annual (units)(1,2,3)</t>
  </si>
  <si>
    <t>Survey or program details:</t>
  </si>
  <si>
    <t>Canada Mortgage and Housing Corporation - 7505</t>
  </si>
  <si>
    <t>Geography</t>
  </si>
  <si>
    <t>Ontario</t>
  </si>
  <si>
    <t>Type of market</t>
  </si>
  <si>
    <t>Footnotes:</t>
  </si>
  <si>
    <t>Geographical areas modified every 5 years to reflect most recent census definitions, therefore, data are not strictly comparable historically.</t>
  </si>
  <si>
    <t>These data are obtained from Canada Mortgage and Housing Corporation (CMHC) and are provided subject to CMHC's End-Use License Agreement.</t>
  </si>
  <si>
    <t>For additional information and definitions, refer to &lt;a href="https://www03.cmhc-schl.gc.ca/hmip-pimh/en/TableMapChart/ScsMasMethodology"&gt;Starts and Completions Survey Methodology and Definitions&lt;/a&gt;.</t>
  </si>
  <si>
    <t>Source:</t>
  </si>
  <si>
    <t>This is non-Statistics Canada information. Table 027-0045 - Canada Mortgage and Housing Corporation, housing starts, by type of dwelling unit and market type in all centres of 10,000 and over for Canada and provinces, annual (units)</t>
  </si>
  <si>
    <t>(accessed: September 12, 2017)</t>
  </si>
  <si>
    <t>Obtained from Canadian Housing Statistics 1987, 1988</t>
  </si>
  <si>
    <t>2011</t>
  </si>
  <si>
    <t>2006</t>
  </si>
  <si>
    <t>2001</t>
  </si>
  <si>
    <t>1996</t>
  </si>
  <si>
    <t>1991</t>
  </si>
  <si>
    <t xml:space="preserve">      Toronto - CMA</t>
  </si>
  <si>
    <t xml:space="preserve">  ONTARIO</t>
  </si>
  <si>
    <t>Year</t>
  </si>
  <si>
    <t>Average STIR (%)</t>
  </si>
  <si>
    <t>Average Shelter Cost ($)</t>
  </si>
  <si>
    <t>Average Household Income ($)</t>
  </si>
  <si>
    <t>Household Count</t>
  </si>
  <si>
    <t>Household Data</t>
  </si>
  <si>
    <t>Total - Regardless of Aboriginal status</t>
  </si>
  <si>
    <t>Aboriginal Hhld</t>
  </si>
  <si>
    <t>Total - All households regardless of standards</t>
  </si>
  <si>
    <t>Hsg Standards</t>
  </si>
  <si>
    <t>Total - Regardless of core need status</t>
  </si>
  <si>
    <t>Core Hsg Need</t>
  </si>
  <si>
    <t>Total - Household type</t>
  </si>
  <si>
    <t>Household Type</t>
  </si>
  <si>
    <t>Total  - Age of Primary Maintainer</t>
  </si>
  <si>
    <t>Age</t>
  </si>
  <si>
    <t xml:space="preserve">  Renters</t>
  </si>
  <si>
    <t>Tenure</t>
  </si>
  <si>
    <t/>
  </si>
  <si>
    <t>Housing in Canada Online</t>
  </si>
  <si>
    <t xml:space="preserve">  Household in core housing need</t>
  </si>
  <si>
    <t>Title:</t>
  </si>
  <si>
    <t>Author:</t>
  </si>
  <si>
    <t>CMHC (Census-based and NHS-based housing indicators and data)</t>
  </si>
  <si>
    <t>Renters in Core Housing Need</t>
  </si>
  <si>
    <t>Ratio of renters</t>
  </si>
  <si>
    <t xml:space="preserve">      Toronto</t>
  </si>
  <si>
    <t>All households</t>
  </si>
  <si>
    <t>Renters</t>
  </si>
  <si>
    <t>Ratio to all residents</t>
  </si>
  <si>
    <t>Owners</t>
  </si>
  <si>
    <t xml:space="preserve">  Owners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</si>
</sst>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10"/>
      <color indexed="81"/>
      <name val="Calibri"/>
    </font>
    <font>
      <sz val="12"/>
      <color theme="1"/>
      <name val="Times"/>
    </font>
    <font>
      <b/>
      <sz val="10.199999999999999"/>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3" fontId="0" fillId="0" borderId="0" xfId="0" applyNumberFormat="1"/>
    <xf numFmtId="10" fontId="0" fillId="0" borderId="0" xfId="0" applyNumberFormat="1"/>
    <xf numFmtId="0" fontId="4" fillId="0" borderId="0" xfId="0" applyFont="1"/>
    <xf numFmtId="0" fontId="3" fillId="0" borderId="0" xfId="0" applyFont="1"/>
    <xf numFmtId="0" fontId="1" fillId="0" borderId="0" xfId="0" applyFont="1"/>
    <xf numFmtId="0" fontId="3" fillId="0" borderId="0" xfId="0" applyFont="1"/>
  </cellXfs>
  <cellStyles count="1">
    <cellStyle name="Normal" xfId="0" builtinId="0"/>
  </cellStyles>
  <dxfs count="0"/>
  <tableStyles count="0" defaultTableStyle="TableStyleMedium9" defaultPivotStyle="PivotStyleMedium7"/>
  <colors>
    <mruColors>
      <color rgb="FF9437FF"/>
      <color rgb="FFFF7E79"/>
      <color rgb="FFFF2600"/>
      <color rgb="FF009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 Id="rId3"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 Id="rId3" Type="http://schemas.openxmlformats.org/officeDocument/2006/relationships/chartUserShapes" Target="../drawings/drawing3.xml"/></Relationships>
</file>

<file path=xl/charts/_rels/chart3.xml.rels><?xml version="1.0" encoding="UTF-8" standalone="yes"?>
<Relationships xmlns="http://schemas.openxmlformats.org/package/2006/relationships"><Relationship Id="rId1" Type="http://schemas.microsoft.com/office/2011/relationships/chartStyle" Target="style3.xml"/><Relationship Id="rId2" Type="http://schemas.microsoft.com/office/2011/relationships/chartColorStyle" Target="colors3.xml"/></Relationships>
</file>

<file path=xl/charts/_rels/chart4.xml.rels><?xml version="1.0" encoding="UTF-8" standalone="yes"?>
<Relationships xmlns="http://schemas.openxmlformats.org/package/2006/relationships"><Relationship Id="rId1" Type="http://schemas.microsoft.com/office/2011/relationships/chartStyle" Target="style4.xml"/><Relationship Id="rId2" Type="http://schemas.microsoft.com/office/2011/relationships/chartColorStyle" Target="colors4.xml"/><Relationship Id="rId3" Type="http://schemas.openxmlformats.org/officeDocument/2006/relationships/chartUserShapes" Target="../drawings/drawing5.xml"/></Relationships>
</file>

<file path=xl/charts/_rels/chart5.xml.rels><?xml version="1.0" encoding="UTF-8" standalone="yes"?>
<Relationships xmlns="http://schemas.openxmlformats.org/package/2006/relationships"><Relationship Id="rId1" Type="http://schemas.microsoft.com/office/2011/relationships/chartStyle" Target="style5.xml"/><Relationship Id="rId2" Type="http://schemas.microsoft.com/office/2011/relationships/chartColorStyle" Target="colors5.xml"/></Relationships>
</file>

<file path=xl/charts/_rels/chart6.xml.rels><?xml version="1.0" encoding="UTF-8" standalone="yes"?>
<Relationships xmlns="http://schemas.openxmlformats.org/package/2006/relationships"><Relationship Id="rId1" Type="http://schemas.microsoft.com/office/2011/relationships/chartStyle" Target="style6.xml"/><Relationship Id="rId2" Type="http://schemas.microsoft.com/office/2011/relationships/chartColorStyle" Target="colors6.xml"/><Relationship Id="rId3"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microsoft.com/office/2011/relationships/chartStyle" Target="style7.xml"/><Relationship Id="rId2" Type="http://schemas.microsoft.com/office/2011/relationships/chartColorStyle" Target="colors7.xml"/><Relationship Id="rId3" Type="http://schemas.openxmlformats.org/officeDocument/2006/relationships/chartUserShapes" Target="../drawings/drawing8.xml"/></Relationships>
</file>

<file path=xl/charts/_rels/chart8.xml.rels><?xml version="1.0" encoding="UTF-8" standalone="yes"?>
<Relationships xmlns="http://schemas.openxmlformats.org/package/2006/relationships"><Relationship Id="rId1" Type="http://schemas.microsoft.com/office/2011/relationships/chartStyle" Target="style8.xml"/><Relationship Id="rId2" Type="http://schemas.microsoft.com/office/2011/relationships/chartColorStyle" Target="colors8.xml"/></Relationships>
</file>

<file path=xl/charts/_rels/chart9.xml.rels><?xml version="1.0" encoding="UTF-8" standalone="yes"?>
<Relationships xmlns="http://schemas.openxmlformats.org/package/2006/relationships"><Relationship Id="rId1" Type="http://schemas.microsoft.com/office/2011/relationships/chartStyle" Target="style9.xml"/><Relationship Id="rId2" Type="http://schemas.microsoft.com/office/2011/relationships/chartColorStyle" Target="colors9.xml"/></Relationships>
</file>

<file path=xl/charts/_rels/chart10.xml.rels><?xml version="1.0" encoding="UTF-8" standalone="yes"?>
<Relationships xmlns="http://schemas.openxmlformats.org/package/2006/relationships"><Relationship Id="rId1" Type="http://schemas.microsoft.com/office/2011/relationships/chartStyle" Target="style10.xml"/><Relationship Id="rId2" Type="http://schemas.microsoft.com/office/2011/relationships/chartColorStyle" Target="colors10.xml"/></Relationships>
</file>

<file path=xl/charts/_rels/chart11.xml.rels><?xml version="1.0" encoding="UTF-8" standalone="yes"?>
<Relationships xmlns="http://schemas.openxmlformats.org/package/2006/relationships"><Relationship Id="rId1" Type="http://schemas.microsoft.com/office/2011/relationships/chartStyle" Target="style11.xml"/><Relationship Id="rId2" Type="http://schemas.microsoft.com/office/2011/relationships/chartColorStyle" Target="colors11.xml"/></Relationships>
</file>

<file path=xl/charts/_rels/chart12.xml.rels><?xml version="1.0" encoding="UTF-8" standalone="yes"?>
<Relationships xmlns="http://schemas.openxmlformats.org/package/2006/relationships"><Relationship Id="rId1" Type="http://schemas.microsoft.com/office/2011/relationships/chartStyle" Target="style12.xml"/><Relationship Id="rId2" Type="http://schemas.microsoft.com/office/2011/relationships/chartColorStyle" Target="colors1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C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200" b="1" i="0" u="none" strike="noStrike" kern="1200" spc="0" baseline="0">
                <a:solidFill>
                  <a:schemeClr val="tx1">
                    <a:lumMod val="65000"/>
                    <a:lumOff val="35000"/>
                  </a:schemeClr>
                </a:solidFill>
                <a:latin typeface="+mn-lt"/>
                <a:ea typeface="+mn-ea"/>
                <a:cs typeface="+mn-cs"/>
              </a:defRPr>
            </a:pPr>
            <a:r>
              <a:rPr lang="en-US" sz="2200" b="1" i="0" baseline="0"/>
              <a:t>Toronto (C) Housing Completions 1981-2016</a:t>
            </a:r>
          </a:p>
        </c:rich>
      </c:tx>
      <c:layout>
        <c:manualLayout>
          <c:xMode val="edge"/>
          <c:yMode val="edge"/>
          <c:x val="0.00886027803022653"/>
          <c:y val="0.00701370376680607"/>
        </c:manualLayout>
      </c:layout>
      <c:overlay val="0"/>
      <c:spPr>
        <a:noFill/>
        <a:ln>
          <a:noFill/>
        </a:ln>
        <a:effectLst/>
      </c:spPr>
      <c:txPr>
        <a:bodyPr rot="0" spcFirstLastPara="1" vertOverflow="ellipsis" vert="horz" wrap="square" anchor="ctr" anchorCtr="1"/>
        <a:lstStyle/>
        <a:p>
          <a:pPr>
            <a:defRPr sz="2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0491103705947693"/>
          <c:y val="0.0774640901392746"/>
          <c:w val="0.930237049378976"/>
          <c:h val="0.826467561899079"/>
        </c:manualLayout>
      </c:layout>
      <c:barChart>
        <c:barDir val="col"/>
        <c:grouping val="percentStacked"/>
        <c:varyColors val="0"/>
        <c:ser>
          <c:idx val="0"/>
          <c:order val="0"/>
          <c:tx>
            <c:strRef>
              <c:f>'Toronto 1981-2016'!$B$1</c:f>
              <c:strCache>
                <c:ptCount val="1"/>
                <c:pt idx="0">
                  <c:v>Rentals + Co-ops</c:v>
                </c:pt>
              </c:strCache>
            </c:strRef>
          </c:tx>
          <c:spPr>
            <a:solidFill>
              <a:schemeClr val="accent2"/>
            </a:solidFill>
            <a:ln>
              <a:noFill/>
            </a:ln>
            <a:effectLst/>
          </c:spPr>
          <c:invertIfNegative val="0"/>
          <c:cat>
            <c:numRef>
              <c:f>'Toronto 1981-2016'!$A$2:$A$37</c:f>
              <c:numCache>
                <c:formatCode>General</c:formatCode>
                <c:ptCount val="36"/>
                <c:pt idx="0">
                  <c:v>1981.0</c:v>
                </c:pt>
                <c:pt idx="1">
                  <c:v>1982.0</c:v>
                </c:pt>
                <c:pt idx="2">
                  <c:v>1983.0</c:v>
                </c:pt>
                <c:pt idx="3">
                  <c:v>1984.0</c:v>
                </c:pt>
                <c:pt idx="4">
                  <c:v>1985.0</c:v>
                </c:pt>
                <c:pt idx="5">
                  <c:v>1986.0</c:v>
                </c:pt>
                <c:pt idx="6">
                  <c:v>1987.0</c:v>
                </c:pt>
                <c:pt idx="7">
                  <c:v>1988.0</c:v>
                </c:pt>
                <c:pt idx="8">
                  <c:v>1989.0</c:v>
                </c:pt>
                <c:pt idx="9">
                  <c:v>1990.0</c:v>
                </c:pt>
                <c:pt idx="10">
                  <c:v>1991.0</c:v>
                </c:pt>
                <c:pt idx="11">
                  <c:v>1992.0</c:v>
                </c:pt>
                <c:pt idx="12">
                  <c:v>1993.0</c:v>
                </c:pt>
                <c:pt idx="13">
                  <c:v>1994.0</c:v>
                </c:pt>
                <c:pt idx="14">
                  <c:v>1995.0</c:v>
                </c:pt>
                <c:pt idx="15">
                  <c:v>1996.0</c:v>
                </c:pt>
                <c:pt idx="16">
                  <c:v>1997.0</c:v>
                </c:pt>
                <c:pt idx="17">
                  <c:v>1998.0</c:v>
                </c:pt>
                <c:pt idx="18">
                  <c:v>1999.0</c:v>
                </c:pt>
                <c:pt idx="19">
                  <c:v>2000.0</c:v>
                </c:pt>
                <c:pt idx="20">
                  <c:v>2001.0</c:v>
                </c:pt>
                <c:pt idx="21">
                  <c:v>2002.0</c:v>
                </c:pt>
                <c:pt idx="22">
                  <c:v>2003.0</c:v>
                </c:pt>
                <c:pt idx="23">
                  <c:v>2004.0</c:v>
                </c:pt>
                <c:pt idx="24">
                  <c:v>2005.0</c:v>
                </c:pt>
                <c:pt idx="25">
                  <c:v>2006.0</c:v>
                </c:pt>
                <c:pt idx="26">
                  <c:v>2007.0</c:v>
                </c:pt>
                <c:pt idx="27">
                  <c:v>2008.0</c:v>
                </c:pt>
                <c:pt idx="28">
                  <c:v>2009.0</c:v>
                </c:pt>
                <c:pt idx="29">
                  <c:v>2010.0</c:v>
                </c:pt>
                <c:pt idx="30">
                  <c:v>2011.0</c:v>
                </c:pt>
                <c:pt idx="31">
                  <c:v>2012.0</c:v>
                </c:pt>
                <c:pt idx="32">
                  <c:v>2013.0</c:v>
                </c:pt>
                <c:pt idx="33">
                  <c:v>2014.0</c:v>
                </c:pt>
                <c:pt idx="34">
                  <c:v>2015.0</c:v>
                </c:pt>
                <c:pt idx="35">
                  <c:v>2016.0</c:v>
                </c:pt>
              </c:numCache>
            </c:numRef>
          </c:cat>
          <c:val>
            <c:numRef>
              <c:f>'Toronto 1981-2016'!$B$2:$B$37</c:f>
              <c:numCache>
                <c:formatCode>General</c:formatCode>
                <c:ptCount val="36"/>
                <c:pt idx="0">
                  <c:v>1771.0</c:v>
                </c:pt>
                <c:pt idx="1">
                  <c:v>3847.0</c:v>
                </c:pt>
                <c:pt idx="2">
                  <c:v>5476.0</c:v>
                </c:pt>
                <c:pt idx="3">
                  <c:v>4365.0</c:v>
                </c:pt>
                <c:pt idx="4">
                  <c:v>2377.0</c:v>
                </c:pt>
                <c:pt idx="5">
                  <c:v>2933.0</c:v>
                </c:pt>
                <c:pt idx="6">
                  <c:v>1289.0</c:v>
                </c:pt>
                <c:pt idx="7">
                  <c:v>2738.0</c:v>
                </c:pt>
                <c:pt idx="8">
                  <c:v>3203.0</c:v>
                </c:pt>
                <c:pt idx="9">
                  <c:v>2711.0</c:v>
                </c:pt>
                <c:pt idx="10">
                  <c:v>2348.0</c:v>
                </c:pt>
                <c:pt idx="11">
                  <c:v>2681.0</c:v>
                </c:pt>
                <c:pt idx="12">
                  <c:v>5856.0</c:v>
                </c:pt>
                <c:pt idx="13">
                  <c:v>2575.0</c:v>
                </c:pt>
                <c:pt idx="14">
                  <c:v>1471.0</c:v>
                </c:pt>
                <c:pt idx="15">
                  <c:v>1631.0</c:v>
                </c:pt>
                <c:pt idx="16">
                  <c:v>955.0</c:v>
                </c:pt>
                <c:pt idx="17">
                  <c:v>109.0</c:v>
                </c:pt>
                <c:pt idx="18">
                  <c:v>385.0</c:v>
                </c:pt>
                <c:pt idx="19">
                  <c:v>121.0</c:v>
                </c:pt>
                <c:pt idx="20">
                  <c:v>157.0</c:v>
                </c:pt>
                <c:pt idx="21">
                  <c:v>786.0</c:v>
                </c:pt>
                <c:pt idx="22">
                  <c:v>1017.0</c:v>
                </c:pt>
                <c:pt idx="23">
                  <c:v>371.0</c:v>
                </c:pt>
                <c:pt idx="24">
                  <c:v>767.0</c:v>
                </c:pt>
                <c:pt idx="25">
                  <c:v>884.0</c:v>
                </c:pt>
                <c:pt idx="26">
                  <c:v>572.0</c:v>
                </c:pt>
                <c:pt idx="27">
                  <c:v>1321.0</c:v>
                </c:pt>
                <c:pt idx="28">
                  <c:v>920.0</c:v>
                </c:pt>
                <c:pt idx="29">
                  <c:v>879.0</c:v>
                </c:pt>
                <c:pt idx="30">
                  <c:v>833.0</c:v>
                </c:pt>
                <c:pt idx="31">
                  <c:v>1985.0</c:v>
                </c:pt>
                <c:pt idx="32">
                  <c:v>1681.0</c:v>
                </c:pt>
                <c:pt idx="33">
                  <c:v>201.0</c:v>
                </c:pt>
                <c:pt idx="34">
                  <c:v>1364.0</c:v>
                </c:pt>
                <c:pt idx="35">
                  <c:v>1094.0</c:v>
                </c:pt>
              </c:numCache>
            </c:numRef>
          </c:val>
        </c:ser>
        <c:ser>
          <c:idx val="1"/>
          <c:order val="1"/>
          <c:tx>
            <c:strRef>
              <c:f>'Toronto 1981-2016'!$C$1</c:f>
              <c:strCache>
                <c:ptCount val="1"/>
                <c:pt idx="0">
                  <c:v>Condos</c:v>
                </c:pt>
              </c:strCache>
            </c:strRef>
          </c:tx>
          <c:spPr>
            <a:solidFill>
              <a:schemeClr val="accent1"/>
            </a:solidFill>
            <a:ln>
              <a:noFill/>
            </a:ln>
            <a:effectLst/>
          </c:spPr>
          <c:invertIfNegative val="0"/>
          <c:cat>
            <c:numRef>
              <c:f>'Toronto 1981-2016'!$A$2:$A$37</c:f>
              <c:numCache>
                <c:formatCode>General</c:formatCode>
                <c:ptCount val="36"/>
                <c:pt idx="0">
                  <c:v>1981.0</c:v>
                </c:pt>
                <c:pt idx="1">
                  <c:v>1982.0</c:v>
                </c:pt>
                <c:pt idx="2">
                  <c:v>1983.0</c:v>
                </c:pt>
                <c:pt idx="3">
                  <c:v>1984.0</c:v>
                </c:pt>
                <c:pt idx="4">
                  <c:v>1985.0</c:v>
                </c:pt>
                <c:pt idx="5">
                  <c:v>1986.0</c:v>
                </c:pt>
                <c:pt idx="6">
                  <c:v>1987.0</c:v>
                </c:pt>
                <c:pt idx="7">
                  <c:v>1988.0</c:v>
                </c:pt>
                <c:pt idx="8">
                  <c:v>1989.0</c:v>
                </c:pt>
                <c:pt idx="9">
                  <c:v>1990.0</c:v>
                </c:pt>
                <c:pt idx="10">
                  <c:v>1991.0</c:v>
                </c:pt>
                <c:pt idx="11">
                  <c:v>1992.0</c:v>
                </c:pt>
                <c:pt idx="12">
                  <c:v>1993.0</c:v>
                </c:pt>
                <c:pt idx="13">
                  <c:v>1994.0</c:v>
                </c:pt>
                <c:pt idx="14">
                  <c:v>1995.0</c:v>
                </c:pt>
                <c:pt idx="15">
                  <c:v>1996.0</c:v>
                </c:pt>
                <c:pt idx="16">
                  <c:v>1997.0</c:v>
                </c:pt>
                <c:pt idx="17">
                  <c:v>1998.0</c:v>
                </c:pt>
                <c:pt idx="18">
                  <c:v>1999.0</c:v>
                </c:pt>
                <c:pt idx="19">
                  <c:v>2000.0</c:v>
                </c:pt>
                <c:pt idx="20">
                  <c:v>2001.0</c:v>
                </c:pt>
                <c:pt idx="21">
                  <c:v>2002.0</c:v>
                </c:pt>
                <c:pt idx="22">
                  <c:v>2003.0</c:v>
                </c:pt>
                <c:pt idx="23">
                  <c:v>2004.0</c:v>
                </c:pt>
                <c:pt idx="24">
                  <c:v>2005.0</c:v>
                </c:pt>
                <c:pt idx="25">
                  <c:v>2006.0</c:v>
                </c:pt>
                <c:pt idx="26">
                  <c:v>2007.0</c:v>
                </c:pt>
                <c:pt idx="27">
                  <c:v>2008.0</c:v>
                </c:pt>
                <c:pt idx="28">
                  <c:v>2009.0</c:v>
                </c:pt>
                <c:pt idx="29">
                  <c:v>2010.0</c:v>
                </c:pt>
                <c:pt idx="30">
                  <c:v>2011.0</c:v>
                </c:pt>
                <c:pt idx="31">
                  <c:v>2012.0</c:v>
                </c:pt>
                <c:pt idx="32">
                  <c:v>2013.0</c:v>
                </c:pt>
                <c:pt idx="33">
                  <c:v>2014.0</c:v>
                </c:pt>
                <c:pt idx="34">
                  <c:v>2015.0</c:v>
                </c:pt>
                <c:pt idx="35">
                  <c:v>2016.0</c:v>
                </c:pt>
              </c:numCache>
            </c:numRef>
          </c:cat>
          <c:val>
            <c:numRef>
              <c:f>'Toronto 1981-2016'!$C$2:$C$37</c:f>
              <c:numCache>
                <c:formatCode>General</c:formatCode>
                <c:ptCount val="36"/>
                <c:pt idx="0">
                  <c:v>2638.0</c:v>
                </c:pt>
                <c:pt idx="1">
                  <c:v>1542.0</c:v>
                </c:pt>
                <c:pt idx="2">
                  <c:v>1692.0</c:v>
                </c:pt>
                <c:pt idx="3">
                  <c:v>1206.0</c:v>
                </c:pt>
                <c:pt idx="4">
                  <c:v>549.0</c:v>
                </c:pt>
                <c:pt idx="5">
                  <c:v>1455.0</c:v>
                </c:pt>
                <c:pt idx="6">
                  <c:v>3605.0</c:v>
                </c:pt>
                <c:pt idx="7">
                  <c:v>1912.0</c:v>
                </c:pt>
                <c:pt idx="8">
                  <c:v>8011.0</c:v>
                </c:pt>
                <c:pt idx="9" formatCode="#,##0">
                  <c:v>5440.0</c:v>
                </c:pt>
                <c:pt idx="10" formatCode="#,##0">
                  <c:v>5327.0</c:v>
                </c:pt>
                <c:pt idx="11" formatCode="#,##0">
                  <c:v>2752.0</c:v>
                </c:pt>
                <c:pt idx="12">
                  <c:v>345.0</c:v>
                </c:pt>
                <c:pt idx="13">
                  <c:v>554.0</c:v>
                </c:pt>
                <c:pt idx="14">
                  <c:v>688.0</c:v>
                </c:pt>
                <c:pt idx="15" formatCode="#,##0">
                  <c:v>2943.0</c:v>
                </c:pt>
                <c:pt idx="16" formatCode="#,##0">
                  <c:v>2471.0</c:v>
                </c:pt>
                <c:pt idx="17" formatCode="#,##0">
                  <c:v>1554.0</c:v>
                </c:pt>
                <c:pt idx="18" formatCode="#,##0">
                  <c:v>4127.0</c:v>
                </c:pt>
                <c:pt idx="19" formatCode="#,##0">
                  <c:v>6445.0</c:v>
                </c:pt>
                <c:pt idx="20" formatCode="#,##0">
                  <c:v>3297.0</c:v>
                </c:pt>
                <c:pt idx="21" formatCode="#,##0">
                  <c:v>10352.0</c:v>
                </c:pt>
                <c:pt idx="22" formatCode="#,##0">
                  <c:v>8655.0</c:v>
                </c:pt>
                <c:pt idx="23" formatCode="#,##0">
                  <c:v>7097.0</c:v>
                </c:pt>
                <c:pt idx="24" formatCode="#,##0">
                  <c:v>10769.0</c:v>
                </c:pt>
                <c:pt idx="25" formatCode="#,##0">
                  <c:v>9170.0</c:v>
                </c:pt>
                <c:pt idx="26" formatCode="#,##0">
                  <c:v>4435.0</c:v>
                </c:pt>
                <c:pt idx="27" formatCode="#,##0">
                  <c:v>10003.0</c:v>
                </c:pt>
                <c:pt idx="28" formatCode="#,##0">
                  <c:v>9239.0</c:v>
                </c:pt>
                <c:pt idx="29" formatCode="#,##0">
                  <c:v>10904.0</c:v>
                </c:pt>
                <c:pt idx="30" formatCode="#,##0">
                  <c:v>14444.0</c:v>
                </c:pt>
                <c:pt idx="31" formatCode="#,##0">
                  <c:v>9899.0</c:v>
                </c:pt>
                <c:pt idx="32" formatCode="#,##0">
                  <c:v>11005.0</c:v>
                </c:pt>
                <c:pt idx="33" formatCode="#,##0">
                  <c:v>7563.0</c:v>
                </c:pt>
                <c:pt idx="34" formatCode="#,##0">
                  <c:v>27968.0</c:v>
                </c:pt>
                <c:pt idx="35" formatCode="#,##0">
                  <c:v>13339.0</c:v>
                </c:pt>
              </c:numCache>
            </c:numRef>
          </c:val>
        </c:ser>
        <c:ser>
          <c:idx val="2"/>
          <c:order val="2"/>
          <c:tx>
            <c:strRef>
              <c:f>'Toronto 1981-2016'!$D$1</c:f>
              <c:strCache>
                <c:ptCount val="1"/>
                <c:pt idx="0">
                  <c:v>Single</c:v>
                </c:pt>
              </c:strCache>
            </c:strRef>
          </c:tx>
          <c:spPr>
            <a:solidFill>
              <a:schemeClr val="accent4"/>
            </a:solidFill>
            <a:ln>
              <a:noFill/>
            </a:ln>
            <a:effectLst/>
          </c:spPr>
          <c:invertIfNegative val="0"/>
          <c:cat>
            <c:numRef>
              <c:f>'Toronto 1981-2016'!$A$2:$A$37</c:f>
              <c:numCache>
                <c:formatCode>General</c:formatCode>
                <c:ptCount val="36"/>
                <c:pt idx="0">
                  <c:v>1981.0</c:v>
                </c:pt>
                <c:pt idx="1">
                  <c:v>1982.0</c:v>
                </c:pt>
                <c:pt idx="2">
                  <c:v>1983.0</c:v>
                </c:pt>
                <c:pt idx="3">
                  <c:v>1984.0</c:v>
                </c:pt>
                <c:pt idx="4">
                  <c:v>1985.0</c:v>
                </c:pt>
                <c:pt idx="5">
                  <c:v>1986.0</c:v>
                </c:pt>
                <c:pt idx="6">
                  <c:v>1987.0</c:v>
                </c:pt>
                <c:pt idx="7">
                  <c:v>1988.0</c:v>
                </c:pt>
                <c:pt idx="8">
                  <c:v>1989.0</c:v>
                </c:pt>
                <c:pt idx="9">
                  <c:v>1990.0</c:v>
                </c:pt>
                <c:pt idx="10">
                  <c:v>1991.0</c:v>
                </c:pt>
                <c:pt idx="11">
                  <c:v>1992.0</c:v>
                </c:pt>
                <c:pt idx="12">
                  <c:v>1993.0</c:v>
                </c:pt>
                <c:pt idx="13">
                  <c:v>1994.0</c:v>
                </c:pt>
                <c:pt idx="14">
                  <c:v>1995.0</c:v>
                </c:pt>
                <c:pt idx="15">
                  <c:v>1996.0</c:v>
                </c:pt>
                <c:pt idx="16">
                  <c:v>1997.0</c:v>
                </c:pt>
                <c:pt idx="17">
                  <c:v>1998.0</c:v>
                </c:pt>
                <c:pt idx="18">
                  <c:v>1999.0</c:v>
                </c:pt>
                <c:pt idx="19">
                  <c:v>2000.0</c:v>
                </c:pt>
                <c:pt idx="20">
                  <c:v>2001.0</c:v>
                </c:pt>
                <c:pt idx="21">
                  <c:v>2002.0</c:v>
                </c:pt>
                <c:pt idx="22">
                  <c:v>2003.0</c:v>
                </c:pt>
                <c:pt idx="23">
                  <c:v>2004.0</c:v>
                </c:pt>
                <c:pt idx="24">
                  <c:v>2005.0</c:v>
                </c:pt>
                <c:pt idx="25">
                  <c:v>2006.0</c:v>
                </c:pt>
                <c:pt idx="26">
                  <c:v>2007.0</c:v>
                </c:pt>
                <c:pt idx="27">
                  <c:v>2008.0</c:v>
                </c:pt>
                <c:pt idx="28">
                  <c:v>2009.0</c:v>
                </c:pt>
                <c:pt idx="29">
                  <c:v>2010.0</c:v>
                </c:pt>
                <c:pt idx="30">
                  <c:v>2011.0</c:v>
                </c:pt>
                <c:pt idx="31">
                  <c:v>2012.0</c:v>
                </c:pt>
                <c:pt idx="32">
                  <c:v>2013.0</c:v>
                </c:pt>
                <c:pt idx="33">
                  <c:v>2014.0</c:v>
                </c:pt>
                <c:pt idx="34">
                  <c:v>2015.0</c:v>
                </c:pt>
                <c:pt idx="35">
                  <c:v>2016.0</c:v>
                </c:pt>
              </c:numCache>
            </c:numRef>
          </c:cat>
          <c:val>
            <c:numRef>
              <c:f>'Toronto 1981-2016'!$D$2:$D$37</c:f>
              <c:numCache>
                <c:formatCode>General</c:formatCode>
                <c:ptCount val="36"/>
                <c:pt idx="0">
                  <c:v>2462.0</c:v>
                </c:pt>
                <c:pt idx="1">
                  <c:v>1935.0</c:v>
                </c:pt>
                <c:pt idx="2">
                  <c:v>3597.0</c:v>
                </c:pt>
                <c:pt idx="3">
                  <c:v>2603.0</c:v>
                </c:pt>
                <c:pt idx="4">
                  <c:v>2798.0</c:v>
                </c:pt>
                <c:pt idx="5">
                  <c:v>2645.0</c:v>
                </c:pt>
                <c:pt idx="6">
                  <c:v>674.0</c:v>
                </c:pt>
                <c:pt idx="7">
                  <c:v>1396.0</c:v>
                </c:pt>
                <c:pt idx="8">
                  <c:v>2083.0</c:v>
                </c:pt>
                <c:pt idx="9" formatCode="#,##0">
                  <c:v>1629.0</c:v>
                </c:pt>
                <c:pt idx="10">
                  <c:v>998.0</c:v>
                </c:pt>
                <c:pt idx="11">
                  <c:v>736.0</c:v>
                </c:pt>
                <c:pt idx="12">
                  <c:v>850.0</c:v>
                </c:pt>
                <c:pt idx="13">
                  <c:v>787.0</c:v>
                </c:pt>
                <c:pt idx="14">
                  <c:v>739.0</c:v>
                </c:pt>
                <c:pt idx="15">
                  <c:v>826.0</c:v>
                </c:pt>
                <c:pt idx="16" formatCode="#,##0">
                  <c:v>1016.0</c:v>
                </c:pt>
                <c:pt idx="17" formatCode="#,##0">
                  <c:v>1122.0</c:v>
                </c:pt>
                <c:pt idx="18" formatCode="#,##0">
                  <c:v>1314.0</c:v>
                </c:pt>
                <c:pt idx="19" formatCode="#,##0">
                  <c:v>1203.0</c:v>
                </c:pt>
                <c:pt idx="20" formatCode="#,##0">
                  <c:v>1059.0</c:v>
                </c:pt>
                <c:pt idx="21" formatCode="#,##0">
                  <c:v>1124.0</c:v>
                </c:pt>
                <c:pt idx="22" formatCode="#,##0">
                  <c:v>1759.0</c:v>
                </c:pt>
                <c:pt idx="23" formatCode="#,##0">
                  <c:v>1876.0</c:v>
                </c:pt>
                <c:pt idx="24" formatCode="#,##0">
                  <c:v>1799.0</c:v>
                </c:pt>
                <c:pt idx="25" formatCode="#,##0">
                  <c:v>1148.0</c:v>
                </c:pt>
                <c:pt idx="26" formatCode="#,##0">
                  <c:v>1085.0</c:v>
                </c:pt>
                <c:pt idx="27" formatCode="#,##0">
                  <c:v>1008.0</c:v>
                </c:pt>
                <c:pt idx="28">
                  <c:v>987.0</c:v>
                </c:pt>
                <c:pt idx="29">
                  <c:v>849.0</c:v>
                </c:pt>
                <c:pt idx="30">
                  <c:v>865.0</c:v>
                </c:pt>
                <c:pt idx="31">
                  <c:v>877.0</c:v>
                </c:pt>
                <c:pt idx="32" formatCode="#,##0">
                  <c:v>1013.0</c:v>
                </c:pt>
                <c:pt idx="33" formatCode="#,##0">
                  <c:v>1205.0</c:v>
                </c:pt>
                <c:pt idx="34" formatCode="#,##0">
                  <c:v>1124.0</c:v>
                </c:pt>
                <c:pt idx="35" formatCode="#,##0">
                  <c:v>1250.0</c:v>
                </c:pt>
              </c:numCache>
            </c:numRef>
          </c:val>
        </c:ser>
        <c:ser>
          <c:idx val="3"/>
          <c:order val="3"/>
          <c:tx>
            <c:strRef>
              <c:f>'Toronto 1981-2016'!$E$1</c:f>
              <c:strCache>
                <c:ptCount val="1"/>
                <c:pt idx="0">
                  <c:v>Semi-Detached</c:v>
                </c:pt>
              </c:strCache>
            </c:strRef>
          </c:tx>
          <c:spPr>
            <a:solidFill>
              <a:schemeClr val="accent5"/>
            </a:solidFill>
            <a:ln>
              <a:noFill/>
            </a:ln>
            <a:effectLst/>
          </c:spPr>
          <c:invertIfNegative val="0"/>
          <c:cat>
            <c:numRef>
              <c:f>'Toronto 1981-2016'!$A$2:$A$37</c:f>
              <c:numCache>
                <c:formatCode>General</c:formatCode>
                <c:ptCount val="36"/>
                <c:pt idx="0">
                  <c:v>1981.0</c:v>
                </c:pt>
                <c:pt idx="1">
                  <c:v>1982.0</c:v>
                </c:pt>
                <c:pt idx="2">
                  <c:v>1983.0</c:v>
                </c:pt>
                <c:pt idx="3">
                  <c:v>1984.0</c:v>
                </c:pt>
                <c:pt idx="4">
                  <c:v>1985.0</c:v>
                </c:pt>
                <c:pt idx="5">
                  <c:v>1986.0</c:v>
                </c:pt>
                <c:pt idx="6">
                  <c:v>1987.0</c:v>
                </c:pt>
                <c:pt idx="7">
                  <c:v>1988.0</c:v>
                </c:pt>
                <c:pt idx="8">
                  <c:v>1989.0</c:v>
                </c:pt>
                <c:pt idx="9">
                  <c:v>1990.0</c:v>
                </c:pt>
                <c:pt idx="10">
                  <c:v>1991.0</c:v>
                </c:pt>
                <c:pt idx="11">
                  <c:v>1992.0</c:v>
                </c:pt>
                <c:pt idx="12">
                  <c:v>1993.0</c:v>
                </c:pt>
                <c:pt idx="13">
                  <c:v>1994.0</c:v>
                </c:pt>
                <c:pt idx="14">
                  <c:v>1995.0</c:v>
                </c:pt>
                <c:pt idx="15">
                  <c:v>1996.0</c:v>
                </c:pt>
                <c:pt idx="16">
                  <c:v>1997.0</c:v>
                </c:pt>
                <c:pt idx="17">
                  <c:v>1998.0</c:v>
                </c:pt>
                <c:pt idx="18">
                  <c:v>1999.0</c:v>
                </c:pt>
                <c:pt idx="19">
                  <c:v>2000.0</c:v>
                </c:pt>
                <c:pt idx="20">
                  <c:v>2001.0</c:v>
                </c:pt>
                <c:pt idx="21">
                  <c:v>2002.0</c:v>
                </c:pt>
                <c:pt idx="22">
                  <c:v>2003.0</c:v>
                </c:pt>
                <c:pt idx="23">
                  <c:v>2004.0</c:v>
                </c:pt>
                <c:pt idx="24">
                  <c:v>2005.0</c:v>
                </c:pt>
                <c:pt idx="25">
                  <c:v>2006.0</c:v>
                </c:pt>
                <c:pt idx="26">
                  <c:v>2007.0</c:v>
                </c:pt>
                <c:pt idx="27">
                  <c:v>2008.0</c:v>
                </c:pt>
                <c:pt idx="28">
                  <c:v>2009.0</c:v>
                </c:pt>
                <c:pt idx="29">
                  <c:v>2010.0</c:v>
                </c:pt>
                <c:pt idx="30">
                  <c:v>2011.0</c:v>
                </c:pt>
                <c:pt idx="31">
                  <c:v>2012.0</c:v>
                </c:pt>
                <c:pt idx="32">
                  <c:v>2013.0</c:v>
                </c:pt>
                <c:pt idx="33">
                  <c:v>2014.0</c:v>
                </c:pt>
                <c:pt idx="34">
                  <c:v>2015.0</c:v>
                </c:pt>
                <c:pt idx="35">
                  <c:v>2016.0</c:v>
                </c:pt>
              </c:numCache>
            </c:numRef>
          </c:cat>
          <c:val>
            <c:numRef>
              <c:f>'Toronto 1981-2016'!$E$2:$E$37</c:f>
              <c:numCache>
                <c:formatCode>General</c:formatCode>
                <c:ptCount val="36"/>
                <c:pt idx="0">
                  <c:v>1172.0</c:v>
                </c:pt>
                <c:pt idx="1">
                  <c:v>934.0</c:v>
                </c:pt>
                <c:pt idx="2">
                  <c:v>198.0</c:v>
                </c:pt>
                <c:pt idx="3">
                  <c:v>102.0</c:v>
                </c:pt>
                <c:pt idx="4">
                  <c:v>174.0</c:v>
                </c:pt>
                <c:pt idx="5">
                  <c:v>22.0</c:v>
                </c:pt>
                <c:pt idx="6">
                  <c:v>160.0</c:v>
                </c:pt>
                <c:pt idx="7">
                  <c:v>86.0</c:v>
                </c:pt>
                <c:pt idx="8">
                  <c:v>108.0</c:v>
                </c:pt>
                <c:pt idx="9">
                  <c:v>72.0</c:v>
                </c:pt>
                <c:pt idx="10">
                  <c:v>66.0</c:v>
                </c:pt>
                <c:pt idx="11">
                  <c:v>72.0</c:v>
                </c:pt>
                <c:pt idx="12">
                  <c:v>54.0</c:v>
                </c:pt>
                <c:pt idx="13">
                  <c:v>108.0</c:v>
                </c:pt>
                <c:pt idx="14">
                  <c:v>84.0</c:v>
                </c:pt>
                <c:pt idx="15">
                  <c:v>132.0</c:v>
                </c:pt>
                <c:pt idx="16">
                  <c:v>348.0</c:v>
                </c:pt>
                <c:pt idx="17">
                  <c:v>238.0</c:v>
                </c:pt>
                <c:pt idx="18">
                  <c:v>546.0</c:v>
                </c:pt>
                <c:pt idx="19">
                  <c:v>302.0</c:v>
                </c:pt>
                <c:pt idx="20">
                  <c:v>668.0</c:v>
                </c:pt>
                <c:pt idx="21">
                  <c:v>406.0</c:v>
                </c:pt>
                <c:pt idx="22">
                  <c:v>630.0</c:v>
                </c:pt>
                <c:pt idx="23">
                  <c:v>333.0</c:v>
                </c:pt>
                <c:pt idx="24">
                  <c:v>440.0</c:v>
                </c:pt>
                <c:pt idx="25">
                  <c:v>221.0</c:v>
                </c:pt>
                <c:pt idx="26">
                  <c:v>142.0</c:v>
                </c:pt>
                <c:pt idx="27">
                  <c:v>178.0</c:v>
                </c:pt>
                <c:pt idx="28">
                  <c:v>408.0</c:v>
                </c:pt>
                <c:pt idx="29">
                  <c:v>166.0</c:v>
                </c:pt>
                <c:pt idx="30">
                  <c:v>82.0</c:v>
                </c:pt>
                <c:pt idx="31">
                  <c:v>230.0</c:v>
                </c:pt>
                <c:pt idx="32">
                  <c:v>172.0</c:v>
                </c:pt>
                <c:pt idx="33">
                  <c:v>136.0</c:v>
                </c:pt>
                <c:pt idx="34">
                  <c:v>106.0</c:v>
                </c:pt>
                <c:pt idx="35">
                  <c:v>108.0</c:v>
                </c:pt>
              </c:numCache>
            </c:numRef>
          </c:val>
        </c:ser>
        <c:ser>
          <c:idx val="4"/>
          <c:order val="4"/>
          <c:tx>
            <c:strRef>
              <c:f>'Toronto 1981-2016'!$F$1</c:f>
              <c:strCache>
                <c:ptCount val="1"/>
                <c:pt idx="0">
                  <c:v>Other</c:v>
                </c:pt>
              </c:strCache>
            </c:strRef>
          </c:tx>
          <c:spPr>
            <a:solidFill>
              <a:schemeClr val="accent3"/>
            </a:solidFill>
            <a:ln>
              <a:noFill/>
            </a:ln>
            <a:effectLst/>
          </c:spPr>
          <c:invertIfNegative val="0"/>
          <c:cat>
            <c:numRef>
              <c:f>'Toronto 1981-2016'!$A$2:$A$37</c:f>
              <c:numCache>
                <c:formatCode>General</c:formatCode>
                <c:ptCount val="36"/>
                <c:pt idx="0">
                  <c:v>1981.0</c:v>
                </c:pt>
                <c:pt idx="1">
                  <c:v>1982.0</c:v>
                </c:pt>
                <c:pt idx="2">
                  <c:v>1983.0</c:v>
                </c:pt>
                <c:pt idx="3">
                  <c:v>1984.0</c:v>
                </c:pt>
                <c:pt idx="4">
                  <c:v>1985.0</c:v>
                </c:pt>
                <c:pt idx="5">
                  <c:v>1986.0</c:v>
                </c:pt>
                <c:pt idx="6">
                  <c:v>1987.0</c:v>
                </c:pt>
                <c:pt idx="7">
                  <c:v>1988.0</c:v>
                </c:pt>
                <c:pt idx="8">
                  <c:v>1989.0</c:v>
                </c:pt>
                <c:pt idx="9">
                  <c:v>1990.0</c:v>
                </c:pt>
                <c:pt idx="10">
                  <c:v>1991.0</c:v>
                </c:pt>
                <c:pt idx="11">
                  <c:v>1992.0</c:v>
                </c:pt>
                <c:pt idx="12">
                  <c:v>1993.0</c:v>
                </c:pt>
                <c:pt idx="13">
                  <c:v>1994.0</c:v>
                </c:pt>
                <c:pt idx="14">
                  <c:v>1995.0</c:v>
                </c:pt>
                <c:pt idx="15">
                  <c:v>1996.0</c:v>
                </c:pt>
                <c:pt idx="16">
                  <c:v>1997.0</c:v>
                </c:pt>
                <c:pt idx="17">
                  <c:v>1998.0</c:v>
                </c:pt>
                <c:pt idx="18">
                  <c:v>1999.0</c:v>
                </c:pt>
                <c:pt idx="19">
                  <c:v>2000.0</c:v>
                </c:pt>
                <c:pt idx="20">
                  <c:v>2001.0</c:v>
                </c:pt>
                <c:pt idx="21">
                  <c:v>2002.0</c:v>
                </c:pt>
                <c:pt idx="22">
                  <c:v>2003.0</c:v>
                </c:pt>
                <c:pt idx="23">
                  <c:v>2004.0</c:v>
                </c:pt>
                <c:pt idx="24">
                  <c:v>2005.0</c:v>
                </c:pt>
                <c:pt idx="25">
                  <c:v>2006.0</c:v>
                </c:pt>
                <c:pt idx="26">
                  <c:v>2007.0</c:v>
                </c:pt>
                <c:pt idx="27">
                  <c:v>2008.0</c:v>
                </c:pt>
                <c:pt idx="28">
                  <c:v>2009.0</c:v>
                </c:pt>
                <c:pt idx="29">
                  <c:v>2010.0</c:v>
                </c:pt>
                <c:pt idx="30">
                  <c:v>2011.0</c:v>
                </c:pt>
                <c:pt idx="31">
                  <c:v>2012.0</c:v>
                </c:pt>
                <c:pt idx="32">
                  <c:v>2013.0</c:v>
                </c:pt>
                <c:pt idx="33">
                  <c:v>2014.0</c:v>
                </c:pt>
                <c:pt idx="34">
                  <c:v>2015.0</c:v>
                </c:pt>
                <c:pt idx="35">
                  <c:v>2016.0</c:v>
                </c:pt>
              </c:numCache>
            </c:numRef>
          </c:cat>
          <c:val>
            <c:numRef>
              <c:f>'Toronto 1981-2016'!$F$2:$F$37</c:f>
              <c:numCache>
                <c:formatCode>General</c:formatCode>
                <c:ptCount val="36"/>
                <c:pt idx="0">
                  <c:v>799.0</c:v>
                </c:pt>
                <c:pt idx="1">
                  <c:v>373.0</c:v>
                </c:pt>
                <c:pt idx="2">
                  <c:v>50.0</c:v>
                </c:pt>
                <c:pt idx="3">
                  <c:v>8.0</c:v>
                </c:pt>
                <c:pt idx="4">
                  <c:v>272.0</c:v>
                </c:pt>
                <c:pt idx="5">
                  <c:v>236.0</c:v>
                </c:pt>
                <c:pt idx="6">
                  <c:v>1205.0</c:v>
                </c:pt>
                <c:pt idx="7">
                  <c:v>56.0</c:v>
                </c:pt>
                <c:pt idx="8">
                  <c:v>281.0</c:v>
                </c:pt>
                <c:pt idx="9">
                  <c:v>87.0</c:v>
                </c:pt>
                <c:pt idx="10">
                  <c:v>40.0</c:v>
                </c:pt>
                <c:pt idx="11">
                  <c:v>129.0</c:v>
                </c:pt>
                <c:pt idx="12">
                  <c:v>63.0</c:v>
                </c:pt>
                <c:pt idx="13">
                  <c:v>82.0</c:v>
                </c:pt>
                <c:pt idx="14">
                  <c:v>95.0</c:v>
                </c:pt>
                <c:pt idx="15">
                  <c:v>258.0</c:v>
                </c:pt>
                <c:pt idx="16">
                  <c:v>780.0</c:v>
                </c:pt>
                <c:pt idx="17">
                  <c:v>1359.0</c:v>
                </c:pt>
                <c:pt idx="18">
                  <c:v>1204.0</c:v>
                </c:pt>
                <c:pt idx="19">
                  <c:v>1128.0</c:v>
                </c:pt>
                <c:pt idx="20">
                  <c:v>1168.0</c:v>
                </c:pt>
                <c:pt idx="21">
                  <c:v>1053.0</c:v>
                </c:pt>
                <c:pt idx="22">
                  <c:v>1058.0</c:v>
                </c:pt>
                <c:pt idx="23">
                  <c:v>761.0</c:v>
                </c:pt>
                <c:pt idx="24">
                  <c:v>1361.0</c:v>
                </c:pt>
                <c:pt idx="25">
                  <c:v>997.0</c:v>
                </c:pt>
                <c:pt idx="26">
                  <c:v>552.0</c:v>
                </c:pt>
                <c:pt idx="27">
                  <c:v>940.0</c:v>
                </c:pt>
                <c:pt idx="28">
                  <c:v>919.0</c:v>
                </c:pt>
                <c:pt idx="29">
                  <c:v>290.0</c:v>
                </c:pt>
                <c:pt idx="30">
                  <c:v>626.0</c:v>
                </c:pt>
                <c:pt idx="31">
                  <c:v>483.0</c:v>
                </c:pt>
                <c:pt idx="32">
                  <c:v>671.0</c:v>
                </c:pt>
                <c:pt idx="33">
                  <c:v>446.0</c:v>
                </c:pt>
                <c:pt idx="34">
                  <c:v>187.0</c:v>
                </c:pt>
                <c:pt idx="35">
                  <c:v>236.0</c:v>
                </c:pt>
              </c:numCache>
            </c:numRef>
          </c:val>
        </c:ser>
        <c:dLbls>
          <c:showLegendKey val="0"/>
          <c:showVal val="0"/>
          <c:showCatName val="0"/>
          <c:showSerName val="0"/>
          <c:showPercent val="0"/>
          <c:showBubbleSize val="0"/>
        </c:dLbls>
        <c:gapWidth val="20"/>
        <c:overlap val="100"/>
        <c:axId val="2097287568"/>
        <c:axId val="2097283984"/>
      </c:barChart>
      <c:catAx>
        <c:axId val="20972875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3600000" spcFirstLastPara="1" vertOverflow="ellipsis"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097283984"/>
        <c:crosses val="autoZero"/>
        <c:auto val="1"/>
        <c:lblAlgn val="ctr"/>
        <c:lblOffset val="100"/>
        <c:noMultiLvlLbl val="0"/>
      </c:catAx>
      <c:valAx>
        <c:axId val="20972839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097287568"/>
        <c:crosses val="autoZero"/>
        <c:crossBetween val="between"/>
      </c:valAx>
      <c:spPr>
        <a:noFill/>
        <a:ln>
          <a:noFill/>
        </a:ln>
        <a:effectLst/>
      </c:spPr>
    </c:plotArea>
    <c:legend>
      <c:legendPos val="t"/>
      <c:layout>
        <c:manualLayout>
          <c:xMode val="edge"/>
          <c:yMode val="edge"/>
          <c:x val="0.466937964926453"/>
          <c:y val="0.0116738822428873"/>
          <c:w val="0.514894139822949"/>
          <c:h val="0.0430466967689743"/>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C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200" b="1" i="0" u="none" strike="noStrike" kern="1200" spc="0" baseline="0">
                <a:solidFill>
                  <a:schemeClr val="tx1">
                    <a:lumMod val="65000"/>
                    <a:lumOff val="35000"/>
                  </a:schemeClr>
                </a:solidFill>
                <a:latin typeface="+mn-lt"/>
                <a:ea typeface="+mn-ea"/>
                <a:cs typeface="+mn-cs"/>
              </a:defRPr>
            </a:pPr>
            <a:r>
              <a:rPr lang="en-US" sz="2200" b="1" i="0" baseline="0"/>
              <a:t>Toronto (C) Housing Completions 1981-2016</a:t>
            </a:r>
          </a:p>
        </c:rich>
      </c:tx>
      <c:layout>
        <c:manualLayout>
          <c:xMode val="edge"/>
          <c:yMode val="edge"/>
          <c:x val="0.00871153198653198"/>
          <c:y val="0.0136207808456717"/>
        </c:manualLayout>
      </c:layout>
      <c:overlay val="0"/>
      <c:spPr>
        <a:noFill/>
        <a:ln>
          <a:noFill/>
        </a:ln>
        <a:effectLst/>
      </c:spPr>
      <c:txPr>
        <a:bodyPr rot="0" spcFirstLastPara="1" vertOverflow="ellipsis" vert="horz" wrap="square" anchor="ctr" anchorCtr="1"/>
        <a:lstStyle/>
        <a:p>
          <a:pPr>
            <a:defRPr sz="2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0595016457238457"/>
          <c:y val="0.0418871368777196"/>
          <c:w val="0.930111055482227"/>
          <c:h val="0.840945104775389"/>
        </c:manualLayout>
      </c:layout>
      <c:barChart>
        <c:barDir val="col"/>
        <c:grouping val="stacked"/>
        <c:varyColors val="0"/>
        <c:ser>
          <c:idx val="0"/>
          <c:order val="0"/>
          <c:tx>
            <c:strRef>
              <c:f>'Toronto 1981-2016'!$B$1</c:f>
              <c:strCache>
                <c:ptCount val="1"/>
                <c:pt idx="0">
                  <c:v>Rentals + Co-ops</c:v>
                </c:pt>
              </c:strCache>
            </c:strRef>
          </c:tx>
          <c:spPr>
            <a:solidFill>
              <a:schemeClr val="accent2"/>
            </a:solidFill>
            <a:ln>
              <a:noFill/>
            </a:ln>
            <a:effectLst/>
          </c:spPr>
          <c:invertIfNegative val="0"/>
          <c:cat>
            <c:numRef>
              <c:f>'Toronto 1981-2016'!$A$2:$A$37</c:f>
              <c:numCache>
                <c:formatCode>General</c:formatCode>
                <c:ptCount val="36"/>
                <c:pt idx="0">
                  <c:v>1981.0</c:v>
                </c:pt>
                <c:pt idx="1">
                  <c:v>1982.0</c:v>
                </c:pt>
                <c:pt idx="2">
                  <c:v>1983.0</c:v>
                </c:pt>
                <c:pt idx="3">
                  <c:v>1984.0</c:v>
                </c:pt>
                <c:pt idx="4">
                  <c:v>1985.0</c:v>
                </c:pt>
                <c:pt idx="5">
                  <c:v>1986.0</c:v>
                </c:pt>
                <c:pt idx="6">
                  <c:v>1987.0</c:v>
                </c:pt>
                <c:pt idx="7">
                  <c:v>1988.0</c:v>
                </c:pt>
                <c:pt idx="8">
                  <c:v>1989.0</c:v>
                </c:pt>
                <c:pt idx="9">
                  <c:v>1990.0</c:v>
                </c:pt>
                <c:pt idx="10">
                  <c:v>1991.0</c:v>
                </c:pt>
                <c:pt idx="11">
                  <c:v>1992.0</c:v>
                </c:pt>
                <c:pt idx="12">
                  <c:v>1993.0</c:v>
                </c:pt>
                <c:pt idx="13">
                  <c:v>1994.0</c:v>
                </c:pt>
                <c:pt idx="14">
                  <c:v>1995.0</c:v>
                </c:pt>
                <c:pt idx="15">
                  <c:v>1996.0</c:v>
                </c:pt>
                <c:pt idx="16">
                  <c:v>1997.0</c:v>
                </c:pt>
                <c:pt idx="17">
                  <c:v>1998.0</c:v>
                </c:pt>
                <c:pt idx="18">
                  <c:v>1999.0</c:v>
                </c:pt>
                <c:pt idx="19">
                  <c:v>2000.0</c:v>
                </c:pt>
                <c:pt idx="20">
                  <c:v>2001.0</c:v>
                </c:pt>
                <c:pt idx="21">
                  <c:v>2002.0</c:v>
                </c:pt>
                <c:pt idx="22">
                  <c:v>2003.0</c:v>
                </c:pt>
                <c:pt idx="23">
                  <c:v>2004.0</c:v>
                </c:pt>
                <c:pt idx="24">
                  <c:v>2005.0</c:v>
                </c:pt>
                <c:pt idx="25">
                  <c:v>2006.0</c:v>
                </c:pt>
                <c:pt idx="26">
                  <c:v>2007.0</c:v>
                </c:pt>
                <c:pt idx="27">
                  <c:v>2008.0</c:v>
                </c:pt>
                <c:pt idx="28">
                  <c:v>2009.0</c:v>
                </c:pt>
                <c:pt idx="29">
                  <c:v>2010.0</c:v>
                </c:pt>
                <c:pt idx="30">
                  <c:v>2011.0</c:v>
                </c:pt>
                <c:pt idx="31">
                  <c:v>2012.0</c:v>
                </c:pt>
                <c:pt idx="32">
                  <c:v>2013.0</c:v>
                </c:pt>
                <c:pt idx="33">
                  <c:v>2014.0</c:v>
                </c:pt>
                <c:pt idx="34">
                  <c:v>2015.0</c:v>
                </c:pt>
                <c:pt idx="35">
                  <c:v>2016.0</c:v>
                </c:pt>
              </c:numCache>
            </c:numRef>
          </c:cat>
          <c:val>
            <c:numRef>
              <c:f>'Toronto 1981-2016'!$B$2:$B$37</c:f>
              <c:numCache>
                <c:formatCode>General</c:formatCode>
                <c:ptCount val="36"/>
                <c:pt idx="0">
                  <c:v>1771.0</c:v>
                </c:pt>
                <c:pt idx="1">
                  <c:v>3847.0</c:v>
                </c:pt>
                <c:pt idx="2">
                  <c:v>5476.0</c:v>
                </c:pt>
                <c:pt idx="3">
                  <c:v>4365.0</c:v>
                </c:pt>
                <c:pt idx="4">
                  <c:v>2377.0</c:v>
                </c:pt>
                <c:pt idx="5">
                  <c:v>2933.0</c:v>
                </c:pt>
                <c:pt idx="6">
                  <c:v>1289.0</c:v>
                </c:pt>
                <c:pt idx="7">
                  <c:v>2738.0</c:v>
                </c:pt>
                <c:pt idx="8">
                  <c:v>3203.0</c:v>
                </c:pt>
                <c:pt idx="9">
                  <c:v>2711.0</c:v>
                </c:pt>
                <c:pt idx="10">
                  <c:v>2348.0</c:v>
                </c:pt>
                <c:pt idx="11">
                  <c:v>2681.0</c:v>
                </c:pt>
                <c:pt idx="12">
                  <c:v>5856.0</c:v>
                </c:pt>
                <c:pt idx="13">
                  <c:v>2575.0</c:v>
                </c:pt>
                <c:pt idx="14">
                  <c:v>1471.0</c:v>
                </c:pt>
                <c:pt idx="15">
                  <c:v>1631.0</c:v>
                </c:pt>
                <c:pt idx="16">
                  <c:v>955.0</c:v>
                </c:pt>
                <c:pt idx="17">
                  <c:v>109.0</c:v>
                </c:pt>
                <c:pt idx="18">
                  <c:v>385.0</c:v>
                </c:pt>
                <c:pt idx="19">
                  <c:v>121.0</c:v>
                </c:pt>
                <c:pt idx="20">
                  <c:v>157.0</c:v>
                </c:pt>
                <c:pt idx="21">
                  <c:v>786.0</c:v>
                </c:pt>
                <c:pt idx="22">
                  <c:v>1017.0</c:v>
                </c:pt>
                <c:pt idx="23">
                  <c:v>371.0</c:v>
                </c:pt>
                <c:pt idx="24">
                  <c:v>767.0</c:v>
                </c:pt>
                <c:pt idx="25">
                  <c:v>884.0</c:v>
                </c:pt>
                <c:pt idx="26">
                  <c:v>572.0</c:v>
                </c:pt>
                <c:pt idx="27">
                  <c:v>1321.0</c:v>
                </c:pt>
                <c:pt idx="28">
                  <c:v>920.0</c:v>
                </c:pt>
                <c:pt idx="29">
                  <c:v>879.0</c:v>
                </c:pt>
                <c:pt idx="30">
                  <c:v>833.0</c:v>
                </c:pt>
                <c:pt idx="31">
                  <c:v>1985.0</c:v>
                </c:pt>
                <c:pt idx="32">
                  <c:v>1681.0</c:v>
                </c:pt>
                <c:pt idx="33">
                  <c:v>201.0</c:v>
                </c:pt>
                <c:pt idx="34">
                  <c:v>1364.0</c:v>
                </c:pt>
                <c:pt idx="35">
                  <c:v>1094.0</c:v>
                </c:pt>
              </c:numCache>
            </c:numRef>
          </c:val>
        </c:ser>
        <c:ser>
          <c:idx val="1"/>
          <c:order val="1"/>
          <c:tx>
            <c:strRef>
              <c:f>'Toronto 1981-2016'!$C$1</c:f>
              <c:strCache>
                <c:ptCount val="1"/>
                <c:pt idx="0">
                  <c:v>Condos</c:v>
                </c:pt>
              </c:strCache>
            </c:strRef>
          </c:tx>
          <c:spPr>
            <a:solidFill>
              <a:schemeClr val="accent1"/>
            </a:solidFill>
            <a:ln>
              <a:noFill/>
            </a:ln>
            <a:effectLst/>
          </c:spPr>
          <c:invertIfNegative val="0"/>
          <c:cat>
            <c:numRef>
              <c:f>'Toronto 1981-2016'!$A$2:$A$37</c:f>
              <c:numCache>
                <c:formatCode>General</c:formatCode>
                <c:ptCount val="36"/>
                <c:pt idx="0">
                  <c:v>1981.0</c:v>
                </c:pt>
                <c:pt idx="1">
                  <c:v>1982.0</c:v>
                </c:pt>
                <c:pt idx="2">
                  <c:v>1983.0</c:v>
                </c:pt>
                <c:pt idx="3">
                  <c:v>1984.0</c:v>
                </c:pt>
                <c:pt idx="4">
                  <c:v>1985.0</c:v>
                </c:pt>
                <c:pt idx="5">
                  <c:v>1986.0</c:v>
                </c:pt>
                <c:pt idx="6">
                  <c:v>1987.0</c:v>
                </c:pt>
                <c:pt idx="7">
                  <c:v>1988.0</c:v>
                </c:pt>
                <c:pt idx="8">
                  <c:v>1989.0</c:v>
                </c:pt>
                <c:pt idx="9">
                  <c:v>1990.0</c:v>
                </c:pt>
                <c:pt idx="10">
                  <c:v>1991.0</c:v>
                </c:pt>
                <c:pt idx="11">
                  <c:v>1992.0</c:v>
                </c:pt>
                <c:pt idx="12">
                  <c:v>1993.0</c:v>
                </c:pt>
                <c:pt idx="13">
                  <c:v>1994.0</c:v>
                </c:pt>
                <c:pt idx="14">
                  <c:v>1995.0</c:v>
                </c:pt>
                <c:pt idx="15">
                  <c:v>1996.0</c:v>
                </c:pt>
                <c:pt idx="16">
                  <c:v>1997.0</c:v>
                </c:pt>
                <c:pt idx="17">
                  <c:v>1998.0</c:v>
                </c:pt>
                <c:pt idx="18">
                  <c:v>1999.0</c:v>
                </c:pt>
                <c:pt idx="19">
                  <c:v>2000.0</c:v>
                </c:pt>
                <c:pt idx="20">
                  <c:v>2001.0</c:v>
                </c:pt>
                <c:pt idx="21">
                  <c:v>2002.0</c:v>
                </c:pt>
                <c:pt idx="22">
                  <c:v>2003.0</c:v>
                </c:pt>
                <c:pt idx="23">
                  <c:v>2004.0</c:v>
                </c:pt>
                <c:pt idx="24">
                  <c:v>2005.0</c:v>
                </c:pt>
                <c:pt idx="25">
                  <c:v>2006.0</c:v>
                </c:pt>
                <c:pt idx="26">
                  <c:v>2007.0</c:v>
                </c:pt>
                <c:pt idx="27">
                  <c:v>2008.0</c:v>
                </c:pt>
                <c:pt idx="28">
                  <c:v>2009.0</c:v>
                </c:pt>
                <c:pt idx="29">
                  <c:v>2010.0</c:v>
                </c:pt>
                <c:pt idx="30">
                  <c:v>2011.0</c:v>
                </c:pt>
                <c:pt idx="31">
                  <c:v>2012.0</c:v>
                </c:pt>
                <c:pt idx="32">
                  <c:v>2013.0</c:v>
                </c:pt>
                <c:pt idx="33">
                  <c:v>2014.0</c:v>
                </c:pt>
                <c:pt idx="34">
                  <c:v>2015.0</c:v>
                </c:pt>
                <c:pt idx="35">
                  <c:v>2016.0</c:v>
                </c:pt>
              </c:numCache>
            </c:numRef>
          </c:cat>
          <c:val>
            <c:numRef>
              <c:f>'Toronto 1981-2016'!$C$2:$C$37</c:f>
              <c:numCache>
                <c:formatCode>General</c:formatCode>
                <c:ptCount val="36"/>
                <c:pt idx="0">
                  <c:v>2638.0</c:v>
                </c:pt>
                <c:pt idx="1">
                  <c:v>1542.0</c:v>
                </c:pt>
                <c:pt idx="2">
                  <c:v>1692.0</c:v>
                </c:pt>
                <c:pt idx="3">
                  <c:v>1206.0</c:v>
                </c:pt>
                <c:pt idx="4">
                  <c:v>549.0</c:v>
                </c:pt>
                <c:pt idx="5">
                  <c:v>1455.0</c:v>
                </c:pt>
                <c:pt idx="6">
                  <c:v>3605.0</c:v>
                </c:pt>
                <c:pt idx="7">
                  <c:v>1912.0</c:v>
                </c:pt>
                <c:pt idx="8">
                  <c:v>8011.0</c:v>
                </c:pt>
                <c:pt idx="9" formatCode="#,##0">
                  <c:v>5440.0</c:v>
                </c:pt>
                <c:pt idx="10" formatCode="#,##0">
                  <c:v>5327.0</c:v>
                </c:pt>
                <c:pt idx="11" formatCode="#,##0">
                  <c:v>2752.0</c:v>
                </c:pt>
                <c:pt idx="12">
                  <c:v>345.0</c:v>
                </c:pt>
                <c:pt idx="13">
                  <c:v>554.0</c:v>
                </c:pt>
                <c:pt idx="14">
                  <c:v>688.0</c:v>
                </c:pt>
                <c:pt idx="15" formatCode="#,##0">
                  <c:v>2943.0</c:v>
                </c:pt>
                <c:pt idx="16" formatCode="#,##0">
                  <c:v>2471.0</c:v>
                </c:pt>
                <c:pt idx="17" formatCode="#,##0">
                  <c:v>1554.0</c:v>
                </c:pt>
                <c:pt idx="18" formatCode="#,##0">
                  <c:v>4127.0</c:v>
                </c:pt>
                <c:pt idx="19" formatCode="#,##0">
                  <c:v>6445.0</c:v>
                </c:pt>
                <c:pt idx="20" formatCode="#,##0">
                  <c:v>3297.0</c:v>
                </c:pt>
                <c:pt idx="21" formatCode="#,##0">
                  <c:v>10352.0</c:v>
                </c:pt>
                <c:pt idx="22" formatCode="#,##0">
                  <c:v>8655.0</c:v>
                </c:pt>
                <c:pt idx="23" formatCode="#,##0">
                  <c:v>7097.0</c:v>
                </c:pt>
                <c:pt idx="24" formatCode="#,##0">
                  <c:v>10769.0</c:v>
                </c:pt>
                <c:pt idx="25" formatCode="#,##0">
                  <c:v>9170.0</c:v>
                </c:pt>
                <c:pt idx="26" formatCode="#,##0">
                  <c:v>4435.0</c:v>
                </c:pt>
                <c:pt idx="27" formatCode="#,##0">
                  <c:v>10003.0</c:v>
                </c:pt>
                <c:pt idx="28" formatCode="#,##0">
                  <c:v>9239.0</c:v>
                </c:pt>
                <c:pt idx="29" formatCode="#,##0">
                  <c:v>10904.0</c:v>
                </c:pt>
                <c:pt idx="30" formatCode="#,##0">
                  <c:v>14444.0</c:v>
                </c:pt>
                <c:pt idx="31" formatCode="#,##0">
                  <c:v>9899.0</c:v>
                </c:pt>
                <c:pt idx="32" formatCode="#,##0">
                  <c:v>11005.0</c:v>
                </c:pt>
                <c:pt idx="33" formatCode="#,##0">
                  <c:v>7563.0</c:v>
                </c:pt>
                <c:pt idx="34" formatCode="#,##0">
                  <c:v>27968.0</c:v>
                </c:pt>
                <c:pt idx="35" formatCode="#,##0">
                  <c:v>13339.0</c:v>
                </c:pt>
              </c:numCache>
            </c:numRef>
          </c:val>
        </c:ser>
        <c:ser>
          <c:idx val="2"/>
          <c:order val="2"/>
          <c:tx>
            <c:strRef>
              <c:f>'Toronto 1981-2016'!$D$1</c:f>
              <c:strCache>
                <c:ptCount val="1"/>
                <c:pt idx="0">
                  <c:v>Single</c:v>
                </c:pt>
              </c:strCache>
            </c:strRef>
          </c:tx>
          <c:spPr>
            <a:solidFill>
              <a:schemeClr val="accent4"/>
            </a:solidFill>
            <a:ln>
              <a:noFill/>
            </a:ln>
            <a:effectLst/>
          </c:spPr>
          <c:invertIfNegative val="0"/>
          <c:cat>
            <c:numRef>
              <c:f>'Toronto 1981-2016'!$A$2:$A$37</c:f>
              <c:numCache>
                <c:formatCode>General</c:formatCode>
                <c:ptCount val="36"/>
                <c:pt idx="0">
                  <c:v>1981.0</c:v>
                </c:pt>
                <c:pt idx="1">
                  <c:v>1982.0</c:v>
                </c:pt>
                <c:pt idx="2">
                  <c:v>1983.0</c:v>
                </c:pt>
                <c:pt idx="3">
                  <c:v>1984.0</c:v>
                </c:pt>
                <c:pt idx="4">
                  <c:v>1985.0</c:v>
                </c:pt>
                <c:pt idx="5">
                  <c:v>1986.0</c:v>
                </c:pt>
                <c:pt idx="6">
                  <c:v>1987.0</c:v>
                </c:pt>
                <c:pt idx="7">
                  <c:v>1988.0</c:v>
                </c:pt>
                <c:pt idx="8">
                  <c:v>1989.0</c:v>
                </c:pt>
                <c:pt idx="9">
                  <c:v>1990.0</c:v>
                </c:pt>
                <c:pt idx="10">
                  <c:v>1991.0</c:v>
                </c:pt>
                <c:pt idx="11">
                  <c:v>1992.0</c:v>
                </c:pt>
                <c:pt idx="12">
                  <c:v>1993.0</c:v>
                </c:pt>
                <c:pt idx="13">
                  <c:v>1994.0</c:v>
                </c:pt>
                <c:pt idx="14">
                  <c:v>1995.0</c:v>
                </c:pt>
                <c:pt idx="15">
                  <c:v>1996.0</c:v>
                </c:pt>
                <c:pt idx="16">
                  <c:v>1997.0</c:v>
                </c:pt>
                <c:pt idx="17">
                  <c:v>1998.0</c:v>
                </c:pt>
                <c:pt idx="18">
                  <c:v>1999.0</c:v>
                </c:pt>
                <c:pt idx="19">
                  <c:v>2000.0</c:v>
                </c:pt>
                <c:pt idx="20">
                  <c:v>2001.0</c:v>
                </c:pt>
                <c:pt idx="21">
                  <c:v>2002.0</c:v>
                </c:pt>
                <c:pt idx="22">
                  <c:v>2003.0</c:v>
                </c:pt>
                <c:pt idx="23">
                  <c:v>2004.0</c:v>
                </c:pt>
                <c:pt idx="24">
                  <c:v>2005.0</c:v>
                </c:pt>
                <c:pt idx="25">
                  <c:v>2006.0</c:v>
                </c:pt>
                <c:pt idx="26">
                  <c:v>2007.0</c:v>
                </c:pt>
                <c:pt idx="27">
                  <c:v>2008.0</c:v>
                </c:pt>
                <c:pt idx="28">
                  <c:v>2009.0</c:v>
                </c:pt>
                <c:pt idx="29">
                  <c:v>2010.0</c:v>
                </c:pt>
                <c:pt idx="30">
                  <c:v>2011.0</c:v>
                </c:pt>
                <c:pt idx="31">
                  <c:v>2012.0</c:v>
                </c:pt>
                <c:pt idx="32">
                  <c:v>2013.0</c:v>
                </c:pt>
                <c:pt idx="33">
                  <c:v>2014.0</c:v>
                </c:pt>
                <c:pt idx="34">
                  <c:v>2015.0</c:v>
                </c:pt>
                <c:pt idx="35">
                  <c:v>2016.0</c:v>
                </c:pt>
              </c:numCache>
            </c:numRef>
          </c:cat>
          <c:val>
            <c:numRef>
              <c:f>'Toronto 1981-2016'!$D$2:$D$37</c:f>
              <c:numCache>
                <c:formatCode>General</c:formatCode>
                <c:ptCount val="36"/>
                <c:pt idx="0">
                  <c:v>2462.0</c:v>
                </c:pt>
                <c:pt idx="1">
                  <c:v>1935.0</c:v>
                </c:pt>
                <c:pt idx="2">
                  <c:v>3597.0</c:v>
                </c:pt>
                <c:pt idx="3">
                  <c:v>2603.0</c:v>
                </c:pt>
                <c:pt idx="4">
                  <c:v>2798.0</c:v>
                </c:pt>
                <c:pt idx="5">
                  <c:v>2645.0</c:v>
                </c:pt>
                <c:pt idx="6">
                  <c:v>674.0</c:v>
                </c:pt>
                <c:pt idx="7">
                  <c:v>1396.0</c:v>
                </c:pt>
                <c:pt idx="8">
                  <c:v>2083.0</c:v>
                </c:pt>
                <c:pt idx="9" formatCode="#,##0">
                  <c:v>1629.0</c:v>
                </c:pt>
                <c:pt idx="10">
                  <c:v>998.0</c:v>
                </c:pt>
                <c:pt idx="11">
                  <c:v>736.0</c:v>
                </c:pt>
                <c:pt idx="12">
                  <c:v>850.0</c:v>
                </c:pt>
                <c:pt idx="13">
                  <c:v>787.0</c:v>
                </c:pt>
                <c:pt idx="14">
                  <c:v>739.0</c:v>
                </c:pt>
                <c:pt idx="15">
                  <c:v>826.0</c:v>
                </c:pt>
                <c:pt idx="16" formatCode="#,##0">
                  <c:v>1016.0</c:v>
                </c:pt>
                <c:pt idx="17" formatCode="#,##0">
                  <c:v>1122.0</c:v>
                </c:pt>
                <c:pt idx="18" formatCode="#,##0">
                  <c:v>1314.0</c:v>
                </c:pt>
                <c:pt idx="19" formatCode="#,##0">
                  <c:v>1203.0</c:v>
                </c:pt>
                <c:pt idx="20" formatCode="#,##0">
                  <c:v>1059.0</c:v>
                </c:pt>
                <c:pt idx="21" formatCode="#,##0">
                  <c:v>1124.0</c:v>
                </c:pt>
                <c:pt idx="22" formatCode="#,##0">
                  <c:v>1759.0</c:v>
                </c:pt>
                <c:pt idx="23" formatCode="#,##0">
                  <c:v>1876.0</c:v>
                </c:pt>
                <c:pt idx="24" formatCode="#,##0">
                  <c:v>1799.0</c:v>
                </c:pt>
                <c:pt idx="25" formatCode="#,##0">
                  <c:v>1148.0</c:v>
                </c:pt>
                <c:pt idx="26" formatCode="#,##0">
                  <c:v>1085.0</c:v>
                </c:pt>
                <c:pt idx="27" formatCode="#,##0">
                  <c:v>1008.0</c:v>
                </c:pt>
                <c:pt idx="28">
                  <c:v>987.0</c:v>
                </c:pt>
                <c:pt idx="29">
                  <c:v>849.0</c:v>
                </c:pt>
                <c:pt idx="30">
                  <c:v>865.0</c:v>
                </c:pt>
                <c:pt idx="31">
                  <c:v>877.0</c:v>
                </c:pt>
                <c:pt idx="32" formatCode="#,##0">
                  <c:v>1013.0</c:v>
                </c:pt>
                <c:pt idx="33" formatCode="#,##0">
                  <c:v>1205.0</c:v>
                </c:pt>
                <c:pt idx="34" formatCode="#,##0">
                  <c:v>1124.0</c:v>
                </c:pt>
                <c:pt idx="35" formatCode="#,##0">
                  <c:v>1250.0</c:v>
                </c:pt>
              </c:numCache>
            </c:numRef>
          </c:val>
        </c:ser>
        <c:ser>
          <c:idx val="3"/>
          <c:order val="3"/>
          <c:tx>
            <c:strRef>
              <c:f>'Toronto 1981-2016'!$E$1</c:f>
              <c:strCache>
                <c:ptCount val="1"/>
                <c:pt idx="0">
                  <c:v>Semi-Detached</c:v>
                </c:pt>
              </c:strCache>
            </c:strRef>
          </c:tx>
          <c:spPr>
            <a:solidFill>
              <a:schemeClr val="accent5"/>
            </a:solidFill>
            <a:ln>
              <a:noFill/>
            </a:ln>
            <a:effectLst/>
          </c:spPr>
          <c:invertIfNegative val="0"/>
          <c:cat>
            <c:numRef>
              <c:f>'Toronto 1981-2016'!$A$2:$A$37</c:f>
              <c:numCache>
                <c:formatCode>General</c:formatCode>
                <c:ptCount val="36"/>
                <c:pt idx="0">
                  <c:v>1981.0</c:v>
                </c:pt>
                <c:pt idx="1">
                  <c:v>1982.0</c:v>
                </c:pt>
                <c:pt idx="2">
                  <c:v>1983.0</c:v>
                </c:pt>
                <c:pt idx="3">
                  <c:v>1984.0</c:v>
                </c:pt>
                <c:pt idx="4">
                  <c:v>1985.0</c:v>
                </c:pt>
                <c:pt idx="5">
                  <c:v>1986.0</c:v>
                </c:pt>
                <c:pt idx="6">
                  <c:v>1987.0</c:v>
                </c:pt>
                <c:pt idx="7">
                  <c:v>1988.0</c:v>
                </c:pt>
                <c:pt idx="8">
                  <c:v>1989.0</c:v>
                </c:pt>
                <c:pt idx="9">
                  <c:v>1990.0</c:v>
                </c:pt>
                <c:pt idx="10">
                  <c:v>1991.0</c:v>
                </c:pt>
                <c:pt idx="11">
                  <c:v>1992.0</c:v>
                </c:pt>
                <c:pt idx="12">
                  <c:v>1993.0</c:v>
                </c:pt>
                <c:pt idx="13">
                  <c:v>1994.0</c:v>
                </c:pt>
                <c:pt idx="14">
                  <c:v>1995.0</c:v>
                </c:pt>
                <c:pt idx="15">
                  <c:v>1996.0</c:v>
                </c:pt>
                <c:pt idx="16">
                  <c:v>1997.0</c:v>
                </c:pt>
                <c:pt idx="17">
                  <c:v>1998.0</c:v>
                </c:pt>
                <c:pt idx="18">
                  <c:v>1999.0</c:v>
                </c:pt>
                <c:pt idx="19">
                  <c:v>2000.0</c:v>
                </c:pt>
                <c:pt idx="20">
                  <c:v>2001.0</c:v>
                </c:pt>
                <c:pt idx="21">
                  <c:v>2002.0</c:v>
                </c:pt>
                <c:pt idx="22">
                  <c:v>2003.0</c:v>
                </c:pt>
                <c:pt idx="23">
                  <c:v>2004.0</c:v>
                </c:pt>
                <c:pt idx="24">
                  <c:v>2005.0</c:v>
                </c:pt>
                <c:pt idx="25">
                  <c:v>2006.0</c:v>
                </c:pt>
                <c:pt idx="26">
                  <c:v>2007.0</c:v>
                </c:pt>
                <c:pt idx="27">
                  <c:v>2008.0</c:v>
                </c:pt>
                <c:pt idx="28">
                  <c:v>2009.0</c:v>
                </c:pt>
                <c:pt idx="29">
                  <c:v>2010.0</c:v>
                </c:pt>
                <c:pt idx="30">
                  <c:v>2011.0</c:v>
                </c:pt>
                <c:pt idx="31">
                  <c:v>2012.0</c:v>
                </c:pt>
                <c:pt idx="32">
                  <c:v>2013.0</c:v>
                </c:pt>
                <c:pt idx="33">
                  <c:v>2014.0</c:v>
                </c:pt>
                <c:pt idx="34">
                  <c:v>2015.0</c:v>
                </c:pt>
                <c:pt idx="35">
                  <c:v>2016.0</c:v>
                </c:pt>
              </c:numCache>
            </c:numRef>
          </c:cat>
          <c:val>
            <c:numRef>
              <c:f>'Toronto 1981-2016'!$E$2:$E$37</c:f>
              <c:numCache>
                <c:formatCode>General</c:formatCode>
                <c:ptCount val="36"/>
                <c:pt idx="0">
                  <c:v>1172.0</c:v>
                </c:pt>
                <c:pt idx="1">
                  <c:v>934.0</c:v>
                </c:pt>
                <c:pt idx="2">
                  <c:v>198.0</c:v>
                </c:pt>
                <c:pt idx="3">
                  <c:v>102.0</c:v>
                </c:pt>
                <c:pt idx="4">
                  <c:v>174.0</c:v>
                </c:pt>
                <c:pt idx="5">
                  <c:v>22.0</c:v>
                </c:pt>
                <c:pt idx="6">
                  <c:v>160.0</c:v>
                </c:pt>
                <c:pt idx="7">
                  <c:v>86.0</c:v>
                </c:pt>
                <c:pt idx="8">
                  <c:v>108.0</c:v>
                </c:pt>
                <c:pt idx="9">
                  <c:v>72.0</c:v>
                </c:pt>
                <c:pt idx="10">
                  <c:v>66.0</c:v>
                </c:pt>
                <c:pt idx="11">
                  <c:v>72.0</c:v>
                </c:pt>
                <c:pt idx="12">
                  <c:v>54.0</c:v>
                </c:pt>
                <c:pt idx="13">
                  <c:v>108.0</c:v>
                </c:pt>
                <c:pt idx="14">
                  <c:v>84.0</c:v>
                </c:pt>
                <c:pt idx="15">
                  <c:v>132.0</c:v>
                </c:pt>
                <c:pt idx="16">
                  <c:v>348.0</c:v>
                </c:pt>
                <c:pt idx="17">
                  <c:v>238.0</c:v>
                </c:pt>
                <c:pt idx="18">
                  <c:v>546.0</c:v>
                </c:pt>
                <c:pt idx="19">
                  <c:v>302.0</c:v>
                </c:pt>
                <c:pt idx="20">
                  <c:v>668.0</c:v>
                </c:pt>
                <c:pt idx="21">
                  <c:v>406.0</c:v>
                </c:pt>
                <c:pt idx="22">
                  <c:v>630.0</c:v>
                </c:pt>
                <c:pt idx="23">
                  <c:v>333.0</c:v>
                </c:pt>
                <c:pt idx="24">
                  <c:v>440.0</c:v>
                </c:pt>
                <c:pt idx="25">
                  <c:v>221.0</c:v>
                </c:pt>
                <c:pt idx="26">
                  <c:v>142.0</c:v>
                </c:pt>
                <c:pt idx="27">
                  <c:v>178.0</c:v>
                </c:pt>
                <c:pt idx="28">
                  <c:v>408.0</c:v>
                </c:pt>
                <c:pt idx="29">
                  <c:v>166.0</c:v>
                </c:pt>
                <c:pt idx="30">
                  <c:v>82.0</c:v>
                </c:pt>
                <c:pt idx="31">
                  <c:v>230.0</c:v>
                </c:pt>
                <c:pt idx="32">
                  <c:v>172.0</c:v>
                </c:pt>
                <c:pt idx="33">
                  <c:v>136.0</c:v>
                </c:pt>
                <c:pt idx="34">
                  <c:v>106.0</c:v>
                </c:pt>
                <c:pt idx="35">
                  <c:v>108.0</c:v>
                </c:pt>
              </c:numCache>
            </c:numRef>
          </c:val>
        </c:ser>
        <c:ser>
          <c:idx val="4"/>
          <c:order val="4"/>
          <c:tx>
            <c:strRef>
              <c:f>'Toronto 1981-2016'!$F$1</c:f>
              <c:strCache>
                <c:ptCount val="1"/>
                <c:pt idx="0">
                  <c:v>Other</c:v>
                </c:pt>
              </c:strCache>
            </c:strRef>
          </c:tx>
          <c:spPr>
            <a:solidFill>
              <a:schemeClr val="accent3"/>
            </a:solidFill>
            <a:ln>
              <a:noFill/>
            </a:ln>
            <a:effectLst/>
          </c:spPr>
          <c:invertIfNegative val="0"/>
          <c:cat>
            <c:numRef>
              <c:f>'Toronto 1981-2016'!$A$2:$A$37</c:f>
              <c:numCache>
                <c:formatCode>General</c:formatCode>
                <c:ptCount val="36"/>
                <c:pt idx="0">
                  <c:v>1981.0</c:v>
                </c:pt>
                <c:pt idx="1">
                  <c:v>1982.0</c:v>
                </c:pt>
                <c:pt idx="2">
                  <c:v>1983.0</c:v>
                </c:pt>
                <c:pt idx="3">
                  <c:v>1984.0</c:v>
                </c:pt>
                <c:pt idx="4">
                  <c:v>1985.0</c:v>
                </c:pt>
                <c:pt idx="5">
                  <c:v>1986.0</c:v>
                </c:pt>
                <c:pt idx="6">
                  <c:v>1987.0</c:v>
                </c:pt>
                <c:pt idx="7">
                  <c:v>1988.0</c:v>
                </c:pt>
                <c:pt idx="8">
                  <c:v>1989.0</c:v>
                </c:pt>
                <c:pt idx="9">
                  <c:v>1990.0</c:v>
                </c:pt>
                <c:pt idx="10">
                  <c:v>1991.0</c:v>
                </c:pt>
                <c:pt idx="11">
                  <c:v>1992.0</c:v>
                </c:pt>
                <c:pt idx="12">
                  <c:v>1993.0</c:v>
                </c:pt>
                <c:pt idx="13">
                  <c:v>1994.0</c:v>
                </c:pt>
                <c:pt idx="14">
                  <c:v>1995.0</c:v>
                </c:pt>
                <c:pt idx="15">
                  <c:v>1996.0</c:v>
                </c:pt>
                <c:pt idx="16">
                  <c:v>1997.0</c:v>
                </c:pt>
                <c:pt idx="17">
                  <c:v>1998.0</c:v>
                </c:pt>
                <c:pt idx="18">
                  <c:v>1999.0</c:v>
                </c:pt>
                <c:pt idx="19">
                  <c:v>2000.0</c:v>
                </c:pt>
                <c:pt idx="20">
                  <c:v>2001.0</c:v>
                </c:pt>
                <c:pt idx="21">
                  <c:v>2002.0</c:v>
                </c:pt>
                <c:pt idx="22">
                  <c:v>2003.0</c:v>
                </c:pt>
                <c:pt idx="23">
                  <c:v>2004.0</c:v>
                </c:pt>
                <c:pt idx="24">
                  <c:v>2005.0</c:v>
                </c:pt>
                <c:pt idx="25">
                  <c:v>2006.0</c:v>
                </c:pt>
                <c:pt idx="26">
                  <c:v>2007.0</c:v>
                </c:pt>
                <c:pt idx="27">
                  <c:v>2008.0</c:v>
                </c:pt>
                <c:pt idx="28">
                  <c:v>2009.0</c:v>
                </c:pt>
                <c:pt idx="29">
                  <c:v>2010.0</c:v>
                </c:pt>
                <c:pt idx="30">
                  <c:v>2011.0</c:v>
                </c:pt>
                <c:pt idx="31">
                  <c:v>2012.0</c:v>
                </c:pt>
                <c:pt idx="32">
                  <c:v>2013.0</c:v>
                </c:pt>
                <c:pt idx="33">
                  <c:v>2014.0</c:v>
                </c:pt>
                <c:pt idx="34">
                  <c:v>2015.0</c:v>
                </c:pt>
                <c:pt idx="35">
                  <c:v>2016.0</c:v>
                </c:pt>
              </c:numCache>
            </c:numRef>
          </c:cat>
          <c:val>
            <c:numRef>
              <c:f>'Toronto 1981-2016'!$F$2:$F$37</c:f>
              <c:numCache>
                <c:formatCode>General</c:formatCode>
                <c:ptCount val="36"/>
                <c:pt idx="0">
                  <c:v>799.0</c:v>
                </c:pt>
                <c:pt idx="1">
                  <c:v>373.0</c:v>
                </c:pt>
                <c:pt idx="2">
                  <c:v>50.0</c:v>
                </c:pt>
                <c:pt idx="3">
                  <c:v>8.0</c:v>
                </c:pt>
                <c:pt idx="4">
                  <c:v>272.0</c:v>
                </c:pt>
                <c:pt idx="5">
                  <c:v>236.0</c:v>
                </c:pt>
                <c:pt idx="6">
                  <c:v>1205.0</c:v>
                </c:pt>
                <c:pt idx="7">
                  <c:v>56.0</c:v>
                </c:pt>
                <c:pt idx="8">
                  <c:v>281.0</c:v>
                </c:pt>
                <c:pt idx="9">
                  <c:v>87.0</c:v>
                </c:pt>
                <c:pt idx="10">
                  <c:v>40.0</c:v>
                </c:pt>
                <c:pt idx="11">
                  <c:v>129.0</c:v>
                </c:pt>
                <c:pt idx="12">
                  <c:v>63.0</c:v>
                </c:pt>
                <c:pt idx="13">
                  <c:v>82.0</c:v>
                </c:pt>
                <c:pt idx="14">
                  <c:v>95.0</c:v>
                </c:pt>
                <c:pt idx="15">
                  <c:v>258.0</c:v>
                </c:pt>
                <c:pt idx="16">
                  <c:v>780.0</c:v>
                </c:pt>
                <c:pt idx="17">
                  <c:v>1359.0</c:v>
                </c:pt>
                <c:pt idx="18">
                  <c:v>1204.0</c:v>
                </c:pt>
                <c:pt idx="19">
                  <c:v>1128.0</c:v>
                </c:pt>
                <c:pt idx="20">
                  <c:v>1168.0</c:v>
                </c:pt>
                <c:pt idx="21">
                  <c:v>1053.0</c:v>
                </c:pt>
                <c:pt idx="22">
                  <c:v>1058.0</c:v>
                </c:pt>
                <c:pt idx="23">
                  <c:v>761.0</c:v>
                </c:pt>
                <c:pt idx="24">
                  <c:v>1361.0</c:v>
                </c:pt>
                <c:pt idx="25">
                  <c:v>997.0</c:v>
                </c:pt>
                <c:pt idx="26">
                  <c:v>552.0</c:v>
                </c:pt>
                <c:pt idx="27">
                  <c:v>940.0</c:v>
                </c:pt>
                <c:pt idx="28">
                  <c:v>919.0</c:v>
                </c:pt>
                <c:pt idx="29">
                  <c:v>290.0</c:v>
                </c:pt>
                <c:pt idx="30">
                  <c:v>626.0</c:v>
                </c:pt>
                <c:pt idx="31">
                  <c:v>483.0</c:v>
                </c:pt>
                <c:pt idx="32">
                  <c:v>671.0</c:v>
                </c:pt>
                <c:pt idx="33">
                  <c:v>446.0</c:v>
                </c:pt>
                <c:pt idx="34">
                  <c:v>187.0</c:v>
                </c:pt>
                <c:pt idx="35">
                  <c:v>236.0</c:v>
                </c:pt>
              </c:numCache>
            </c:numRef>
          </c:val>
        </c:ser>
        <c:dLbls>
          <c:showLegendKey val="0"/>
          <c:showVal val="0"/>
          <c:showCatName val="0"/>
          <c:showSerName val="0"/>
          <c:showPercent val="0"/>
          <c:showBubbleSize val="0"/>
        </c:dLbls>
        <c:gapWidth val="20"/>
        <c:overlap val="100"/>
        <c:axId val="2095732880"/>
        <c:axId val="2098493200"/>
      </c:barChart>
      <c:catAx>
        <c:axId val="20957328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3600000" spcFirstLastPara="1" vertOverflow="ellipsis"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098493200"/>
        <c:crosses val="autoZero"/>
        <c:auto val="1"/>
        <c:lblAlgn val="ctr"/>
        <c:lblOffset val="100"/>
        <c:noMultiLvlLbl val="0"/>
      </c:catAx>
      <c:valAx>
        <c:axId val="2098493200"/>
        <c:scaling>
          <c:orientation val="minMax"/>
          <c:max val="32000.0"/>
          <c:min val="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095732880"/>
        <c:crosses val="autoZero"/>
        <c:crossBetween val="between"/>
      </c:valAx>
      <c:spPr>
        <a:noFill/>
        <a:ln>
          <a:noFill/>
        </a:ln>
        <a:effectLst/>
      </c:spPr>
    </c:plotArea>
    <c:legend>
      <c:legendPos val="t"/>
      <c:layout>
        <c:manualLayout>
          <c:xMode val="edge"/>
          <c:yMode val="edge"/>
          <c:x val="0.450427861952862"/>
          <c:y val="0.0169250882045264"/>
          <c:w val="0.478810413732819"/>
          <c:h val="0.0432120957984572"/>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noFill/>
      <a:round/>
    </a:ln>
    <a:effectLst/>
  </c:spPr>
  <c:txPr>
    <a:bodyPr/>
    <a:lstStyle/>
    <a:p>
      <a:pPr>
        <a:defRPr sz="1200" baseline="0"/>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C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Ontario</a:t>
            </a:r>
            <a:r>
              <a:rPr lang="en-US" baseline="0"/>
              <a:t> Housing Starts 1969-1986</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'ON 1969-1986'!$B$1</c:f>
              <c:strCache>
                <c:ptCount val="1"/>
                <c:pt idx="0">
                  <c:v>Rentals</c:v>
                </c:pt>
              </c:strCache>
            </c:strRef>
          </c:tx>
          <c:spPr>
            <a:solidFill>
              <a:schemeClr val="accent2"/>
            </a:solidFill>
            <a:ln>
              <a:noFill/>
            </a:ln>
            <a:effectLst/>
          </c:spPr>
          <c:invertIfNegative val="0"/>
          <c:cat>
            <c:numRef>
              <c:f>'ON 1969-1986'!$A$2:$A$19</c:f>
              <c:numCache>
                <c:formatCode>General</c:formatCode>
                <c:ptCount val="18"/>
                <c:pt idx="0">
                  <c:v>1969.0</c:v>
                </c:pt>
                <c:pt idx="1">
                  <c:v>1970.0</c:v>
                </c:pt>
                <c:pt idx="2">
                  <c:v>1971.0</c:v>
                </c:pt>
                <c:pt idx="3">
                  <c:v>1972.0</c:v>
                </c:pt>
                <c:pt idx="4">
                  <c:v>1973.0</c:v>
                </c:pt>
                <c:pt idx="5">
                  <c:v>1974.0</c:v>
                </c:pt>
                <c:pt idx="6">
                  <c:v>1975.0</c:v>
                </c:pt>
                <c:pt idx="7">
                  <c:v>1976.0</c:v>
                </c:pt>
                <c:pt idx="8">
                  <c:v>1977.0</c:v>
                </c:pt>
                <c:pt idx="9">
                  <c:v>1978.0</c:v>
                </c:pt>
                <c:pt idx="10">
                  <c:v>1979.0</c:v>
                </c:pt>
                <c:pt idx="11">
                  <c:v>1980.0</c:v>
                </c:pt>
                <c:pt idx="12">
                  <c:v>1981.0</c:v>
                </c:pt>
                <c:pt idx="13">
                  <c:v>1982.0</c:v>
                </c:pt>
                <c:pt idx="14">
                  <c:v>1983.0</c:v>
                </c:pt>
                <c:pt idx="15">
                  <c:v>1984.0</c:v>
                </c:pt>
                <c:pt idx="16">
                  <c:v>1985.0</c:v>
                </c:pt>
                <c:pt idx="17">
                  <c:v>1986.0</c:v>
                </c:pt>
              </c:numCache>
            </c:numRef>
          </c:cat>
          <c:val>
            <c:numRef>
              <c:f>'ON 1969-1986'!$B$2:$B$19</c:f>
              <c:numCache>
                <c:formatCode>General</c:formatCode>
                <c:ptCount val="18"/>
                <c:pt idx="0">
                  <c:v>39897.0</c:v>
                </c:pt>
                <c:pt idx="1">
                  <c:v>38561.0</c:v>
                </c:pt>
                <c:pt idx="2">
                  <c:v>41945.0</c:v>
                </c:pt>
                <c:pt idx="3">
                  <c:v>46134.0</c:v>
                </c:pt>
                <c:pt idx="4">
                  <c:v>37047.0</c:v>
                </c:pt>
                <c:pt idx="5">
                  <c:v>22260.0</c:v>
                </c:pt>
                <c:pt idx="6">
                  <c:v>10394.0</c:v>
                </c:pt>
                <c:pt idx="7">
                  <c:v>12457.0</c:v>
                </c:pt>
                <c:pt idx="8">
                  <c:v>15402.0</c:v>
                </c:pt>
                <c:pt idx="9">
                  <c:v>21105.0</c:v>
                </c:pt>
                <c:pt idx="10">
                  <c:v>11938.0</c:v>
                </c:pt>
                <c:pt idx="11">
                  <c:v>11642.0</c:v>
                </c:pt>
                <c:pt idx="12">
                  <c:v>14366.0</c:v>
                </c:pt>
                <c:pt idx="13">
                  <c:v>15875.0</c:v>
                </c:pt>
                <c:pt idx="14">
                  <c:v>16647.0</c:v>
                </c:pt>
                <c:pt idx="15">
                  <c:v>9413.0</c:v>
                </c:pt>
                <c:pt idx="16">
                  <c:v>13080.0</c:v>
                </c:pt>
                <c:pt idx="17">
                  <c:v>10774.0</c:v>
                </c:pt>
              </c:numCache>
            </c:numRef>
          </c:val>
        </c:ser>
        <c:ser>
          <c:idx val="1"/>
          <c:order val="1"/>
          <c:tx>
            <c:strRef>
              <c:f>'ON 1969-1986'!$C$1</c:f>
              <c:strCache>
                <c:ptCount val="1"/>
                <c:pt idx="0">
                  <c:v>Condos</c:v>
                </c:pt>
              </c:strCache>
            </c:strRef>
          </c:tx>
          <c:spPr>
            <a:solidFill>
              <a:schemeClr val="accent1"/>
            </a:solidFill>
            <a:ln>
              <a:noFill/>
            </a:ln>
            <a:effectLst/>
          </c:spPr>
          <c:invertIfNegative val="0"/>
          <c:cat>
            <c:numRef>
              <c:f>'ON 1969-1986'!$A$2:$A$19</c:f>
              <c:numCache>
                <c:formatCode>General</c:formatCode>
                <c:ptCount val="18"/>
                <c:pt idx="0">
                  <c:v>1969.0</c:v>
                </c:pt>
                <c:pt idx="1">
                  <c:v>1970.0</c:v>
                </c:pt>
                <c:pt idx="2">
                  <c:v>1971.0</c:v>
                </c:pt>
                <c:pt idx="3">
                  <c:v>1972.0</c:v>
                </c:pt>
                <c:pt idx="4">
                  <c:v>1973.0</c:v>
                </c:pt>
                <c:pt idx="5">
                  <c:v>1974.0</c:v>
                </c:pt>
                <c:pt idx="6">
                  <c:v>1975.0</c:v>
                </c:pt>
                <c:pt idx="7">
                  <c:v>1976.0</c:v>
                </c:pt>
                <c:pt idx="8">
                  <c:v>1977.0</c:v>
                </c:pt>
                <c:pt idx="9">
                  <c:v>1978.0</c:v>
                </c:pt>
                <c:pt idx="10">
                  <c:v>1979.0</c:v>
                </c:pt>
                <c:pt idx="11">
                  <c:v>1980.0</c:v>
                </c:pt>
                <c:pt idx="12">
                  <c:v>1981.0</c:v>
                </c:pt>
                <c:pt idx="13">
                  <c:v>1982.0</c:v>
                </c:pt>
                <c:pt idx="14">
                  <c:v>1983.0</c:v>
                </c:pt>
                <c:pt idx="15">
                  <c:v>1984.0</c:v>
                </c:pt>
                <c:pt idx="16">
                  <c:v>1985.0</c:v>
                </c:pt>
                <c:pt idx="17">
                  <c:v>1986.0</c:v>
                </c:pt>
              </c:numCache>
            </c:numRef>
          </c:cat>
          <c:val>
            <c:numRef>
              <c:f>'ON 1969-1986'!$C$2:$C$19</c:f>
              <c:numCache>
                <c:formatCode>General</c:formatCode>
                <c:ptCount val="18"/>
                <c:pt idx="0">
                  <c:v>3586.0</c:v>
                </c:pt>
                <c:pt idx="1">
                  <c:v>9881.0</c:v>
                </c:pt>
                <c:pt idx="2">
                  <c:v>7652.0</c:v>
                </c:pt>
                <c:pt idx="3">
                  <c:v>8427.0</c:v>
                </c:pt>
                <c:pt idx="4">
                  <c:v>19794.0</c:v>
                </c:pt>
                <c:pt idx="5">
                  <c:v>20920.0</c:v>
                </c:pt>
                <c:pt idx="6">
                  <c:v>24309.0</c:v>
                </c:pt>
                <c:pt idx="7">
                  <c:v>26992.0</c:v>
                </c:pt>
                <c:pt idx="8">
                  <c:v>22020.0</c:v>
                </c:pt>
                <c:pt idx="9">
                  <c:v>11781.0</c:v>
                </c:pt>
                <c:pt idx="10">
                  <c:v>7328.0</c:v>
                </c:pt>
                <c:pt idx="11">
                  <c:v>5164.0</c:v>
                </c:pt>
                <c:pt idx="12">
                  <c:v>5822.0</c:v>
                </c:pt>
                <c:pt idx="13">
                  <c:v>2606.0</c:v>
                </c:pt>
                <c:pt idx="14">
                  <c:v>3325.0</c:v>
                </c:pt>
                <c:pt idx="15">
                  <c:v>5032.0</c:v>
                </c:pt>
                <c:pt idx="16">
                  <c:v>6355.0</c:v>
                </c:pt>
                <c:pt idx="17">
                  <c:v>11950.0</c:v>
                </c:pt>
              </c:numCache>
            </c:numRef>
          </c:val>
        </c:ser>
        <c:ser>
          <c:idx val="2"/>
          <c:order val="2"/>
          <c:tx>
            <c:strRef>
              <c:f>'ON 1969-1986'!$D$1</c:f>
              <c:strCache>
                <c:ptCount val="1"/>
                <c:pt idx="0">
                  <c:v>Single + Detached</c:v>
                </c:pt>
              </c:strCache>
            </c:strRef>
          </c:tx>
          <c:spPr>
            <a:solidFill>
              <a:schemeClr val="accent4"/>
            </a:solidFill>
            <a:ln>
              <a:noFill/>
            </a:ln>
            <a:effectLst/>
          </c:spPr>
          <c:invertIfNegative val="0"/>
          <c:cat>
            <c:numRef>
              <c:f>'ON 1969-1986'!$A$2:$A$19</c:f>
              <c:numCache>
                <c:formatCode>General</c:formatCode>
                <c:ptCount val="18"/>
                <c:pt idx="0">
                  <c:v>1969.0</c:v>
                </c:pt>
                <c:pt idx="1">
                  <c:v>1970.0</c:v>
                </c:pt>
                <c:pt idx="2">
                  <c:v>1971.0</c:v>
                </c:pt>
                <c:pt idx="3">
                  <c:v>1972.0</c:v>
                </c:pt>
                <c:pt idx="4">
                  <c:v>1973.0</c:v>
                </c:pt>
                <c:pt idx="5">
                  <c:v>1974.0</c:v>
                </c:pt>
                <c:pt idx="6">
                  <c:v>1975.0</c:v>
                </c:pt>
                <c:pt idx="7">
                  <c:v>1976.0</c:v>
                </c:pt>
                <c:pt idx="8">
                  <c:v>1977.0</c:v>
                </c:pt>
                <c:pt idx="9">
                  <c:v>1978.0</c:v>
                </c:pt>
                <c:pt idx="10">
                  <c:v>1979.0</c:v>
                </c:pt>
                <c:pt idx="11">
                  <c:v>1980.0</c:v>
                </c:pt>
                <c:pt idx="12">
                  <c:v>1981.0</c:v>
                </c:pt>
                <c:pt idx="13">
                  <c:v>1982.0</c:v>
                </c:pt>
                <c:pt idx="14">
                  <c:v>1983.0</c:v>
                </c:pt>
                <c:pt idx="15">
                  <c:v>1984.0</c:v>
                </c:pt>
                <c:pt idx="16">
                  <c:v>1985.0</c:v>
                </c:pt>
                <c:pt idx="17">
                  <c:v>1986.0</c:v>
                </c:pt>
              </c:numCache>
            </c:numRef>
          </c:cat>
          <c:val>
            <c:numRef>
              <c:f>'ON 1969-1986'!$D$2:$D$19</c:f>
              <c:numCache>
                <c:formatCode>General</c:formatCode>
                <c:ptCount val="18"/>
                <c:pt idx="0">
                  <c:v>35484.0</c:v>
                </c:pt>
                <c:pt idx="1">
                  <c:v>26201.0</c:v>
                </c:pt>
                <c:pt idx="2">
                  <c:v>38483.0</c:v>
                </c:pt>
                <c:pt idx="3">
                  <c:v>46169.0</c:v>
                </c:pt>
                <c:pt idx="4">
                  <c:v>50701.0</c:v>
                </c:pt>
                <c:pt idx="5">
                  <c:v>39944.0</c:v>
                </c:pt>
                <c:pt idx="6">
                  <c:v>42212.0</c:v>
                </c:pt>
                <c:pt idx="7">
                  <c:v>40754.0</c:v>
                </c:pt>
                <c:pt idx="8">
                  <c:v>38263.0</c:v>
                </c:pt>
                <c:pt idx="9">
                  <c:v>36556.0</c:v>
                </c:pt>
                <c:pt idx="10">
                  <c:v>36160.0</c:v>
                </c:pt>
                <c:pt idx="11">
                  <c:v>23321.0</c:v>
                </c:pt>
                <c:pt idx="12">
                  <c:v>29973.0</c:v>
                </c:pt>
                <c:pt idx="13">
                  <c:v>19927.0</c:v>
                </c:pt>
                <c:pt idx="14">
                  <c:v>34967.0</c:v>
                </c:pt>
                <c:pt idx="15">
                  <c:v>33726.0</c:v>
                </c:pt>
                <c:pt idx="16">
                  <c:v>45436.0</c:v>
                </c:pt>
                <c:pt idx="17">
                  <c:v>58746.0</c:v>
                </c:pt>
              </c:numCache>
            </c:numRef>
          </c:val>
        </c:ser>
        <c:ser>
          <c:idx val="3"/>
          <c:order val="3"/>
          <c:tx>
            <c:strRef>
              <c:f>'ON 1969-1986'!$E$1</c:f>
              <c:strCache>
                <c:ptCount val="1"/>
                <c:pt idx="0">
                  <c:v>Other</c:v>
                </c:pt>
              </c:strCache>
            </c:strRef>
          </c:tx>
          <c:spPr>
            <a:solidFill>
              <a:schemeClr val="accent3"/>
            </a:solidFill>
            <a:ln>
              <a:noFill/>
            </a:ln>
            <a:effectLst/>
          </c:spPr>
          <c:invertIfNegative val="0"/>
          <c:cat>
            <c:numRef>
              <c:f>'ON 1969-1986'!$A$2:$A$19</c:f>
              <c:numCache>
                <c:formatCode>General</c:formatCode>
                <c:ptCount val="18"/>
                <c:pt idx="0">
                  <c:v>1969.0</c:v>
                </c:pt>
                <c:pt idx="1">
                  <c:v>1970.0</c:v>
                </c:pt>
                <c:pt idx="2">
                  <c:v>1971.0</c:v>
                </c:pt>
                <c:pt idx="3">
                  <c:v>1972.0</c:v>
                </c:pt>
                <c:pt idx="4">
                  <c:v>1973.0</c:v>
                </c:pt>
                <c:pt idx="5">
                  <c:v>1974.0</c:v>
                </c:pt>
                <c:pt idx="6">
                  <c:v>1975.0</c:v>
                </c:pt>
                <c:pt idx="7">
                  <c:v>1976.0</c:v>
                </c:pt>
                <c:pt idx="8">
                  <c:v>1977.0</c:v>
                </c:pt>
                <c:pt idx="9">
                  <c:v>1978.0</c:v>
                </c:pt>
                <c:pt idx="10">
                  <c:v>1979.0</c:v>
                </c:pt>
                <c:pt idx="11">
                  <c:v>1980.0</c:v>
                </c:pt>
                <c:pt idx="12">
                  <c:v>1981.0</c:v>
                </c:pt>
                <c:pt idx="13">
                  <c:v>1982.0</c:v>
                </c:pt>
                <c:pt idx="14">
                  <c:v>1983.0</c:v>
                </c:pt>
                <c:pt idx="15">
                  <c:v>1984.0</c:v>
                </c:pt>
                <c:pt idx="16">
                  <c:v>1985.0</c:v>
                </c:pt>
                <c:pt idx="17">
                  <c:v>1986.0</c:v>
                </c:pt>
              </c:numCache>
            </c:numRef>
          </c:cat>
          <c:val>
            <c:numRef>
              <c:f>'ON 1969-1986'!$E$2:$E$19</c:f>
              <c:numCache>
                <c:formatCode>#,##0</c:formatCode>
                <c:ptCount val="18"/>
                <c:pt idx="0">
                  <c:v>2479.0</c:v>
                </c:pt>
                <c:pt idx="1">
                  <c:v>2032.0</c:v>
                </c:pt>
                <c:pt idx="2">
                  <c:v>1900.0</c:v>
                </c:pt>
                <c:pt idx="3">
                  <c:v>2203.0</c:v>
                </c:pt>
                <c:pt idx="4">
                  <c:v>2994.0</c:v>
                </c:pt>
                <c:pt idx="5">
                  <c:v>2379.0</c:v>
                </c:pt>
                <c:pt idx="6">
                  <c:v>3053.0</c:v>
                </c:pt>
                <c:pt idx="7">
                  <c:v>4479.0</c:v>
                </c:pt>
                <c:pt idx="8">
                  <c:v>3445.0</c:v>
                </c:pt>
                <c:pt idx="9">
                  <c:v>2268.0</c:v>
                </c:pt>
                <c:pt idx="10">
                  <c:v>1461.0</c:v>
                </c:pt>
                <c:pt idx="11">
                  <c:v>0.0</c:v>
                </c:pt>
                <c:pt idx="12">
                  <c:v>0.0</c:v>
                </c:pt>
                <c:pt idx="13">
                  <c:v>100.0</c:v>
                </c:pt>
                <c:pt idx="14">
                  <c:v>0.0</c:v>
                </c:pt>
                <c:pt idx="15">
                  <c:v>0.0</c:v>
                </c:pt>
                <c:pt idx="16">
                  <c:v>0.0</c:v>
                </c:pt>
                <c:pt idx="17">
                  <c:v>0.0</c:v>
                </c:pt>
              </c:numCache>
            </c:numRef>
          </c:val>
        </c:ser>
        <c:dLbls>
          <c:showLegendKey val="0"/>
          <c:showVal val="0"/>
          <c:showCatName val="0"/>
          <c:showSerName val="0"/>
          <c:showPercent val="0"/>
          <c:showBubbleSize val="0"/>
        </c:dLbls>
        <c:gapWidth val="20"/>
        <c:overlap val="100"/>
        <c:axId val="-2121443904"/>
        <c:axId val="-2118114064"/>
      </c:barChart>
      <c:catAx>
        <c:axId val="-2121443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8114064"/>
        <c:crosses val="autoZero"/>
        <c:auto val="1"/>
        <c:lblAlgn val="ctr"/>
        <c:lblOffset val="100"/>
        <c:noMultiLvlLbl val="0"/>
      </c:catAx>
      <c:valAx>
        <c:axId val="-21181140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4439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C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200" b="1" i="0" u="none" strike="noStrike" kern="1200" spc="0" baseline="0">
                <a:solidFill>
                  <a:schemeClr val="tx1">
                    <a:lumMod val="65000"/>
                    <a:lumOff val="35000"/>
                  </a:schemeClr>
                </a:solidFill>
                <a:latin typeface="+mn-lt"/>
                <a:ea typeface="+mn-ea"/>
                <a:cs typeface="+mn-cs"/>
              </a:defRPr>
            </a:pPr>
            <a:r>
              <a:rPr lang="en-US" sz="2200" b="1" i="0" baseline="0"/>
              <a:t>Ontario Housing Starts 1969-1986</a:t>
            </a:r>
          </a:p>
        </c:rich>
      </c:tx>
      <c:layout>
        <c:manualLayout>
          <c:xMode val="edge"/>
          <c:yMode val="edge"/>
          <c:x val="0.00482556468762574"/>
          <c:y val="0.0097323600973236"/>
        </c:manualLayout>
      </c:layout>
      <c:overlay val="0"/>
      <c:spPr>
        <a:noFill/>
        <a:ln>
          <a:noFill/>
        </a:ln>
        <a:effectLst/>
      </c:spPr>
      <c:txPr>
        <a:bodyPr rot="0" spcFirstLastPara="1" vertOverflow="ellipsis" vert="horz" wrap="square" anchor="ctr" anchorCtr="1"/>
        <a:lstStyle/>
        <a:p>
          <a:pPr>
            <a:defRPr sz="2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'ON 1969-1986'!$B$1</c:f>
              <c:strCache>
                <c:ptCount val="1"/>
                <c:pt idx="0">
                  <c:v>Rentals</c:v>
                </c:pt>
              </c:strCache>
            </c:strRef>
          </c:tx>
          <c:spPr>
            <a:solidFill>
              <a:schemeClr val="accent2"/>
            </a:solidFill>
            <a:ln>
              <a:noFill/>
            </a:ln>
            <a:effectLst/>
          </c:spPr>
          <c:invertIfNegative val="0"/>
          <c:cat>
            <c:numRef>
              <c:f>'ON 1969-1986'!$A$2:$A$19</c:f>
              <c:numCache>
                <c:formatCode>General</c:formatCode>
                <c:ptCount val="18"/>
                <c:pt idx="0">
                  <c:v>1969.0</c:v>
                </c:pt>
                <c:pt idx="1">
                  <c:v>1970.0</c:v>
                </c:pt>
                <c:pt idx="2">
                  <c:v>1971.0</c:v>
                </c:pt>
                <c:pt idx="3">
                  <c:v>1972.0</c:v>
                </c:pt>
                <c:pt idx="4">
                  <c:v>1973.0</c:v>
                </c:pt>
                <c:pt idx="5">
                  <c:v>1974.0</c:v>
                </c:pt>
                <c:pt idx="6">
                  <c:v>1975.0</c:v>
                </c:pt>
                <c:pt idx="7">
                  <c:v>1976.0</c:v>
                </c:pt>
                <c:pt idx="8">
                  <c:v>1977.0</c:v>
                </c:pt>
                <c:pt idx="9">
                  <c:v>1978.0</c:v>
                </c:pt>
                <c:pt idx="10">
                  <c:v>1979.0</c:v>
                </c:pt>
                <c:pt idx="11">
                  <c:v>1980.0</c:v>
                </c:pt>
                <c:pt idx="12">
                  <c:v>1981.0</c:v>
                </c:pt>
                <c:pt idx="13">
                  <c:v>1982.0</c:v>
                </c:pt>
                <c:pt idx="14">
                  <c:v>1983.0</c:v>
                </c:pt>
                <c:pt idx="15">
                  <c:v>1984.0</c:v>
                </c:pt>
                <c:pt idx="16">
                  <c:v>1985.0</c:v>
                </c:pt>
                <c:pt idx="17">
                  <c:v>1986.0</c:v>
                </c:pt>
              </c:numCache>
            </c:numRef>
          </c:cat>
          <c:val>
            <c:numRef>
              <c:f>'ON 1969-1986'!$B$2:$B$19</c:f>
              <c:numCache>
                <c:formatCode>General</c:formatCode>
                <c:ptCount val="18"/>
                <c:pt idx="0">
                  <c:v>39897.0</c:v>
                </c:pt>
                <c:pt idx="1">
                  <c:v>38561.0</c:v>
                </c:pt>
                <c:pt idx="2">
                  <c:v>41945.0</c:v>
                </c:pt>
                <c:pt idx="3">
                  <c:v>46134.0</c:v>
                </c:pt>
                <c:pt idx="4">
                  <c:v>37047.0</c:v>
                </c:pt>
                <c:pt idx="5">
                  <c:v>22260.0</c:v>
                </c:pt>
                <c:pt idx="6">
                  <c:v>10394.0</c:v>
                </c:pt>
                <c:pt idx="7">
                  <c:v>12457.0</c:v>
                </c:pt>
                <c:pt idx="8">
                  <c:v>15402.0</c:v>
                </c:pt>
                <c:pt idx="9">
                  <c:v>21105.0</c:v>
                </c:pt>
                <c:pt idx="10">
                  <c:v>11938.0</c:v>
                </c:pt>
                <c:pt idx="11">
                  <c:v>11642.0</c:v>
                </c:pt>
                <c:pt idx="12">
                  <c:v>14366.0</c:v>
                </c:pt>
                <c:pt idx="13">
                  <c:v>15875.0</c:v>
                </c:pt>
                <c:pt idx="14">
                  <c:v>16647.0</c:v>
                </c:pt>
                <c:pt idx="15">
                  <c:v>9413.0</c:v>
                </c:pt>
                <c:pt idx="16">
                  <c:v>13080.0</c:v>
                </c:pt>
                <c:pt idx="17">
                  <c:v>10774.0</c:v>
                </c:pt>
              </c:numCache>
            </c:numRef>
          </c:val>
        </c:ser>
        <c:ser>
          <c:idx val="1"/>
          <c:order val="1"/>
          <c:tx>
            <c:strRef>
              <c:f>'ON 1969-1986'!$G$1</c:f>
              <c:strCache>
                <c:ptCount val="1"/>
                <c:pt idx="0">
                  <c:v>Non Rentals</c:v>
                </c:pt>
              </c:strCache>
            </c:strRef>
          </c:tx>
          <c:spPr>
            <a:solidFill>
              <a:schemeClr val="accent1"/>
            </a:solidFill>
            <a:ln>
              <a:noFill/>
            </a:ln>
            <a:effectLst/>
          </c:spPr>
          <c:invertIfNegative val="0"/>
          <c:cat>
            <c:numRef>
              <c:f>'ON 1969-1986'!$A$2:$A$19</c:f>
              <c:numCache>
                <c:formatCode>General</c:formatCode>
                <c:ptCount val="18"/>
                <c:pt idx="0">
                  <c:v>1969.0</c:v>
                </c:pt>
                <c:pt idx="1">
                  <c:v>1970.0</c:v>
                </c:pt>
                <c:pt idx="2">
                  <c:v>1971.0</c:v>
                </c:pt>
                <c:pt idx="3">
                  <c:v>1972.0</c:v>
                </c:pt>
                <c:pt idx="4">
                  <c:v>1973.0</c:v>
                </c:pt>
                <c:pt idx="5">
                  <c:v>1974.0</c:v>
                </c:pt>
                <c:pt idx="6">
                  <c:v>1975.0</c:v>
                </c:pt>
                <c:pt idx="7">
                  <c:v>1976.0</c:v>
                </c:pt>
                <c:pt idx="8">
                  <c:v>1977.0</c:v>
                </c:pt>
                <c:pt idx="9">
                  <c:v>1978.0</c:v>
                </c:pt>
                <c:pt idx="10">
                  <c:v>1979.0</c:v>
                </c:pt>
                <c:pt idx="11">
                  <c:v>1980.0</c:v>
                </c:pt>
                <c:pt idx="12">
                  <c:v>1981.0</c:v>
                </c:pt>
                <c:pt idx="13">
                  <c:v>1982.0</c:v>
                </c:pt>
                <c:pt idx="14">
                  <c:v>1983.0</c:v>
                </c:pt>
                <c:pt idx="15">
                  <c:v>1984.0</c:v>
                </c:pt>
                <c:pt idx="16">
                  <c:v>1985.0</c:v>
                </c:pt>
                <c:pt idx="17">
                  <c:v>1986.0</c:v>
                </c:pt>
              </c:numCache>
            </c:numRef>
          </c:cat>
          <c:val>
            <c:numRef>
              <c:f>'ON 1969-1986'!$G$2:$G$19</c:f>
              <c:numCache>
                <c:formatCode>#,##0</c:formatCode>
                <c:ptCount val="18"/>
                <c:pt idx="0">
                  <c:v>41549.0</c:v>
                </c:pt>
                <c:pt idx="1">
                  <c:v>38114.0</c:v>
                </c:pt>
                <c:pt idx="2">
                  <c:v>48035.0</c:v>
                </c:pt>
                <c:pt idx="3">
                  <c:v>56799.0</c:v>
                </c:pt>
                <c:pt idx="4">
                  <c:v>73489.0</c:v>
                </c:pt>
                <c:pt idx="5">
                  <c:v>63243.0</c:v>
                </c:pt>
                <c:pt idx="6">
                  <c:v>69574.0</c:v>
                </c:pt>
                <c:pt idx="7">
                  <c:v>72225.0</c:v>
                </c:pt>
                <c:pt idx="8">
                  <c:v>63728.0</c:v>
                </c:pt>
                <c:pt idx="9">
                  <c:v>50605.0</c:v>
                </c:pt>
                <c:pt idx="10">
                  <c:v>44949.0</c:v>
                </c:pt>
                <c:pt idx="11">
                  <c:v>28485.0</c:v>
                </c:pt>
                <c:pt idx="12">
                  <c:v>35795.0</c:v>
                </c:pt>
                <c:pt idx="13">
                  <c:v>22633.0</c:v>
                </c:pt>
                <c:pt idx="14">
                  <c:v>38292.0</c:v>
                </c:pt>
                <c:pt idx="15">
                  <c:v>38758.0</c:v>
                </c:pt>
                <c:pt idx="16">
                  <c:v>51791.0</c:v>
                </c:pt>
                <c:pt idx="17">
                  <c:v>70696.0</c:v>
                </c:pt>
              </c:numCache>
            </c:numRef>
          </c:val>
        </c:ser>
        <c:dLbls>
          <c:showLegendKey val="0"/>
          <c:showVal val="0"/>
          <c:showCatName val="0"/>
          <c:showSerName val="0"/>
          <c:showPercent val="0"/>
          <c:showBubbleSize val="0"/>
        </c:dLbls>
        <c:gapWidth val="20"/>
        <c:overlap val="100"/>
        <c:axId val="-2140476160"/>
        <c:axId val="-2117344720"/>
      </c:barChart>
      <c:catAx>
        <c:axId val="-2140476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117344720"/>
        <c:crosses val="autoZero"/>
        <c:auto val="1"/>
        <c:lblAlgn val="ctr"/>
        <c:lblOffset val="100"/>
        <c:noMultiLvlLbl val="0"/>
      </c:catAx>
      <c:valAx>
        <c:axId val="-21173447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140476160"/>
        <c:crosses val="autoZero"/>
        <c:crossBetween val="between"/>
      </c:valAx>
      <c:spPr>
        <a:noFill/>
        <a:ln>
          <a:noFill/>
        </a:ln>
        <a:effectLst/>
      </c:spPr>
    </c:plotArea>
    <c:legend>
      <c:legendPos val="b"/>
      <c:layout>
        <c:manualLayout>
          <c:xMode val="edge"/>
          <c:yMode val="edge"/>
          <c:x val="0.521635215306116"/>
          <c:y val="0.0149023890261892"/>
          <c:w val="0.312903295847143"/>
          <c:h val="0.0665076536965726"/>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C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Ontario</a:t>
            </a:r>
            <a:r>
              <a:rPr lang="en-US" baseline="0"/>
              <a:t> Housing Starts 1969-1986</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'ON 1969-2016'!$B$1</c:f>
              <c:strCache>
                <c:ptCount val="1"/>
                <c:pt idx="0">
                  <c:v>Rentals</c:v>
                </c:pt>
              </c:strCache>
            </c:strRef>
          </c:tx>
          <c:spPr>
            <a:solidFill>
              <a:schemeClr val="accent2"/>
            </a:solidFill>
            <a:ln>
              <a:noFill/>
            </a:ln>
            <a:effectLst/>
          </c:spPr>
          <c:invertIfNegative val="0"/>
          <c:cat>
            <c:numRef>
              <c:f>'ON 1969-2016'!$A$2:$A$19</c:f>
              <c:numCache>
                <c:formatCode>General</c:formatCode>
                <c:ptCount val="18"/>
                <c:pt idx="0">
                  <c:v>1969.0</c:v>
                </c:pt>
                <c:pt idx="1">
                  <c:v>1970.0</c:v>
                </c:pt>
                <c:pt idx="2">
                  <c:v>1971.0</c:v>
                </c:pt>
                <c:pt idx="3">
                  <c:v>1972.0</c:v>
                </c:pt>
                <c:pt idx="4">
                  <c:v>1973.0</c:v>
                </c:pt>
                <c:pt idx="5">
                  <c:v>1974.0</c:v>
                </c:pt>
                <c:pt idx="6">
                  <c:v>1975.0</c:v>
                </c:pt>
                <c:pt idx="7">
                  <c:v>1976.0</c:v>
                </c:pt>
                <c:pt idx="8">
                  <c:v>1977.0</c:v>
                </c:pt>
                <c:pt idx="9">
                  <c:v>1978.0</c:v>
                </c:pt>
                <c:pt idx="10">
                  <c:v>1979.0</c:v>
                </c:pt>
                <c:pt idx="11">
                  <c:v>1980.0</c:v>
                </c:pt>
                <c:pt idx="12">
                  <c:v>1981.0</c:v>
                </c:pt>
                <c:pt idx="13">
                  <c:v>1982.0</c:v>
                </c:pt>
                <c:pt idx="14">
                  <c:v>1983.0</c:v>
                </c:pt>
                <c:pt idx="15">
                  <c:v>1984.0</c:v>
                </c:pt>
                <c:pt idx="16">
                  <c:v>1985.0</c:v>
                </c:pt>
                <c:pt idx="17">
                  <c:v>1986.0</c:v>
                </c:pt>
              </c:numCache>
            </c:numRef>
          </c:cat>
          <c:val>
            <c:numRef>
              <c:f>'ON 1969-2016'!$B$2:$B$19</c:f>
              <c:numCache>
                <c:formatCode>General</c:formatCode>
                <c:ptCount val="18"/>
                <c:pt idx="0">
                  <c:v>39897.0</c:v>
                </c:pt>
                <c:pt idx="1">
                  <c:v>38561.0</c:v>
                </c:pt>
                <c:pt idx="2">
                  <c:v>41945.0</c:v>
                </c:pt>
                <c:pt idx="3">
                  <c:v>46134.0</c:v>
                </c:pt>
                <c:pt idx="4">
                  <c:v>37047.0</c:v>
                </c:pt>
                <c:pt idx="5">
                  <c:v>22260.0</c:v>
                </c:pt>
                <c:pt idx="6">
                  <c:v>10394.0</c:v>
                </c:pt>
                <c:pt idx="7">
                  <c:v>12457.0</c:v>
                </c:pt>
                <c:pt idx="8">
                  <c:v>15402.0</c:v>
                </c:pt>
                <c:pt idx="9">
                  <c:v>21105.0</c:v>
                </c:pt>
                <c:pt idx="10">
                  <c:v>11938.0</c:v>
                </c:pt>
                <c:pt idx="11">
                  <c:v>11642.0</c:v>
                </c:pt>
                <c:pt idx="12">
                  <c:v>14366.0</c:v>
                </c:pt>
                <c:pt idx="13">
                  <c:v>15875.0</c:v>
                </c:pt>
                <c:pt idx="14">
                  <c:v>16647.0</c:v>
                </c:pt>
                <c:pt idx="15">
                  <c:v>9413.0</c:v>
                </c:pt>
                <c:pt idx="16">
                  <c:v>13080.0</c:v>
                </c:pt>
                <c:pt idx="17">
                  <c:v>10774.0</c:v>
                </c:pt>
              </c:numCache>
            </c:numRef>
          </c:val>
        </c:ser>
        <c:ser>
          <c:idx val="1"/>
          <c:order val="1"/>
          <c:tx>
            <c:strRef>
              <c:f>'ON 1969-2016'!$C$1</c:f>
              <c:strCache>
                <c:ptCount val="1"/>
                <c:pt idx="0">
                  <c:v>Condos</c:v>
                </c:pt>
              </c:strCache>
            </c:strRef>
          </c:tx>
          <c:spPr>
            <a:solidFill>
              <a:schemeClr val="accent1"/>
            </a:solidFill>
            <a:ln>
              <a:noFill/>
            </a:ln>
            <a:effectLst/>
          </c:spPr>
          <c:invertIfNegative val="0"/>
          <c:cat>
            <c:numRef>
              <c:f>'ON 1969-2016'!$A$2:$A$19</c:f>
              <c:numCache>
                <c:formatCode>General</c:formatCode>
                <c:ptCount val="18"/>
                <c:pt idx="0">
                  <c:v>1969.0</c:v>
                </c:pt>
                <c:pt idx="1">
                  <c:v>1970.0</c:v>
                </c:pt>
                <c:pt idx="2">
                  <c:v>1971.0</c:v>
                </c:pt>
                <c:pt idx="3">
                  <c:v>1972.0</c:v>
                </c:pt>
                <c:pt idx="4">
                  <c:v>1973.0</c:v>
                </c:pt>
                <c:pt idx="5">
                  <c:v>1974.0</c:v>
                </c:pt>
                <c:pt idx="6">
                  <c:v>1975.0</c:v>
                </c:pt>
                <c:pt idx="7">
                  <c:v>1976.0</c:v>
                </c:pt>
                <c:pt idx="8">
                  <c:v>1977.0</c:v>
                </c:pt>
                <c:pt idx="9">
                  <c:v>1978.0</c:v>
                </c:pt>
                <c:pt idx="10">
                  <c:v>1979.0</c:v>
                </c:pt>
                <c:pt idx="11">
                  <c:v>1980.0</c:v>
                </c:pt>
                <c:pt idx="12">
                  <c:v>1981.0</c:v>
                </c:pt>
                <c:pt idx="13">
                  <c:v>1982.0</c:v>
                </c:pt>
                <c:pt idx="14">
                  <c:v>1983.0</c:v>
                </c:pt>
                <c:pt idx="15">
                  <c:v>1984.0</c:v>
                </c:pt>
                <c:pt idx="16">
                  <c:v>1985.0</c:v>
                </c:pt>
                <c:pt idx="17">
                  <c:v>1986.0</c:v>
                </c:pt>
              </c:numCache>
            </c:numRef>
          </c:cat>
          <c:val>
            <c:numRef>
              <c:f>'ON 1969-2016'!$C$2:$C$19</c:f>
              <c:numCache>
                <c:formatCode>General</c:formatCode>
                <c:ptCount val="18"/>
                <c:pt idx="0">
                  <c:v>3586.0</c:v>
                </c:pt>
                <c:pt idx="1">
                  <c:v>9881.0</c:v>
                </c:pt>
                <c:pt idx="2">
                  <c:v>7652.0</c:v>
                </c:pt>
                <c:pt idx="3">
                  <c:v>8427.0</c:v>
                </c:pt>
                <c:pt idx="4">
                  <c:v>19794.0</c:v>
                </c:pt>
                <c:pt idx="5">
                  <c:v>20920.0</c:v>
                </c:pt>
                <c:pt idx="6">
                  <c:v>24309.0</c:v>
                </c:pt>
                <c:pt idx="7">
                  <c:v>26992.0</c:v>
                </c:pt>
                <c:pt idx="8">
                  <c:v>22020.0</c:v>
                </c:pt>
                <c:pt idx="9">
                  <c:v>11781.0</c:v>
                </c:pt>
                <c:pt idx="10">
                  <c:v>7328.0</c:v>
                </c:pt>
                <c:pt idx="11">
                  <c:v>5164.0</c:v>
                </c:pt>
                <c:pt idx="12">
                  <c:v>5822.0</c:v>
                </c:pt>
                <c:pt idx="13">
                  <c:v>2606.0</c:v>
                </c:pt>
                <c:pt idx="14">
                  <c:v>3325.0</c:v>
                </c:pt>
                <c:pt idx="15">
                  <c:v>5032.0</c:v>
                </c:pt>
                <c:pt idx="16">
                  <c:v>6355.0</c:v>
                </c:pt>
                <c:pt idx="17">
                  <c:v>11950.0</c:v>
                </c:pt>
              </c:numCache>
            </c:numRef>
          </c:val>
        </c:ser>
        <c:ser>
          <c:idx val="2"/>
          <c:order val="2"/>
          <c:tx>
            <c:strRef>
              <c:f>'ON 1969-2016'!$D$1</c:f>
              <c:strCache>
                <c:ptCount val="1"/>
                <c:pt idx="0">
                  <c:v>Single + Detached</c:v>
                </c:pt>
              </c:strCache>
            </c:strRef>
          </c:tx>
          <c:spPr>
            <a:solidFill>
              <a:schemeClr val="accent4"/>
            </a:solidFill>
            <a:ln>
              <a:noFill/>
            </a:ln>
            <a:effectLst/>
          </c:spPr>
          <c:invertIfNegative val="0"/>
          <c:cat>
            <c:numRef>
              <c:f>'ON 1969-2016'!$A$2:$A$19</c:f>
              <c:numCache>
                <c:formatCode>General</c:formatCode>
                <c:ptCount val="18"/>
                <c:pt idx="0">
                  <c:v>1969.0</c:v>
                </c:pt>
                <c:pt idx="1">
                  <c:v>1970.0</c:v>
                </c:pt>
                <c:pt idx="2">
                  <c:v>1971.0</c:v>
                </c:pt>
                <c:pt idx="3">
                  <c:v>1972.0</c:v>
                </c:pt>
                <c:pt idx="4">
                  <c:v>1973.0</c:v>
                </c:pt>
                <c:pt idx="5">
                  <c:v>1974.0</c:v>
                </c:pt>
                <c:pt idx="6">
                  <c:v>1975.0</c:v>
                </c:pt>
                <c:pt idx="7">
                  <c:v>1976.0</c:v>
                </c:pt>
                <c:pt idx="8">
                  <c:v>1977.0</c:v>
                </c:pt>
                <c:pt idx="9">
                  <c:v>1978.0</c:v>
                </c:pt>
                <c:pt idx="10">
                  <c:v>1979.0</c:v>
                </c:pt>
                <c:pt idx="11">
                  <c:v>1980.0</c:v>
                </c:pt>
                <c:pt idx="12">
                  <c:v>1981.0</c:v>
                </c:pt>
                <c:pt idx="13">
                  <c:v>1982.0</c:v>
                </c:pt>
                <c:pt idx="14">
                  <c:v>1983.0</c:v>
                </c:pt>
                <c:pt idx="15">
                  <c:v>1984.0</c:v>
                </c:pt>
                <c:pt idx="16">
                  <c:v>1985.0</c:v>
                </c:pt>
                <c:pt idx="17">
                  <c:v>1986.0</c:v>
                </c:pt>
              </c:numCache>
            </c:numRef>
          </c:cat>
          <c:val>
            <c:numRef>
              <c:f>'ON 1969-2016'!$D$2:$D$19</c:f>
              <c:numCache>
                <c:formatCode>General</c:formatCode>
                <c:ptCount val="18"/>
                <c:pt idx="0">
                  <c:v>35484.0</c:v>
                </c:pt>
                <c:pt idx="1">
                  <c:v>26201.0</c:v>
                </c:pt>
                <c:pt idx="2">
                  <c:v>38483.0</c:v>
                </c:pt>
                <c:pt idx="3">
                  <c:v>46169.0</c:v>
                </c:pt>
                <c:pt idx="4">
                  <c:v>50701.0</c:v>
                </c:pt>
                <c:pt idx="5">
                  <c:v>39944.0</c:v>
                </c:pt>
                <c:pt idx="6">
                  <c:v>42212.0</c:v>
                </c:pt>
                <c:pt idx="7">
                  <c:v>40754.0</c:v>
                </c:pt>
                <c:pt idx="8">
                  <c:v>38263.0</c:v>
                </c:pt>
                <c:pt idx="9">
                  <c:v>36556.0</c:v>
                </c:pt>
                <c:pt idx="10">
                  <c:v>36160.0</c:v>
                </c:pt>
                <c:pt idx="11">
                  <c:v>23321.0</c:v>
                </c:pt>
                <c:pt idx="12">
                  <c:v>29973.0</c:v>
                </c:pt>
                <c:pt idx="13">
                  <c:v>19927.0</c:v>
                </c:pt>
                <c:pt idx="14">
                  <c:v>34967.0</c:v>
                </c:pt>
                <c:pt idx="15">
                  <c:v>33726.0</c:v>
                </c:pt>
                <c:pt idx="16">
                  <c:v>45436.0</c:v>
                </c:pt>
                <c:pt idx="17">
                  <c:v>58746.0</c:v>
                </c:pt>
              </c:numCache>
            </c:numRef>
          </c:val>
        </c:ser>
        <c:ser>
          <c:idx val="3"/>
          <c:order val="3"/>
          <c:tx>
            <c:strRef>
              <c:f>'ON 1969-2016'!$E$1</c:f>
              <c:strCache>
                <c:ptCount val="1"/>
                <c:pt idx="0">
                  <c:v>Other</c:v>
                </c:pt>
              </c:strCache>
            </c:strRef>
          </c:tx>
          <c:spPr>
            <a:solidFill>
              <a:schemeClr val="accent3"/>
            </a:solidFill>
            <a:ln>
              <a:noFill/>
            </a:ln>
            <a:effectLst/>
          </c:spPr>
          <c:invertIfNegative val="0"/>
          <c:cat>
            <c:numRef>
              <c:f>'ON 1969-2016'!$A$2:$A$19</c:f>
              <c:numCache>
                <c:formatCode>General</c:formatCode>
                <c:ptCount val="18"/>
                <c:pt idx="0">
                  <c:v>1969.0</c:v>
                </c:pt>
                <c:pt idx="1">
                  <c:v>1970.0</c:v>
                </c:pt>
                <c:pt idx="2">
                  <c:v>1971.0</c:v>
                </c:pt>
                <c:pt idx="3">
                  <c:v>1972.0</c:v>
                </c:pt>
                <c:pt idx="4">
                  <c:v>1973.0</c:v>
                </c:pt>
                <c:pt idx="5">
                  <c:v>1974.0</c:v>
                </c:pt>
                <c:pt idx="6">
                  <c:v>1975.0</c:v>
                </c:pt>
                <c:pt idx="7">
                  <c:v>1976.0</c:v>
                </c:pt>
                <c:pt idx="8">
                  <c:v>1977.0</c:v>
                </c:pt>
                <c:pt idx="9">
                  <c:v>1978.0</c:v>
                </c:pt>
                <c:pt idx="10">
                  <c:v>1979.0</c:v>
                </c:pt>
                <c:pt idx="11">
                  <c:v>1980.0</c:v>
                </c:pt>
                <c:pt idx="12">
                  <c:v>1981.0</c:v>
                </c:pt>
                <c:pt idx="13">
                  <c:v>1982.0</c:v>
                </c:pt>
                <c:pt idx="14">
                  <c:v>1983.0</c:v>
                </c:pt>
                <c:pt idx="15">
                  <c:v>1984.0</c:v>
                </c:pt>
                <c:pt idx="16">
                  <c:v>1985.0</c:v>
                </c:pt>
                <c:pt idx="17">
                  <c:v>1986.0</c:v>
                </c:pt>
              </c:numCache>
            </c:numRef>
          </c:cat>
          <c:val>
            <c:numRef>
              <c:f>'ON 1969-2016'!$E$2:$E$19</c:f>
              <c:numCache>
                <c:formatCode>#,##0</c:formatCode>
                <c:ptCount val="18"/>
                <c:pt idx="0">
                  <c:v>2479.0</c:v>
                </c:pt>
                <c:pt idx="1">
                  <c:v>2032.0</c:v>
                </c:pt>
                <c:pt idx="2">
                  <c:v>1900.0</c:v>
                </c:pt>
                <c:pt idx="3">
                  <c:v>2203.0</c:v>
                </c:pt>
                <c:pt idx="4">
                  <c:v>2994.0</c:v>
                </c:pt>
                <c:pt idx="5">
                  <c:v>2379.0</c:v>
                </c:pt>
                <c:pt idx="6">
                  <c:v>3053.0</c:v>
                </c:pt>
                <c:pt idx="7">
                  <c:v>4479.0</c:v>
                </c:pt>
                <c:pt idx="8">
                  <c:v>3445.0</c:v>
                </c:pt>
                <c:pt idx="9">
                  <c:v>2268.0</c:v>
                </c:pt>
                <c:pt idx="10">
                  <c:v>1461.0</c:v>
                </c:pt>
                <c:pt idx="11">
                  <c:v>0.0</c:v>
                </c:pt>
                <c:pt idx="12">
                  <c:v>0.0</c:v>
                </c:pt>
                <c:pt idx="13">
                  <c:v>100.0</c:v>
                </c:pt>
                <c:pt idx="14">
                  <c:v>0.0</c:v>
                </c:pt>
                <c:pt idx="15">
                  <c:v>0.0</c:v>
                </c:pt>
                <c:pt idx="16">
                  <c:v>0.0</c:v>
                </c:pt>
                <c:pt idx="17">
                  <c:v>0.0</c:v>
                </c:pt>
              </c:numCache>
            </c:numRef>
          </c:val>
        </c:ser>
        <c:dLbls>
          <c:showLegendKey val="0"/>
          <c:showVal val="0"/>
          <c:showCatName val="0"/>
          <c:showSerName val="0"/>
          <c:showPercent val="0"/>
          <c:showBubbleSize val="0"/>
        </c:dLbls>
        <c:gapWidth val="20"/>
        <c:overlap val="100"/>
        <c:axId val="-2068968096"/>
        <c:axId val="-2106130896"/>
      </c:barChart>
      <c:catAx>
        <c:axId val="-2068968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130896"/>
        <c:crosses val="autoZero"/>
        <c:auto val="1"/>
        <c:lblAlgn val="ctr"/>
        <c:lblOffset val="100"/>
        <c:noMultiLvlLbl val="0"/>
      </c:catAx>
      <c:valAx>
        <c:axId val="-21061308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896809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C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200" b="1" i="0" u="none" strike="noStrike" kern="1200" spc="0" baseline="0">
                <a:solidFill>
                  <a:schemeClr val="tx1">
                    <a:lumMod val="65000"/>
                    <a:lumOff val="35000"/>
                  </a:schemeClr>
                </a:solidFill>
                <a:latin typeface="+mn-lt"/>
                <a:ea typeface="+mn-ea"/>
                <a:cs typeface="+mn-cs"/>
              </a:defRPr>
            </a:pPr>
            <a:r>
              <a:rPr lang="en-US" sz="2200" b="1" i="0" baseline="0"/>
              <a:t>Ontario Housing Starts 1969-2016</a:t>
            </a:r>
          </a:p>
        </c:rich>
      </c:tx>
      <c:layout>
        <c:manualLayout>
          <c:xMode val="edge"/>
          <c:yMode val="edge"/>
          <c:x val="0.00482556468762574"/>
          <c:y val="0.0097323600973236"/>
        </c:manualLayout>
      </c:layout>
      <c:overlay val="0"/>
      <c:spPr>
        <a:noFill/>
        <a:ln>
          <a:noFill/>
        </a:ln>
        <a:effectLst/>
      </c:spPr>
      <c:txPr>
        <a:bodyPr rot="0" spcFirstLastPara="1" vertOverflow="ellipsis" vert="horz" wrap="square" anchor="ctr" anchorCtr="1"/>
        <a:lstStyle/>
        <a:p>
          <a:pPr>
            <a:defRPr sz="2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0934443231092464"/>
          <c:y val="0.123734888978294"/>
          <c:w val="0.88292915940252"/>
          <c:h val="0.682587888192808"/>
        </c:manualLayout>
      </c:layout>
      <c:barChart>
        <c:barDir val="col"/>
        <c:grouping val="stacked"/>
        <c:varyColors val="0"/>
        <c:ser>
          <c:idx val="0"/>
          <c:order val="0"/>
          <c:tx>
            <c:strRef>
              <c:f>'ON 1969-2016'!$B$1</c:f>
              <c:strCache>
                <c:ptCount val="1"/>
                <c:pt idx="0">
                  <c:v>Rentals</c:v>
                </c:pt>
              </c:strCache>
            </c:strRef>
          </c:tx>
          <c:spPr>
            <a:solidFill>
              <a:schemeClr val="accent2"/>
            </a:solidFill>
            <a:ln>
              <a:noFill/>
            </a:ln>
            <a:effectLst/>
          </c:spPr>
          <c:invertIfNegative val="0"/>
          <c:cat>
            <c:numRef>
              <c:f>'ON 1969-2016'!$A$2:$A$49</c:f>
              <c:numCache>
                <c:formatCode>General</c:formatCode>
                <c:ptCount val="48"/>
                <c:pt idx="0">
                  <c:v>1969.0</c:v>
                </c:pt>
                <c:pt idx="1">
                  <c:v>1970.0</c:v>
                </c:pt>
                <c:pt idx="2">
                  <c:v>1971.0</c:v>
                </c:pt>
                <c:pt idx="3">
                  <c:v>1972.0</c:v>
                </c:pt>
                <c:pt idx="4">
                  <c:v>1973.0</c:v>
                </c:pt>
                <c:pt idx="5">
                  <c:v>1974.0</c:v>
                </c:pt>
                <c:pt idx="6">
                  <c:v>1975.0</c:v>
                </c:pt>
                <c:pt idx="7">
                  <c:v>1976.0</c:v>
                </c:pt>
                <c:pt idx="8">
                  <c:v>1977.0</c:v>
                </c:pt>
                <c:pt idx="9">
                  <c:v>1978.0</c:v>
                </c:pt>
                <c:pt idx="10">
                  <c:v>1979.0</c:v>
                </c:pt>
                <c:pt idx="11">
                  <c:v>1980.0</c:v>
                </c:pt>
                <c:pt idx="12">
                  <c:v>1981.0</c:v>
                </c:pt>
                <c:pt idx="13">
                  <c:v>1982.0</c:v>
                </c:pt>
                <c:pt idx="14">
                  <c:v>1983.0</c:v>
                </c:pt>
                <c:pt idx="15">
                  <c:v>1984.0</c:v>
                </c:pt>
                <c:pt idx="16">
                  <c:v>1985.0</c:v>
                </c:pt>
                <c:pt idx="17">
                  <c:v>1986.0</c:v>
                </c:pt>
                <c:pt idx="18">
                  <c:v>1987.0</c:v>
                </c:pt>
                <c:pt idx="19">
                  <c:v>1988.0</c:v>
                </c:pt>
                <c:pt idx="20">
                  <c:v>1989.0</c:v>
                </c:pt>
                <c:pt idx="21">
                  <c:v>1990.0</c:v>
                </c:pt>
                <c:pt idx="22">
                  <c:v>1991.0</c:v>
                </c:pt>
                <c:pt idx="23">
                  <c:v>1992.0</c:v>
                </c:pt>
                <c:pt idx="24">
                  <c:v>1993.0</c:v>
                </c:pt>
                <c:pt idx="25">
                  <c:v>1994.0</c:v>
                </c:pt>
                <c:pt idx="26">
                  <c:v>1995.0</c:v>
                </c:pt>
                <c:pt idx="27">
                  <c:v>1996.0</c:v>
                </c:pt>
                <c:pt idx="28">
                  <c:v>1997.0</c:v>
                </c:pt>
                <c:pt idx="29">
                  <c:v>1998.0</c:v>
                </c:pt>
                <c:pt idx="30">
                  <c:v>1999.0</c:v>
                </c:pt>
                <c:pt idx="31">
                  <c:v>2000.0</c:v>
                </c:pt>
                <c:pt idx="32">
                  <c:v>2001.0</c:v>
                </c:pt>
                <c:pt idx="33">
                  <c:v>2002.0</c:v>
                </c:pt>
                <c:pt idx="34">
                  <c:v>2003.0</c:v>
                </c:pt>
                <c:pt idx="35">
                  <c:v>2004.0</c:v>
                </c:pt>
                <c:pt idx="36">
                  <c:v>2005.0</c:v>
                </c:pt>
                <c:pt idx="37">
                  <c:v>2006.0</c:v>
                </c:pt>
                <c:pt idx="38">
                  <c:v>2007.0</c:v>
                </c:pt>
                <c:pt idx="39">
                  <c:v>2008.0</c:v>
                </c:pt>
                <c:pt idx="40">
                  <c:v>2009.0</c:v>
                </c:pt>
                <c:pt idx="41">
                  <c:v>2010.0</c:v>
                </c:pt>
                <c:pt idx="42">
                  <c:v>2011.0</c:v>
                </c:pt>
                <c:pt idx="43">
                  <c:v>2012.0</c:v>
                </c:pt>
                <c:pt idx="44">
                  <c:v>2013.0</c:v>
                </c:pt>
                <c:pt idx="45">
                  <c:v>2014.0</c:v>
                </c:pt>
                <c:pt idx="46">
                  <c:v>2015.0</c:v>
                </c:pt>
                <c:pt idx="47">
                  <c:v>2016.0</c:v>
                </c:pt>
              </c:numCache>
            </c:numRef>
          </c:cat>
          <c:val>
            <c:numRef>
              <c:f>'ON 1969-2016'!$B$2:$B$49</c:f>
              <c:numCache>
                <c:formatCode>General</c:formatCode>
                <c:ptCount val="48"/>
                <c:pt idx="0">
                  <c:v>39897.0</c:v>
                </c:pt>
                <c:pt idx="1">
                  <c:v>38561.0</c:v>
                </c:pt>
                <c:pt idx="2">
                  <c:v>41945.0</c:v>
                </c:pt>
                <c:pt idx="3">
                  <c:v>46134.0</c:v>
                </c:pt>
                <c:pt idx="4">
                  <c:v>37047.0</c:v>
                </c:pt>
                <c:pt idx="5">
                  <c:v>22260.0</c:v>
                </c:pt>
                <c:pt idx="6">
                  <c:v>10394.0</c:v>
                </c:pt>
                <c:pt idx="7">
                  <c:v>12457.0</c:v>
                </c:pt>
                <c:pt idx="8">
                  <c:v>15402.0</c:v>
                </c:pt>
                <c:pt idx="9">
                  <c:v>21105.0</c:v>
                </c:pt>
                <c:pt idx="10">
                  <c:v>11938.0</c:v>
                </c:pt>
                <c:pt idx="11">
                  <c:v>11642.0</c:v>
                </c:pt>
                <c:pt idx="12">
                  <c:v>14366.0</c:v>
                </c:pt>
                <c:pt idx="13">
                  <c:v>15875.0</c:v>
                </c:pt>
                <c:pt idx="14">
                  <c:v>16647.0</c:v>
                </c:pt>
                <c:pt idx="15">
                  <c:v>9413.0</c:v>
                </c:pt>
                <c:pt idx="16">
                  <c:v>13080.0</c:v>
                </c:pt>
                <c:pt idx="17">
                  <c:v>10774.0</c:v>
                </c:pt>
                <c:pt idx="18" formatCode="#,##0">
                  <c:v>15078.0</c:v>
                </c:pt>
                <c:pt idx="19" formatCode="#,##0">
                  <c:v>12830.0</c:v>
                </c:pt>
                <c:pt idx="20">
                  <c:v>11436.0</c:v>
                </c:pt>
                <c:pt idx="21">
                  <c:v>12158.0</c:v>
                </c:pt>
                <c:pt idx="22">
                  <c:v>14519.0</c:v>
                </c:pt>
                <c:pt idx="23">
                  <c:v>13798.0</c:v>
                </c:pt>
                <c:pt idx="24">
                  <c:v>7974.0</c:v>
                </c:pt>
                <c:pt idx="25">
                  <c:v>4148.0</c:v>
                </c:pt>
                <c:pt idx="26">
                  <c:v>2884.0</c:v>
                </c:pt>
                <c:pt idx="27">
                  <c:v>1289.0</c:v>
                </c:pt>
                <c:pt idx="28">
                  <c:v>790.0</c:v>
                </c:pt>
                <c:pt idx="29">
                  <c:v>1181.0</c:v>
                </c:pt>
                <c:pt idx="30">
                  <c:v>1323.0</c:v>
                </c:pt>
                <c:pt idx="31">
                  <c:v>2045.0</c:v>
                </c:pt>
                <c:pt idx="32">
                  <c:v>2717.0</c:v>
                </c:pt>
                <c:pt idx="33">
                  <c:v>3886.0</c:v>
                </c:pt>
                <c:pt idx="34">
                  <c:v>4770.0</c:v>
                </c:pt>
                <c:pt idx="35">
                  <c:v>3624.0</c:v>
                </c:pt>
                <c:pt idx="36">
                  <c:v>3843.0</c:v>
                </c:pt>
                <c:pt idx="37">
                  <c:v>4133.0</c:v>
                </c:pt>
                <c:pt idx="38">
                  <c:v>2994.0</c:v>
                </c:pt>
                <c:pt idx="39">
                  <c:v>3867.0</c:v>
                </c:pt>
                <c:pt idx="40">
                  <c:v>4811.0</c:v>
                </c:pt>
                <c:pt idx="41">
                  <c:v>3743.0</c:v>
                </c:pt>
                <c:pt idx="42">
                  <c:v>4785.0</c:v>
                </c:pt>
                <c:pt idx="43">
                  <c:v>4891.0</c:v>
                </c:pt>
                <c:pt idx="44">
                  <c:v>3888.0</c:v>
                </c:pt>
                <c:pt idx="45">
                  <c:v>5053.0</c:v>
                </c:pt>
                <c:pt idx="46">
                  <c:v>6644.0</c:v>
                </c:pt>
                <c:pt idx="47">
                  <c:v>7367.0</c:v>
                </c:pt>
              </c:numCache>
            </c:numRef>
          </c:val>
        </c:ser>
        <c:ser>
          <c:idx val="1"/>
          <c:order val="1"/>
          <c:tx>
            <c:strRef>
              <c:f>'ON 1969-2016'!$G$1</c:f>
              <c:strCache>
                <c:ptCount val="1"/>
                <c:pt idx="0">
                  <c:v>Non Rentals</c:v>
                </c:pt>
              </c:strCache>
            </c:strRef>
          </c:tx>
          <c:spPr>
            <a:solidFill>
              <a:schemeClr val="accent1"/>
            </a:solidFill>
            <a:ln>
              <a:noFill/>
            </a:ln>
            <a:effectLst/>
          </c:spPr>
          <c:invertIfNegative val="0"/>
          <c:cat>
            <c:numRef>
              <c:f>'ON 1969-2016'!$A$2:$A$49</c:f>
              <c:numCache>
                <c:formatCode>General</c:formatCode>
                <c:ptCount val="48"/>
                <c:pt idx="0">
                  <c:v>1969.0</c:v>
                </c:pt>
                <c:pt idx="1">
                  <c:v>1970.0</c:v>
                </c:pt>
                <c:pt idx="2">
                  <c:v>1971.0</c:v>
                </c:pt>
                <c:pt idx="3">
                  <c:v>1972.0</c:v>
                </c:pt>
                <c:pt idx="4">
                  <c:v>1973.0</c:v>
                </c:pt>
                <c:pt idx="5">
                  <c:v>1974.0</c:v>
                </c:pt>
                <c:pt idx="6">
                  <c:v>1975.0</c:v>
                </c:pt>
                <c:pt idx="7">
                  <c:v>1976.0</c:v>
                </c:pt>
                <c:pt idx="8">
                  <c:v>1977.0</c:v>
                </c:pt>
                <c:pt idx="9">
                  <c:v>1978.0</c:v>
                </c:pt>
                <c:pt idx="10">
                  <c:v>1979.0</c:v>
                </c:pt>
                <c:pt idx="11">
                  <c:v>1980.0</c:v>
                </c:pt>
                <c:pt idx="12">
                  <c:v>1981.0</c:v>
                </c:pt>
                <c:pt idx="13">
                  <c:v>1982.0</c:v>
                </c:pt>
                <c:pt idx="14">
                  <c:v>1983.0</c:v>
                </c:pt>
                <c:pt idx="15">
                  <c:v>1984.0</c:v>
                </c:pt>
                <c:pt idx="16">
                  <c:v>1985.0</c:v>
                </c:pt>
                <c:pt idx="17">
                  <c:v>1986.0</c:v>
                </c:pt>
                <c:pt idx="18">
                  <c:v>1987.0</c:v>
                </c:pt>
                <c:pt idx="19">
                  <c:v>1988.0</c:v>
                </c:pt>
                <c:pt idx="20">
                  <c:v>1989.0</c:v>
                </c:pt>
                <c:pt idx="21">
                  <c:v>1990.0</c:v>
                </c:pt>
                <c:pt idx="22">
                  <c:v>1991.0</c:v>
                </c:pt>
                <c:pt idx="23">
                  <c:v>1992.0</c:v>
                </c:pt>
                <c:pt idx="24">
                  <c:v>1993.0</c:v>
                </c:pt>
                <c:pt idx="25">
                  <c:v>1994.0</c:v>
                </c:pt>
                <c:pt idx="26">
                  <c:v>1995.0</c:v>
                </c:pt>
                <c:pt idx="27">
                  <c:v>1996.0</c:v>
                </c:pt>
                <c:pt idx="28">
                  <c:v>1997.0</c:v>
                </c:pt>
                <c:pt idx="29">
                  <c:v>1998.0</c:v>
                </c:pt>
                <c:pt idx="30">
                  <c:v>1999.0</c:v>
                </c:pt>
                <c:pt idx="31">
                  <c:v>2000.0</c:v>
                </c:pt>
                <c:pt idx="32">
                  <c:v>2001.0</c:v>
                </c:pt>
                <c:pt idx="33">
                  <c:v>2002.0</c:v>
                </c:pt>
                <c:pt idx="34">
                  <c:v>2003.0</c:v>
                </c:pt>
                <c:pt idx="35">
                  <c:v>2004.0</c:v>
                </c:pt>
                <c:pt idx="36">
                  <c:v>2005.0</c:v>
                </c:pt>
                <c:pt idx="37">
                  <c:v>2006.0</c:v>
                </c:pt>
                <c:pt idx="38">
                  <c:v>2007.0</c:v>
                </c:pt>
                <c:pt idx="39">
                  <c:v>2008.0</c:v>
                </c:pt>
                <c:pt idx="40">
                  <c:v>2009.0</c:v>
                </c:pt>
                <c:pt idx="41">
                  <c:v>2010.0</c:v>
                </c:pt>
                <c:pt idx="42">
                  <c:v>2011.0</c:v>
                </c:pt>
                <c:pt idx="43">
                  <c:v>2012.0</c:v>
                </c:pt>
                <c:pt idx="44">
                  <c:v>2013.0</c:v>
                </c:pt>
                <c:pt idx="45">
                  <c:v>2014.0</c:v>
                </c:pt>
                <c:pt idx="46">
                  <c:v>2015.0</c:v>
                </c:pt>
                <c:pt idx="47">
                  <c:v>2016.0</c:v>
                </c:pt>
              </c:numCache>
            </c:numRef>
          </c:cat>
          <c:val>
            <c:numRef>
              <c:f>'ON 1969-2016'!$G$2:$G$49</c:f>
              <c:numCache>
                <c:formatCode>#,##0</c:formatCode>
                <c:ptCount val="48"/>
                <c:pt idx="0">
                  <c:v>41549.0</c:v>
                </c:pt>
                <c:pt idx="1">
                  <c:v>38114.0</c:v>
                </c:pt>
                <c:pt idx="2">
                  <c:v>48035.0</c:v>
                </c:pt>
                <c:pt idx="3">
                  <c:v>56799.0</c:v>
                </c:pt>
                <c:pt idx="4">
                  <c:v>73489.0</c:v>
                </c:pt>
                <c:pt idx="5">
                  <c:v>63243.0</c:v>
                </c:pt>
                <c:pt idx="6">
                  <c:v>69574.0</c:v>
                </c:pt>
                <c:pt idx="7">
                  <c:v>72225.0</c:v>
                </c:pt>
                <c:pt idx="8">
                  <c:v>63728.0</c:v>
                </c:pt>
                <c:pt idx="9">
                  <c:v>50605.0</c:v>
                </c:pt>
                <c:pt idx="10">
                  <c:v>44949.0</c:v>
                </c:pt>
                <c:pt idx="11">
                  <c:v>28485.0</c:v>
                </c:pt>
                <c:pt idx="12">
                  <c:v>35795.0</c:v>
                </c:pt>
                <c:pt idx="13">
                  <c:v>22633.0</c:v>
                </c:pt>
                <c:pt idx="14">
                  <c:v>38292.0</c:v>
                </c:pt>
                <c:pt idx="15">
                  <c:v>38758.0</c:v>
                </c:pt>
                <c:pt idx="16">
                  <c:v>51791.0</c:v>
                </c:pt>
                <c:pt idx="17">
                  <c:v>70696.0</c:v>
                </c:pt>
                <c:pt idx="18">
                  <c:v>78822.0</c:v>
                </c:pt>
                <c:pt idx="19">
                  <c:v>74114.0</c:v>
                </c:pt>
                <c:pt idx="20">
                  <c:v>69590.0</c:v>
                </c:pt>
                <c:pt idx="21">
                  <c:v>41183.0</c:v>
                </c:pt>
                <c:pt idx="22">
                  <c:v>31604.0</c:v>
                </c:pt>
                <c:pt idx="23">
                  <c:v>34895.0</c:v>
                </c:pt>
                <c:pt idx="24">
                  <c:v>30873.0</c:v>
                </c:pt>
                <c:pt idx="25">
                  <c:v>37412.0</c:v>
                </c:pt>
                <c:pt idx="26">
                  <c:v>29009.0</c:v>
                </c:pt>
                <c:pt idx="27">
                  <c:v>38223.0</c:v>
                </c:pt>
                <c:pt idx="28">
                  <c:v>49182.0</c:v>
                </c:pt>
                <c:pt idx="29">
                  <c:v>48907.0</c:v>
                </c:pt>
                <c:pt idx="30">
                  <c:v>61602.0</c:v>
                </c:pt>
                <c:pt idx="31">
                  <c:v>65378.0</c:v>
                </c:pt>
                <c:pt idx="32">
                  <c:v>67545.0</c:v>
                </c:pt>
                <c:pt idx="33">
                  <c:v>75729.0</c:v>
                </c:pt>
                <c:pt idx="34">
                  <c:v>76163.0</c:v>
                </c:pt>
                <c:pt idx="35">
                  <c:v>76270.0</c:v>
                </c:pt>
                <c:pt idx="36">
                  <c:v>69334.0</c:v>
                </c:pt>
                <c:pt idx="37">
                  <c:v>63648.0</c:v>
                </c:pt>
                <c:pt idx="38">
                  <c:v>59781.0</c:v>
                </c:pt>
                <c:pt idx="39">
                  <c:v>68056.0</c:v>
                </c:pt>
                <c:pt idx="40">
                  <c:v>43128.0</c:v>
                </c:pt>
                <c:pt idx="41">
                  <c:v>53361.0</c:v>
                </c:pt>
                <c:pt idx="42">
                  <c:v>60455.0</c:v>
                </c:pt>
                <c:pt idx="43">
                  <c:v>69523.0</c:v>
                </c:pt>
                <c:pt idx="44">
                  <c:v>54726.0</c:v>
                </c:pt>
                <c:pt idx="45">
                  <c:v>51109.0</c:v>
                </c:pt>
                <c:pt idx="46">
                  <c:v>61648.0</c:v>
                </c:pt>
                <c:pt idx="47">
                  <c:v>64496.0</c:v>
                </c:pt>
              </c:numCache>
            </c:numRef>
          </c:val>
        </c:ser>
        <c:dLbls>
          <c:showLegendKey val="0"/>
          <c:showVal val="0"/>
          <c:showCatName val="0"/>
          <c:showSerName val="0"/>
          <c:showPercent val="0"/>
          <c:showBubbleSize val="0"/>
        </c:dLbls>
        <c:gapWidth val="20"/>
        <c:overlap val="100"/>
        <c:axId val="-2094214224"/>
        <c:axId val="-2068404128"/>
      </c:barChart>
      <c:catAx>
        <c:axId val="-2094214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068404128"/>
        <c:crosses val="autoZero"/>
        <c:auto val="1"/>
        <c:lblAlgn val="ctr"/>
        <c:lblOffset val="100"/>
        <c:noMultiLvlLbl val="0"/>
      </c:catAx>
      <c:valAx>
        <c:axId val="-20684041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094214224"/>
        <c:crosses val="autoZero"/>
        <c:crossBetween val="between"/>
      </c:valAx>
      <c:spPr>
        <a:noFill/>
        <a:ln>
          <a:noFill/>
        </a:ln>
        <a:effectLst/>
      </c:spPr>
    </c:plotArea>
    <c:legend>
      <c:legendPos val="b"/>
      <c:layout>
        <c:manualLayout>
          <c:xMode val="edge"/>
          <c:yMode val="edge"/>
          <c:x val="0.521635215306116"/>
          <c:y val="0.0149023890261892"/>
          <c:w val="0.312903295847143"/>
          <c:h val="0.0665076536965726"/>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C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200" b="1" i="0" u="none" strike="noStrike" kern="1200" spc="0" baseline="0">
                <a:solidFill>
                  <a:schemeClr val="tx1">
                    <a:lumMod val="65000"/>
                    <a:lumOff val="35000"/>
                  </a:schemeClr>
                </a:solidFill>
                <a:latin typeface="+mn-lt"/>
                <a:ea typeface="+mn-ea"/>
                <a:cs typeface="+mn-cs"/>
              </a:defRPr>
            </a:pPr>
            <a:r>
              <a:rPr lang="en-US" sz="2200" b="1" i="0" baseline="0"/>
              <a:t>Ontario Housing Starts 1969-2016</a:t>
            </a:r>
          </a:p>
        </c:rich>
      </c:tx>
      <c:layout>
        <c:manualLayout>
          <c:xMode val="edge"/>
          <c:yMode val="edge"/>
          <c:x val="0.00482556468762574"/>
          <c:y val="0.0097323600973236"/>
        </c:manualLayout>
      </c:layout>
      <c:overlay val="0"/>
      <c:spPr>
        <a:noFill/>
        <a:ln>
          <a:noFill/>
        </a:ln>
        <a:effectLst/>
      </c:spPr>
      <c:txPr>
        <a:bodyPr rot="0" spcFirstLastPara="1" vertOverflow="ellipsis" vert="horz" wrap="square" anchor="ctr" anchorCtr="1"/>
        <a:lstStyle/>
        <a:p>
          <a:pPr>
            <a:defRPr sz="2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0934443231092464"/>
          <c:y val="0.123734888978294"/>
          <c:w val="0.88292915940252"/>
          <c:h val="0.682587888192808"/>
        </c:manualLayout>
      </c:layout>
      <c:barChart>
        <c:barDir val="col"/>
        <c:grouping val="percentStacked"/>
        <c:varyColors val="0"/>
        <c:ser>
          <c:idx val="0"/>
          <c:order val="0"/>
          <c:tx>
            <c:strRef>
              <c:f>'ON 1969-2016'!$B$1</c:f>
              <c:strCache>
                <c:ptCount val="1"/>
                <c:pt idx="0">
                  <c:v>Rentals</c:v>
                </c:pt>
              </c:strCache>
            </c:strRef>
          </c:tx>
          <c:spPr>
            <a:solidFill>
              <a:schemeClr val="accent2"/>
            </a:solidFill>
            <a:ln>
              <a:noFill/>
            </a:ln>
            <a:effectLst/>
          </c:spPr>
          <c:invertIfNegative val="0"/>
          <c:cat>
            <c:numRef>
              <c:f>'ON 1969-2016'!$A$2:$A$49</c:f>
              <c:numCache>
                <c:formatCode>General</c:formatCode>
                <c:ptCount val="48"/>
                <c:pt idx="0">
                  <c:v>1969.0</c:v>
                </c:pt>
                <c:pt idx="1">
                  <c:v>1970.0</c:v>
                </c:pt>
                <c:pt idx="2">
                  <c:v>1971.0</c:v>
                </c:pt>
                <c:pt idx="3">
                  <c:v>1972.0</c:v>
                </c:pt>
                <c:pt idx="4">
                  <c:v>1973.0</c:v>
                </c:pt>
                <c:pt idx="5">
                  <c:v>1974.0</c:v>
                </c:pt>
                <c:pt idx="6">
                  <c:v>1975.0</c:v>
                </c:pt>
                <c:pt idx="7">
                  <c:v>1976.0</c:v>
                </c:pt>
                <c:pt idx="8">
                  <c:v>1977.0</c:v>
                </c:pt>
                <c:pt idx="9">
                  <c:v>1978.0</c:v>
                </c:pt>
                <c:pt idx="10">
                  <c:v>1979.0</c:v>
                </c:pt>
                <c:pt idx="11">
                  <c:v>1980.0</c:v>
                </c:pt>
                <c:pt idx="12">
                  <c:v>1981.0</c:v>
                </c:pt>
                <c:pt idx="13">
                  <c:v>1982.0</c:v>
                </c:pt>
                <c:pt idx="14">
                  <c:v>1983.0</c:v>
                </c:pt>
                <c:pt idx="15">
                  <c:v>1984.0</c:v>
                </c:pt>
                <c:pt idx="16">
                  <c:v>1985.0</c:v>
                </c:pt>
                <c:pt idx="17">
                  <c:v>1986.0</c:v>
                </c:pt>
                <c:pt idx="18">
                  <c:v>1987.0</c:v>
                </c:pt>
                <c:pt idx="19">
                  <c:v>1988.0</c:v>
                </c:pt>
                <c:pt idx="20">
                  <c:v>1989.0</c:v>
                </c:pt>
                <c:pt idx="21">
                  <c:v>1990.0</c:v>
                </c:pt>
                <c:pt idx="22">
                  <c:v>1991.0</c:v>
                </c:pt>
                <c:pt idx="23">
                  <c:v>1992.0</c:v>
                </c:pt>
                <c:pt idx="24">
                  <c:v>1993.0</c:v>
                </c:pt>
                <c:pt idx="25">
                  <c:v>1994.0</c:v>
                </c:pt>
                <c:pt idx="26">
                  <c:v>1995.0</c:v>
                </c:pt>
                <c:pt idx="27">
                  <c:v>1996.0</c:v>
                </c:pt>
                <c:pt idx="28">
                  <c:v>1997.0</c:v>
                </c:pt>
                <c:pt idx="29">
                  <c:v>1998.0</c:v>
                </c:pt>
                <c:pt idx="30">
                  <c:v>1999.0</c:v>
                </c:pt>
                <c:pt idx="31">
                  <c:v>2000.0</c:v>
                </c:pt>
                <c:pt idx="32">
                  <c:v>2001.0</c:v>
                </c:pt>
                <c:pt idx="33">
                  <c:v>2002.0</c:v>
                </c:pt>
                <c:pt idx="34">
                  <c:v>2003.0</c:v>
                </c:pt>
                <c:pt idx="35">
                  <c:v>2004.0</c:v>
                </c:pt>
                <c:pt idx="36">
                  <c:v>2005.0</c:v>
                </c:pt>
                <c:pt idx="37">
                  <c:v>2006.0</c:v>
                </c:pt>
                <c:pt idx="38">
                  <c:v>2007.0</c:v>
                </c:pt>
                <c:pt idx="39">
                  <c:v>2008.0</c:v>
                </c:pt>
                <c:pt idx="40">
                  <c:v>2009.0</c:v>
                </c:pt>
                <c:pt idx="41">
                  <c:v>2010.0</c:v>
                </c:pt>
                <c:pt idx="42">
                  <c:v>2011.0</c:v>
                </c:pt>
                <c:pt idx="43">
                  <c:v>2012.0</c:v>
                </c:pt>
                <c:pt idx="44">
                  <c:v>2013.0</c:v>
                </c:pt>
                <c:pt idx="45">
                  <c:v>2014.0</c:v>
                </c:pt>
                <c:pt idx="46">
                  <c:v>2015.0</c:v>
                </c:pt>
                <c:pt idx="47">
                  <c:v>2016.0</c:v>
                </c:pt>
              </c:numCache>
            </c:numRef>
          </c:cat>
          <c:val>
            <c:numRef>
              <c:f>'ON 1969-2016'!$B$2:$B$49</c:f>
              <c:numCache>
                <c:formatCode>General</c:formatCode>
                <c:ptCount val="48"/>
                <c:pt idx="0">
                  <c:v>39897.0</c:v>
                </c:pt>
                <c:pt idx="1">
                  <c:v>38561.0</c:v>
                </c:pt>
                <c:pt idx="2">
                  <c:v>41945.0</c:v>
                </c:pt>
                <c:pt idx="3">
                  <c:v>46134.0</c:v>
                </c:pt>
                <c:pt idx="4">
                  <c:v>37047.0</c:v>
                </c:pt>
                <c:pt idx="5">
                  <c:v>22260.0</c:v>
                </c:pt>
                <c:pt idx="6">
                  <c:v>10394.0</c:v>
                </c:pt>
                <c:pt idx="7">
                  <c:v>12457.0</c:v>
                </c:pt>
                <c:pt idx="8">
                  <c:v>15402.0</c:v>
                </c:pt>
                <c:pt idx="9">
                  <c:v>21105.0</c:v>
                </c:pt>
                <c:pt idx="10">
                  <c:v>11938.0</c:v>
                </c:pt>
                <c:pt idx="11">
                  <c:v>11642.0</c:v>
                </c:pt>
                <c:pt idx="12">
                  <c:v>14366.0</c:v>
                </c:pt>
                <c:pt idx="13">
                  <c:v>15875.0</c:v>
                </c:pt>
                <c:pt idx="14">
                  <c:v>16647.0</c:v>
                </c:pt>
                <c:pt idx="15">
                  <c:v>9413.0</c:v>
                </c:pt>
                <c:pt idx="16">
                  <c:v>13080.0</c:v>
                </c:pt>
                <c:pt idx="17">
                  <c:v>10774.0</c:v>
                </c:pt>
                <c:pt idx="18" formatCode="#,##0">
                  <c:v>15078.0</c:v>
                </c:pt>
                <c:pt idx="19" formatCode="#,##0">
                  <c:v>12830.0</c:v>
                </c:pt>
                <c:pt idx="20">
                  <c:v>11436.0</c:v>
                </c:pt>
                <c:pt idx="21">
                  <c:v>12158.0</c:v>
                </c:pt>
                <c:pt idx="22">
                  <c:v>14519.0</c:v>
                </c:pt>
                <c:pt idx="23">
                  <c:v>13798.0</c:v>
                </c:pt>
                <c:pt idx="24">
                  <c:v>7974.0</c:v>
                </c:pt>
                <c:pt idx="25">
                  <c:v>4148.0</c:v>
                </c:pt>
                <c:pt idx="26">
                  <c:v>2884.0</c:v>
                </c:pt>
                <c:pt idx="27">
                  <c:v>1289.0</c:v>
                </c:pt>
                <c:pt idx="28">
                  <c:v>790.0</c:v>
                </c:pt>
                <c:pt idx="29">
                  <c:v>1181.0</c:v>
                </c:pt>
                <c:pt idx="30">
                  <c:v>1323.0</c:v>
                </c:pt>
                <c:pt idx="31">
                  <c:v>2045.0</c:v>
                </c:pt>
                <c:pt idx="32">
                  <c:v>2717.0</c:v>
                </c:pt>
                <c:pt idx="33">
                  <c:v>3886.0</c:v>
                </c:pt>
                <c:pt idx="34">
                  <c:v>4770.0</c:v>
                </c:pt>
                <c:pt idx="35">
                  <c:v>3624.0</c:v>
                </c:pt>
                <c:pt idx="36">
                  <c:v>3843.0</c:v>
                </c:pt>
                <c:pt idx="37">
                  <c:v>4133.0</c:v>
                </c:pt>
                <c:pt idx="38">
                  <c:v>2994.0</c:v>
                </c:pt>
                <c:pt idx="39">
                  <c:v>3867.0</c:v>
                </c:pt>
                <c:pt idx="40">
                  <c:v>4811.0</c:v>
                </c:pt>
                <c:pt idx="41">
                  <c:v>3743.0</c:v>
                </c:pt>
                <c:pt idx="42">
                  <c:v>4785.0</c:v>
                </c:pt>
                <c:pt idx="43">
                  <c:v>4891.0</c:v>
                </c:pt>
                <c:pt idx="44">
                  <c:v>3888.0</c:v>
                </c:pt>
                <c:pt idx="45">
                  <c:v>5053.0</c:v>
                </c:pt>
                <c:pt idx="46">
                  <c:v>6644.0</c:v>
                </c:pt>
                <c:pt idx="47">
                  <c:v>7367.0</c:v>
                </c:pt>
              </c:numCache>
            </c:numRef>
          </c:val>
        </c:ser>
        <c:ser>
          <c:idx val="1"/>
          <c:order val="1"/>
          <c:tx>
            <c:strRef>
              <c:f>'ON 1969-2016'!$G$1</c:f>
              <c:strCache>
                <c:ptCount val="1"/>
                <c:pt idx="0">
                  <c:v>Non Rentals</c:v>
                </c:pt>
              </c:strCache>
            </c:strRef>
          </c:tx>
          <c:spPr>
            <a:solidFill>
              <a:schemeClr val="accent1"/>
            </a:solidFill>
            <a:ln>
              <a:noFill/>
            </a:ln>
            <a:effectLst/>
          </c:spPr>
          <c:invertIfNegative val="0"/>
          <c:cat>
            <c:numRef>
              <c:f>'ON 1969-2016'!$A$2:$A$49</c:f>
              <c:numCache>
                <c:formatCode>General</c:formatCode>
                <c:ptCount val="48"/>
                <c:pt idx="0">
                  <c:v>1969.0</c:v>
                </c:pt>
                <c:pt idx="1">
                  <c:v>1970.0</c:v>
                </c:pt>
                <c:pt idx="2">
                  <c:v>1971.0</c:v>
                </c:pt>
                <c:pt idx="3">
                  <c:v>1972.0</c:v>
                </c:pt>
                <c:pt idx="4">
                  <c:v>1973.0</c:v>
                </c:pt>
                <c:pt idx="5">
                  <c:v>1974.0</c:v>
                </c:pt>
                <c:pt idx="6">
                  <c:v>1975.0</c:v>
                </c:pt>
                <c:pt idx="7">
                  <c:v>1976.0</c:v>
                </c:pt>
                <c:pt idx="8">
                  <c:v>1977.0</c:v>
                </c:pt>
                <c:pt idx="9">
                  <c:v>1978.0</c:v>
                </c:pt>
                <c:pt idx="10">
                  <c:v>1979.0</c:v>
                </c:pt>
                <c:pt idx="11">
                  <c:v>1980.0</c:v>
                </c:pt>
                <c:pt idx="12">
                  <c:v>1981.0</c:v>
                </c:pt>
                <c:pt idx="13">
                  <c:v>1982.0</c:v>
                </c:pt>
                <c:pt idx="14">
                  <c:v>1983.0</c:v>
                </c:pt>
                <c:pt idx="15">
                  <c:v>1984.0</c:v>
                </c:pt>
                <c:pt idx="16">
                  <c:v>1985.0</c:v>
                </c:pt>
                <c:pt idx="17">
                  <c:v>1986.0</c:v>
                </c:pt>
                <c:pt idx="18">
                  <c:v>1987.0</c:v>
                </c:pt>
                <c:pt idx="19">
                  <c:v>1988.0</c:v>
                </c:pt>
                <c:pt idx="20">
                  <c:v>1989.0</c:v>
                </c:pt>
                <c:pt idx="21">
                  <c:v>1990.0</c:v>
                </c:pt>
                <c:pt idx="22">
                  <c:v>1991.0</c:v>
                </c:pt>
                <c:pt idx="23">
                  <c:v>1992.0</c:v>
                </c:pt>
                <c:pt idx="24">
                  <c:v>1993.0</c:v>
                </c:pt>
                <c:pt idx="25">
                  <c:v>1994.0</c:v>
                </c:pt>
                <c:pt idx="26">
                  <c:v>1995.0</c:v>
                </c:pt>
                <c:pt idx="27">
                  <c:v>1996.0</c:v>
                </c:pt>
                <c:pt idx="28">
                  <c:v>1997.0</c:v>
                </c:pt>
                <c:pt idx="29">
                  <c:v>1998.0</c:v>
                </c:pt>
                <c:pt idx="30">
                  <c:v>1999.0</c:v>
                </c:pt>
                <c:pt idx="31">
                  <c:v>2000.0</c:v>
                </c:pt>
                <c:pt idx="32">
                  <c:v>2001.0</c:v>
                </c:pt>
                <c:pt idx="33">
                  <c:v>2002.0</c:v>
                </c:pt>
                <c:pt idx="34">
                  <c:v>2003.0</c:v>
                </c:pt>
                <c:pt idx="35">
                  <c:v>2004.0</c:v>
                </c:pt>
                <c:pt idx="36">
                  <c:v>2005.0</c:v>
                </c:pt>
                <c:pt idx="37">
                  <c:v>2006.0</c:v>
                </c:pt>
                <c:pt idx="38">
                  <c:v>2007.0</c:v>
                </c:pt>
                <c:pt idx="39">
                  <c:v>2008.0</c:v>
                </c:pt>
                <c:pt idx="40">
                  <c:v>2009.0</c:v>
                </c:pt>
                <c:pt idx="41">
                  <c:v>2010.0</c:v>
                </c:pt>
                <c:pt idx="42">
                  <c:v>2011.0</c:v>
                </c:pt>
                <c:pt idx="43">
                  <c:v>2012.0</c:v>
                </c:pt>
                <c:pt idx="44">
                  <c:v>2013.0</c:v>
                </c:pt>
                <c:pt idx="45">
                  <c:v>2014.0</c:v>
                </c:pt>
                <c:pt idx="46">
                  <c:v>2015.0</c:v>
                </c:pt>
                <c:pt idx="47">
                  <c:v>2016.0</c:v>
                </c:pt>
              </c:numCache>
            </c:numRef>
          </c:cat>
          <c:val>
            <c:numRef>
              <c:f>'ON 1969-2016'!$G$2:$G$49</c:f>
              <c:numCache>
                <c:formatCode>#,##0</c:formatCode>
                <c:ptCount val="48"/>
                <c:pt idx="0">
                  <c:v>41549.0</c:v>
                </c:pt>
                <c:pt idx="1">
                  <c:v>38114.0</c:v>
                </c:pt>
                <c:pt idx="2">
                  <c:v>48035.0</c:v>
                </c:pt>
                <c:pt idx="3">
                  <c:v>56799.0</c:v>
                </c:pt>
                <c:pt idx="4">
                  <c:v>73489.0</c:v>
                </c:pt>
                <c:pt idx="5">
                  <c:v>63243.0</c:v>
                </c:pt>
                <c:pt idx="6">
                  <c:v>69574.0</c:v>
                </c:pt>
                <c:pt idx="7">
                  <c:v>72225.0</c:v>
                </c:pt>
                <c:pt idx="8">
                  <c:v>63728.0</c:v>
                </c:pt>
                <c:pt idx="9">
                  <c:v>50605.0</c:v>
                </c:pt>
                <c:pt idx="10">
                  <c:v>44949.0</c:v>
                </c:pt>
                <c:pt idx="11">
                  <c:v>28485.0</c:v>
                </c:pt>
                <c:pt idx="12">
                  <c:v>35795.0</c:v>
                </c:pt>
                <c:pt idx="13">
                  <c:v>22633.0</c:v>
                </c:pt>
                <c:pt idx="14">
                  <c:v>38292.0</c:v>
                </c:pt>
                <c:pt idx="15">
                  <c:v>38758.0</c:v>
                </c:pt>
                <c:pt idx="16">
                  <c:v>51791.0</c:v>
                </c:pt>
                <c:pt idx="17">
                  <c:v>70696.0</c:v>
                </c:pt>
                <c:pt idx="18">
                  <c:v>78822.0</c:v>
                </c:pt>
                <c:pt idx="19">
                  <c:v>74114.0</c:v>
                </c:pt>
                <c:pt idx="20">
                  <c:v>69590.0</c:v>
                </c:pt>
                <c:pt idx="21">
                  <c:v>41183.0</c:v>
                </c:pt>
                <c:pt idx="22">
                  <c:v>31604.0</c:v>
                </c:pt>
                <c:pt idx="23">
                  <c:v>34895.0</c:v>
                </c:pt>
                <c:pt idx="24">
                  <c:v>30873.0</c:v>
                </c:pt>
                <c:pt idx="25">
                  <c:v>37412.0</c:v>
                </c:pt>
                <c:pt idx="26">
                  <c:v>29009.0</c:v>
                </c:pt>
                <c:pt idx="27">
                  <c:v>38223.0</c:v>
                </c:pt>
                <c:pt idx="28">
                  <c:v>49182.0</c:v>
                </c:pt>
                <c:pt idx="29">
                  <c:v>48907.0</c:v>
                </c:pt>
                <c:pt idx="30">
                  <c:v>61602.0</c:v>
                </c:pt>
                <c:pt idx="31">
                  <c:v>65378.0</c:v>
                </c:pt>
                <c:pt idx="32">
                  <c:v>67545.0</c:v>
                </c:pt>
                <c:pt idx="33">
                  <c:v>75729.0</c:v>
                </c:pt>
                <c:pt idx="34">
                  <c:v>76163.0</c:v>
                </c:pt>
                <c:pt idx="35">
                  <c:v>76270.0</c:v>
                </c:pt>
                <c:pt idx="36">
                  <c:v>69334.0</c:v>
                </c:pt>
                <c:pt idx="37">
                  <c:v>63648.0</c:v>
                </c:pt>
                <c:pt idx="38">
                  <c:v>59781.0</c:v>
                </c:pt>
                <c:pt idx="39">
                  <c:v>68056.0</c:v>
                </c:pt>
                <c:pt idx="40">
                  <c:v>43128.0</c:v>
                </c:pt>
                <c:pt idx="41">
                  <c:v>53361.0</c:v>
                </c:pt>
                <c:pt idx="42">
                  <c:v>60455.0</c:v>
                </c:pt>
                <c:pt idx="43">
                  <c:v>69523.0</c:v>
                </c:pt>
                <c:pt idx="44">
                  <c:v>54726.0</c:v>
                </c:pt>
                <c:pt idx="45">
                  <c:v>51109.0</c:v>
                </c:pt>
                <c:pt idx="46">
                  <c:v>61648.0</c:v>
                </c:pt>
                <c:pt idx="47">
                  <c:v>64496.0</c:v>
                </c:pt>
              </c:numCache>
            </c:numRef>
          </c:val>
        </c:ser>
        <c:dLbls>
          <c:showLegendKey val="0"/>
          <c:showVal val="0"/>
          <c:showCatName val="0"/>
          <c:showSerName val="0"/>
          <c:showPercent val="0"/>
          <c:showBubbleSize val="0"/>
        </c:dLbls>
        <c:gapWidth val="20"/>
        <c:overlap val="100"/>
        <c:axId val="-2096565696"/>
        <c:axId val="-2063628576"/>
      </c:barChart>
      <c:catAx>
        <c:axId val="-2096565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063628576"/>
        <c:crosses val="autoZero"/>
        <c:auto val="1"/>
        <c:lblAlgn val="ctr"/>
        <c:lblOffset val="100"/>
        <c:noMultiLvlLbl val="0"/>
      </c:catAx>
      <c:valAx>
        <c:axId val="-20636285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096565696"/>
        <c:crosses val="autoZero"/>
        <c:crossBetween val="between"/>
      </c:valAx>
      <c:spPr>
        <a:noFill/>
        <a:ln>
          <a:noFill/>
        </a:ln>
        <a:effectLst/>
      </c:spPr>
    </c:plotArea>
    <c:legend>
      <c:legendPos val="b"/>
      <c:layout>
        <c:manualLayout>
          <c:xMode val="edge"/>
          <c:yMode val="edge"/>
          <c:x val="0.521635215306116"/>
          <c:y val="0.0149023890261892"/>
          <c:w val="0.312903295847143"/>
          <c:h val="0.0665076536965726"/>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C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Purpose Built Rentals As A Percentage of All Housing Completions in Toronto</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graphs1!$D$1</c:f>
              <c:strCache>
                <c:ptCount val="1"/>
                <c:pt idx="0">
                  <c:v>Rent / Total Ratio</c:v>
                </c:pt>
              </c:strCache>
            </c:strRef>
          </c:tx>
          <c:spPr>
            <a:solidFill>
              <a:schemeClr val="accent1"/>
            </a:solidFill>
            <a:ln>
              <a:noFill/>
            </a:ln>
            <a:effectLst/>
          </c:spPr>
          <c:cat>
            <c:numRef>
              <c:f>graphs1!$A$2:$A$37</c:f>
              <c:numCache>
                <c:formatCode>General</c:formatCode>
                <c:ptCount val="36"/>
                <c:pt idx="0">
                  <c:v>1981.0</c:v>
                </c:pt>
                <c:pt idx="1">
                  <c:v>1982.0</c:v>
                </c:pt>
                <c:pt idx="2">
                  <c:v>1983.0</c:v>
                </c:pt>
                <c:pt idx="3">
                  <c:v>1984.0</c:v>
                </c:pt>
                <c:pt idx="4">
                  <c:v>1985.0</c:v>
                </c:pt>
                <c:pt idx="5">
                  <c:v>1986.0</c:v>
                </c:pt>
                <c:pt idx="6">
                  <c:v>1987.0</c:v>
                </c:pt>
                <c:pt idx="7">
                  <c:v>1988.0</c:v>
                </c:pt>
                <c:pt idx="8">
                  <c:v>1989.0</c:v>
                </c:pt>
                <c:pt idx="9">
                  <c:v>1990.0</c:v>
                </c:pt>
                <c:pt idx="10">
                  <c:v>1991.0</c:v>
                </c:pt>
                <c:pt idx="11">
                  <c:v>1992.0</c:v>
                </c:pt>
                <c:pt idx="12">
                  <c:v>1993.0</c:v>
                </c:pt>
                <c:pt idx="13">
                  <c:v>1994.0</c:v>
                </c:pt>
                <c:pt idx="14">
                  <c:v>1995.0</c:v>
                </c:pt>
                <c:pt idx="15">
                  <c:v>1996.0</c:v>
                </c:pt>
                <c:pt idx="16">
                  <c:v>1997.0</c:v>
                </c:pt>
                <c:pt idx="17">
                  <c:v>1998.0</c:v>
                </c:pt>
                <c:pt idx="18">
                  <c:v>1999.0</c:v>
                </c:pt>
                <c:pt idx="19">
                  <c:v>2000.0</c:v>
                </c:pt>
                <c:pt idx="20">
                  <c:v>2001.0</c:v>
                </c:pt>
                <c:pt idx="21">
                  <c:v>2002.0</c:v>
                </c:pt>
                <c:pt idx="22">
                  <c:v>2003.0</c:v>
                </c:pt>
                <c:pt idx="23">
                  <c:v>2004.0</c:v>
                </c:pt>
                <c:pt idx="24">
                  <c:v>2005.0</c:v>
                </c:pt>
                <c:pt idx="25">
                  <c:v>2006.0</c:v>
                </c:pt>
                <c:pt idx="26">
                  <c:v>2007.0</c:v>
                </c:pt>
                <c:pt idx="27">
                  <c:v>2008.0</c:v>
                </c:pt>
                <c:pt idx="28">
                  <c:v>2009.0</c:v>
                </c:pt>
                <c:pt idx="29">
                  <c:v>2010.0</c:v>
                </c:pt>
                <c:pt idx="30">
                  <c:v>2011.0</c:v>
                </c:pt>
                <c:pt idx="31">
                  <c:v>2012.0</c:v>
                </c:pt>
                <c:pt idx="32">
                  <c:v>2013.0</c:v>
                </c:pt>
                <c:pt idx="33">
                  <c:v>2014.0</c:v>
                </c:pt>
                <c:pt idx="34">
                  <c:v>2015.0</c:v>
                </c:pt>
                <c:pt idx="35">
                  <c:v>2016.0</c:v>
                </c:pt>
              </c:numCache>
            </c:numRef>
          </c:cat>
          <c:val>
            <c:numRef>
              <c:f>graphs1!$D$2:$D$37</c:f>
              <c:numCache>
                <c:formatCode>0.00%</c:formatCode>
                <c:ptCount val="36"/>
                <c:pt idx="0">
                  <c:v>0.200294051119656</c:v>
                </c:pt>
                <c:pt idx="1">
                  <c:v>0.445718920171475</c:v>
                </c:pt>
                <c:pt idx="2">
                  <c:v>0.497230545718696</c:v>
                </c:pt>
                <c:pt idx="3">
                  <c:v>0.52691936262675</c:v>
                </c:pt>
                <c:pt idx="4">
                  <c:v>0.385251215559157</c:v>
                </c:pt>
                <c:pt idx="5">
                  <c:v>0.402276779591277</c:v>
                </c:pt>
                <c:pt idx="6">
                  <c:v>0.18592240011539</c:v>
                </c:pt>
                <c:pt idx="7">
                  <c:v>0.442469295410472</c:v>
                </c:pt>
                <c:pt idx="8">
                  <c:v>0.234034780067222</c:v>
                </c:pt>
                <c:pt idx="9">
                  <c:v>0.272763859543214</c:v>
                </c:pt>
                <c:pt idx="10">
                  <c:v>0.267456430117325</c:v>
                </c:pt>
                <c:pt idx="11">
                  <c:v>0.420879120879121</c:v>
                </c:pt>
                <c:pt idx="12">
                  <c:v>0.816964285714286</c:v>
                </c:pt>
                <c:pt idx="13">
                  <c:v>0.627131027764247</c:v>
                </c:pt>
                <c:pt idx="14">
                  <c:v>0.478063048423789</c:v>
                </c:pt>
                <c:pt idx="15">
                  <c:v>0.281692573402418</c:v>
                </c:pt>
                <c:pt idx="16">
                  <c:v>0.171454219030521</c:v>
                </c:pt>
                <c:pt idx="17">
                  <c:v>0.0248744865358284</c:v>
                </c:pt>
                <c:pt idx="18">
                  <c:v>0.050818373812038</c:v>
                </c:pt>
                <c:pt idx="19">
                  <c:v>0.0131536036525709</c:v>
                </c:pt>
                <c:pt idx="20">
                  <c:v>0.0247283036698693</c:v>
                </c:pt>
                <c:pt idx="21">
                  <c:v>0.0572844544858246</c:v>
                </c:pt>
                <c:pt idx="22">
                  <c:v>0.0775211525268694</c:v>
                </c:pt>
                <c:pt idx="23">
                  <c:v>0.0355432075110174</c:v>
                </c:pt>
                <c:pt idx="24">
                  <c:v>0.0506738900634249</c:v>
                </c:pt>
                <c:pt idx="25">
                  <c:v>0.0711755233494364</c:v>
                </c:pt>
                <c:pt idx="26">
                  <c:v>0.0842911877394636</c:v>
                </c:pt>
                <c:pt idx="27">
                  <c:v>0.0982156133828996</c:v>
                </c:pt>
                <c:pt idx="28">
                  <c:v>0.073759320131484</c:v>
                </c:pt>
                <c:pt idx="29">
                  <c:v>0.0671607579462103</c:v>
                </c:pt>
                <c:pt idx="30">
                  <c:v>0.0494362017804154</c:v>
                </c:pt>
                <c:pt idx="31">
                  <c:v>0.147320765919549</c:v>
                </c:pt>
                <c:pt idx="32">
                  <c:v>0.115596204098473</c:v>
                </c:pt>
                <c:pt idx="33">
                  <c:v>0.0210449167626427</c:v>
                </c:pt>
                <c:pt idx="34">
                  <c:v>0.0443591661517448</c:v>
                </c:pt>
                <c:pt idx="35">
                  <c:v>0.068259811567979</c:v>
                </c:pt>
              </c:numCache>
            </c:numRef>
          </c:val>
        </c:ser>
        <c:dLbls>
          <c:showLegendKey val="0"/>
          <c:showVal val="0"/>
          <c:showCatName val="0"/>
          <c:showSerName val="0"/>
          <c:showPercent val="0"/>
          <c:showBubbleSize val="0"/>
        </c:dLbls>
        <c:axId val="2124330320"/>
        <c:axId val="2124334880"/>
      </c:areaChart>
      <c:catAx>
        <c:axId val="21243303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334880"/>
        <c:crosses val="autoZero"/>
        <c:auto val="1"/>
        <c:lblAlgn val="ctr"/>
        <c:lblOffset val="100"/>
        <c:noMultiLvlLbl val="0"/>
      </c:catAx>
      <c:valAx>
        <c:axId val="2124334880"/>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330320"/>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CA"/>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areaChart>
        <c:grouping val="stacked"/>
        <c:varyColors val="0"/>
        <c:ser>
          <c:idx val="1"/>
          <c:order val="1"/>
          <c:tx>
            <c:strRef>
              <c:f>graphs1!$D$1</c:f>
              <c:strCache>
                <c:ptCount val="1"/>
                <c:pt idx="0">
                  <c:v>Rent / Total Ratio</c:v>
                </c:pt>
              </c:strCache>
            </c:strRef>
          </c:tx>
          <c:spPr>
            <a:solidFill>
              <a:schemeClr val="accent1">
                <a:lumMod val="40000"/>
                <a:lumOff val="60000"/>
              </a:schemeClr>
            </a:solidFill>
            <a:ln>
              <a:noFill/>
            </a:ln>
            <a:effectLst/>
          </c:spPr>
          <c:cat>
            <c:numRef>
              <c:f>graphs1!$A$2:$A$37</c:f>
              <c:numCache>
                <c:formatCode>General</c:formatCode>
                <c:ptCount val="36"/>
                <c:pt idx="0">
                  <c:v>1981.0</c:v>
                </c:pt>
                <c:pt idx="1">
                  <c:v>1982.0</c:v>
                </c:pt>
                <c:pt idx="2">
                  <c:v>1983.0</c:v>
                </c:pt>
                <c:pt idx="3">
                  <c:v>1984.0</c:v>
                </c:pt>
                <c:pt idx="4">
                  <c:v>1985.0</c:v>
                </c:pt>
                <c:pt idx="5">
                  <c:v>1986.0</c:v>
                </c:pt>
                <c:pt idx="6">
                  <c:v>1987.0</c:v>
                </c:pt>
                <c:pt idx="7">
                  <c:v>1988.0</c:v>
                </c:pt>
                <c:pt idx="8">
                  <c:v>1989.0</c:v>
                </c:pt>
                <c:pt idx="9">
                  <c:v>1990.0</c:v>
                </c:pt>
                <c:pt idx="10">
                  <c:v>1991.0</c:v>
                </c:pt>
                <c:pt idx="11">
                  <c:v>1992.0</c:v>
                </c:pt>
                <c:pt idx="12">
                  <c:v>1993.0</c:v>
                </c:pt>
                <c:pt idx="13">
                  <c:v>1994.0</c:v>
                </c:pt>
                <c:pt idx="14">
                  <c:v>1995.0</c:v>
                </c:pt>
                <c:pt idx="15">
                  <c:v>1996.0</c:v>
                </c:pt>
                <c:pt idx="16">
                  <c:v>1997.0</c:v>
                </c:pt>
                <c:pt idx="17">
                  <c:v>1998.0</c:v>
                </c:pt>
                <c:pt idx="18">
                  <c:v>1999.0</c:v>
                </c:pt>
                <c:pt idx="19">
                  <c:v>2000.0</c:v>
                </c:pt>
                <c:pt idx="20">
                  <c:v>2001.0</c:v>
                </c:pt>
                <c:pt idx="21">
                  <c:v>2002.0</c:v>
                </c:pt>
                <c:pt idx="22">
                  <c:v>2003.0</c:v>
                </c:pt>
                <c:pt idx="23">
                  <c:v>2004.0</c:v>
                </c:pt>
                <c:pt idx="24">
                  <c:v>2005.0</c:v>
                </c:pt>
                <c:pt idx="25">
                  <c:v>2006.0</c:v>
                </c:pt>
                <c:pt idx="26">
                  <c:v>2007.0</c:v>
                </c:pt>
                <c:pt idx="27">
                  <c:v>2008.0</c:v>
                </c:pt>
                <c:pt idx="28">
                  <c:v>2009.0</c:v>
                </c:pt>
                <c:pt idx="29">
                  <c:v>2010.0</c:v>
                </c:pt>
                <c:pt idx="30">
                  <c:v>2011.0</c:v>
                </c:pt>
                <c:pt idx="31">
                  <c:v>2012.0</c:v>
                </c:pt>
                <c:pt idx="32">
                  <c:v>2013.0</c:v>
                </c:pt>
                <c:pt idx="33">
                  <c:v>2014.0</c:v>
                </c:pt>
                <c:pt idx="34">
                  <c:v>2015.0</c:v>
                </c:pt>
                <c:pt idx="35">
                  <c:v>2016.0</c:v>
                </c:pt>
              </c:numCache>
            </c:numRef>
          </c:cat>
          <c:val>
            <c:numRef>
              <c:f>graphs1!$D$2:$D$37</c:f>
              <c:numCache>
                <c:formatCode>0.00%</c:formatCode>
                <c:ptCount val="36"/>
                <c:pt idx="0">
                  <c:v>0.200294051119656</c:v>
                </c:pt>
                <c:pt idx="1">
                  <c:v>0.445718920171475</c:v>
                </c:pt>
                <c:pt idx="2">
                  <c:v>0.497230545718696</c:v>
                </c:pt>
                <c:pt idx="3">
                  <c:v>0.52691936262675</c:v>
                </c:pt>
                <c:pt idx="4">
                  <c:v>0.385251215559157</c:v>
                </c:pt>
                <c:pt idx="5">
                  <c:v>0.402276779591277</c:v>
                </c:pt>
                <c:pt idx="6">
                  <c:v>0.18592240011539</c:v>
                </c:pt>
                <c:pt idx="7">
                  <c:v>0.442469295410472</c:v>
                </c:pt>
                <c:pt idx="8">
                  <c:v>0.234034780067222</c:v>
                </c:pt>
                <c:pt idx="9">
                  <c:v>0.272763859543214</c:v>
                </c:pt>
                <c:pt idx="10">
                  <c:v>0.267456430117325</c:v>
                </c:pt>
                <c:pt idx="11">
                  <c:v>0.420879120879121</c:v>
                </c:pt>
                <c:pt idx="12">
                  <c:v>0.816964285714286</c:v>
                </c:pt>
                <c:pt idx="13">
                  <c:v>0.627131027764247</c:v>
                </c:pt>
                <c:pt idx="14">
                  <c:v>0.478063048423789</c:v>
                </c:pt>
                <c:pt idx="15">
                  <c:v>0.281692573402418</c:v>
                </c:pt>
                <c:pt idx="16">
                  <c:v>0.171454219030521</c:v>
                </c:pt>
                <c:pt idx="17">
                  <c:v>0.0248744865358284</c:v>
                </c:pt>
                <c:pt idx="18">
                  <c:v>0.050818373812038</c:v>
                </c:pt>
                <c:pt idx="19">
                  <c:v>0.0131536036525709</c:v>
                </c:pt>
                <c:pt idx="20">
                  <c:v>0.0247283036698693</c:v>
                </c:pt>
                <c:pt idx="21">
                  <c:v>0.0572844544858246</c:v>
                </c:pt>
                <c:pt idx="22">
                  <c:v>0.0775211525268694</c:v>
                </c:pt>
                <c:pt idx="23">
                  <c:v>0.0355432075110174</c:v>
                </c:pt>
                <c:pt idx="24">
                  <c:v>0.0506738900634249</c:v>
                </c:pt>
                <c:pt idx="25">
                  <c:v>0.0711755233494364</c:v>
                </c:pt>
                <c:pt idx="26">
                  <c:v>0.0842911877394636</c:v>
                </c:pt>
                <c:pt idx="27">
                  <c:v>0.0982156133828996</c:v>
                </c:pt>
                <c:pt idx="28">
                  <c:v>0.073759320131484</c:v>
                </c:pt>
                <c:pt idx="29">
                  <c:v>0.0671607579462103</c:v>
                </c:pt>
                <c:pt idx="30">
                  <c:v>0.0494362017804154</c:v>
                </c:pt>
                <c:pt idx="31">
                  <c:v>0.147320765919549</c:v>
                </c:pt>
                <c:pt idx="32">
                  <c:v>0.115596204098473</c:v>
                </c:pt>
                <c:pt idx="33">
                  <c:v>0.0210449167626427</c:v>
                </c:pt>
                <c:pt idx="34">
                  <c:v>0.0443591661517448</c:v>
                </c:pt>
                <c:pt idx="35">
                  <c:v>0.068259811567979</c:v>
                </c:pt>
              </c:numCache>
            </c:numRef>
          </c:val>
        </c:ser>
        <c:ser>
          <c:idx val="2"/>
          <c:order val="2"/>
          <c:tx>
            <c:strRef>
              <c:f>graphs1!$E$1</c:f>
              <c:strCache>
                <c:ptCount val="1"/>
                <c:pt idx="0">
                  <c:v>Completion %</c:v>
                </c:pt>
              </c:strCache>
            </c:strRef>
          </c:tx>
          <c:spPr>
            <a:solidFill>
              <a:schemeClr val="bg1"/>
            </a:solidFill>
            <a:ln>
              <a:noFill/>
            </a:ln>
            <a:effectLst/>
          </c:spPr>
          <c:cat>
            <c:numRef>
              <c:f>graphs1!$A$2:$A$37</c:f>
              <c:numCache>
                <c:formatCode>General</c:formatCode>
                <c:ptCount val="36"/>
                <c:pt idx="0">
                  <c:v>1981.0</c:v>
                </c:pt>
                <c:pt idx="1">
                  <c:v>1982.0</c:v>
                </c:pt>
                <c:pt idx="2">
                  <c:v>1983.0</c:v>
                </c:pt>
                <c:pt idx="3">
                  <c:v>1984.0</c:v>
                </c:pt>
                <c:pt idx="4">
                  <c:v>1985.0</c:v>
                </c:pt>
                <c:pt idx="5">
                  <c:v>1986.0</c:v>
                </c:pt>
                <c:pt idx="6">
                  <c:v>1987.0</c:v>
                </c:pt>
                <c:pt idx="7">
                  <c:v>1988.0</c:v>
                </c:pt>
                <c:pt idx="8">
                  <c:v>1989.0</c:v>
                </c:pt>
                <c:pt idx="9">
                  <c:v>1990.0</c:v>
                </c:pt>
                <c:pt idx="10">
                  <c:v>1991.0</c:v>
                </c:pt>
                <c:pt idx="11">
                  <c:v>1992.0</c:v>
                </c:pt>
                <c:pt idx="12">
                  <c:v>1993.0</c:v>
                </c:pt>
                <c:pt idx="13">
                  <c:v>1994.0</c:v>
                </c:pt>
                <c:pt idx="14">
                  <c:v>1995.0</c:v>
                </c:pt>
                <c:pt idx="15">
                  <c:v>1996.0</c:v>
                </c:pt>
                <c:pt idx="16">
                  <c:v>1997.0</c:v>
                </c:pt>
                <c:pt idx="17">
                  <c:v>1998.0</c:v>
                </c:pt>
                <c:pt idx="18">
                  <c:v>1999.0</c:v>
                </c:pt>
                <c:pt idx="19">
                  <c:v>2000.0</c:v>
                </c:pt>
                <c:pt idx="20">
                  <c:v>2001.0</c:v>
                </c:pt>
                <c:pt idx="21">
                  <c:v>2002.0</c:v>
                </c:pt>
                <c:pt idx="22">
                  <c:v>2003.0</c:v>
                </c:pt>
                <c:pt idx="23">
                  <c:v>2004.0</c:v>
                </c:pt>
                <c:pt idx="24">
                  <c:v>2005.0</c:v>
                </c:pt>
                <c:pt idx="25">
                  <c:v>2006.0</c:v>
                </c:pt>
                <c:pt idx="26">
                  <c:v>2007.0</c:v>
                </c:pt>
                <c:pt idx="27">
                  <c:v>2008.0</c:v>
                </c:pt>
                <c:pt idx="28">
                  <c:v>2009.0</c:v>
                </c:pt>
                <c:pt idx="29">
                  <c:v>2010.0</c:v>
                </c:pt>
                <c:pt idx="30">
                  <c:v>2011.0</c:v>
                </c:pt>
                <c:pt idx="31">
                  <c:v>2012.0</c:v>
                </c:pt>
                <c:pt idx="32">
                  <c:v>2013.0</c:v>
                </c:pt>
                <c:pt idx="33">
                  <c:v>2014.0</c:v>
                </c:pt>
                <c:pt idx="34">
                  <c:v>2015.0</c:v>
                </c:pt>
                <c:pt idx="35">
                  <c:v>2016.0</c:v>
                </c:pt>
              </c:numCache>
            </c:numRef>
          </c:cat>
          <c:val>
            <c:numRef>
              <c:f>graphs1!$E$2:$E$37</c:f>
              <c:numCache>
                <c:formatCode>0.00%</c:formatCode>
                <c:ptCount val="36"/>
                <c:pt idx="0">
                  <c:v>0.799705948880344</c:v>
                </c:pt>
                <c:pt idx="1">
                  <c:v>0.554281079828525</c:v>
                </c:pt>
                <c:pt idx="2">
                  <c:v>0.502769454281304</c:v>
                </c:pt>
                <c:pt idx="3">
                  <c:v>0.47308063737325</c:v>
                </c:pt>
                <c:pt idx="4">
                  <c:v>0.614748784440843</c:v>
                </c:pt>
                <c:pt idx="5">
                  <c:v>0.597723220408723</c:v>
                </c:pt>
                <c:pt idx="6">
                  <c:v>0.81407759988461</c:v>
                </c:pt>
                <c:pt idx="7">
                  <c:v>0.557530704589528</c:v>
                </c:pt>
                <c:pt idx="8">
                  <c:v>0.765965219932778</c:v>
                </c:pt>
                <c:pt idx="9">
                  <c:v>0.727236140456786</c:v>
                </c:pt>
                <c:pt idx="10">
                  <c:v>0.732543569882674</c:v>
                </c:pt>
                <c:pt idx="11">
                  <c:v>0.579120879120879</c:v>
                </c:pt>
                <c:pt idx="12">
                  <c:v>0.183035714285714</c:v>
                </c:pt>
                <c:pt idx="13">
                  <c:v>0.372868972235752</c:v>
                </c:pt>
                <c:pt idx="14">
                  <c:v>0.521936951576211</c:v>
                </c:pt>
                <c:pt idx="15">
                  <c:v>0.718307426597582</c:v>
                </c:pt>
                <c:pt idx="16">
                  <c:v>0.828545780969479</c:v>
                </c:pt>
                <c:pt idx="17">
                  <c:v>0.975125513464172</c:v>
                </c:pt>
                <c:pt idx="18">
                  <c:v>0.949181626187962</c:v>
                </c:pt>
                <c:pt idx="19">
                  <c:v>0.986846396347429</c:v>
                </c:pt>
                <c:pt idx="20">
                  <c:v>0.975271696330131</c:v>
                </c:pt>
                <c:pt idx="21">
                  <c:v>0.942715545514175</c:v>
                </c:pt>
                <c:pt idx="22">
                  <c:v>0.922478847473131</c:v>
                </c:pt>
                <c:pt idx="23">
                  <c:v>0.964456792488982</c:v>
                </c:pt>
                <c:pt idx="24">
                  <c:v>0.949326109936575</c:v>
                </c:pt>
                <c:pt idx="25">
                  <c:v>0.928824476650564</c:v>
                </c:pt>
                <c:pt idx="26">
                  <c:v>0.915708812260536</c:v>
                </c:pt>
                <c:pt idx="27">
                  <c:v>0.9017843866171</c:v>
                </c:pt>
                <c:pt idx="28">
                  <c:v>0.926240679868516</c:v>
                </c:pt>
                <c:pt idx="29">
                  <c:v>0.93283924205379</c:v>
                </c:pt>
                <c:pt idx="30">
                  <c:v>0.950563798219585</c:v>
                </c:pt>
                <c:pt idx="31">
                  <c:v>0.852679234080451</c:v>
                </c:pt>
                <c:pt idx="32">
                  <c:v>0.884403795901527</c:v>
                </c:pt>
                <c:pt idx="33">
                  <c:v>0.978955083237357</c:v>
                </c:pt>
                <c:pt idx="34">
                  <c:v>0.955640833848255</c:v>
                </c:pt>
                <c:pt idx="35">
                  <c:v>0.931740188432021</c:v>
                </c:pt>
              </c:numCache>
            </c:numRef>
          </c:val>
        </c:ser>
        <c:dLbls>
          <c:showLegendKey val="0"/>
          <c:showVal val="0"/>
          <c:showCatName val="0"/>
          <c:showSerName val="0"/>
          <c:showPercent val="0"/>
          <c:showBubbleSize val="0"/>
        </c:dLbls>
        <c:axId val="2123541056"/>
        <c:axId val="2124909504"/>
      </c:areaChart>
      <c:barChart>
        <c:barDir val="col"/>
        <c:grouping val="clustered"/>
        <c:varyColors val="0"/>
        <c:ser>
          <c:idx val="3"/>
          <c:order val="3"/>
          <c:tx>
            <c:strRef>
              <c:f>graphs1!$F$1</c:f>
              <c:strCache>
                <c:ptCount val="1"/>
                <c:pt idx="0">
                  <c:v>Recession</c:v>
                </c:pt>
              </c:strCache>
            </c:strRef>
          </c:tx>
          <c:spPr>
            <a:solidFill>
              <a:schemeClr val="bg1">
                <a:lumMod val="50000"/>
                <a:alpha val="39000"/>
              </a:schemeClr>
            </a:solidFill>
            <a:ln>
              <a:noFill/>
            </a:ln>
            <a:effectLst/>
          </c:spPr>
          <c:invertIfNegative val="0"/>
          <c:cat>
            <c:numRef>
              <c:f>graphs1!$A$2:$A$37</c:f>
              <c:numCache>
                <c:formatCode>General</c:formatCode>
                <c:ptCount val="36"/>
                <c:pt idx="0">
                  <c:v>1981.0</c:v>
                </c:pt>
                <c:pt idx="1">
                  <c:v>1982.0</c:v>
                </c:pt>
                <c:pt idx="2">
                  <c:v>1983.0</c:v>
                </c:pt>
                <c:pt idx="3">
                  <c:v>1984.0</c:v>
                </c:pt>
                <c:pt idx="4">
                  <c:v>1985.0</c:v>
                </c:pt>
                <c:pt idx="5">
                  <c:v>1986.0</c:v>
                </c:pt>
                <c:pt idx="6">
                  <c:v>1987.0</c:v>
                </c:pt>
                <c:pt idx="7">
                  <c:v>1988.0</c:v>
                </c:pt>
                <c:pt idx="8">
                  <c:v>1989.0</c:v>
                </c:pt>
                <c:pt idx="9">
                  <c:v>1990.0</c:v>
                </c:pt>
                <c:pt idx="10">
                  <c:v>1991.0</c:v>
                </c:pt>
                <c:pt idx="11">
                  <c:v>1992.0</c:v>
                </c:pt>
                <c:pt idx="12">
                  <c:v>1993.0</c:v>
                </c:pt>
                <c:pt idx="13">
                  <c:v>1994.0</c:v>
                </c:pt>
                <c:pt idx="14">
                  <c:v>1995.0</c:v>
                </c:pt>
                <c:pt idx="15">
                  <c:v>1996.0</c:v>
                </c:pt>
                <c:pt idx="16">
                  <c:v>1997.0</c:v>
                </c:pt>
                <c:pt idx="17">
                  <c:v>1998.0</c:v>
                </c:pt>
                <c:pt idx="18">
                  <c:v>1999.0</c:v>
                </c:pt>
                <c:pt idx="19">
                  <c:v>2000.0</c:v>
                </c:pt>
                <c:pt idx="20">
                  <c:v>2001.0</c:v>
                </c:pt>
                <c:pt idx="21">
                  <c:v>2002.0</c:v>
                </c:pt>
                <c:pt idx="22">
                  <c:v>2003.0</c:v>
                </c:pt>
                <c:pt idx="23">
                  <c:v>2004.0</c:v>
                </c:pt>
                <c:pt idx="24">
                  <c:v>2005.0</c:v>
                </c:pt>
                <c:pt idx="25">
                  <c:v>2006.0</c:v>
                </c:pt>
                <c:pt idx="26">
                  <c:v>2007.0</c:v>
                </c:pt>
                <c:pt idx="27">
                  <c:v>2008.0</c:v>
                </c:pt>
                <c:pt idx="28">
                  <c:v>2009.0</c:v>
                </c:pt>
                <c:pt idx="29">
                  <c:v>2010.0</c:v>
                </c:pt>
                <c:pt idx="30">
                  <c:v>2011.0</c:v>
                </c:pt>
                <c:pt idx="31">
                  <c:v>2012.0</c:v>
                </c:pt>
                <c:pt idx="32">
                  <c:v>2013.0</c:v>
                </c:pt>
                <c:pt idx="33">
                  <c:v>2014.0</c:v>
                </c:pt>
                <c:pt idx="34">
                  <c:v>2015.0</c:v>
                </c:pt>
                <c:pt idx="35">
                  <c:v>2016.0</c:v>
                </c:pt>
              </c:numCache>
            </c:numRef>
          </c:cat>
          <c:val>
            <c:numRef>
              <c:f>graphs1!$F$2:$F$37</c:f>
              <c:numCache>
                <c:formatCode>General</c:formatCode>
                <c:ptCount val="36"/>
                <c:pt idx="0">
                  <c:v>1.0</c:v>
                </c:pt>
                <c:pt idx="1">
                  <c:v>1.0</c:v>
                </c:pt>
                <c:pt idx="2">
                  <c:v>0.0</c:v>
                </c:pt>
                <c:pt idx="3">
                  <c:v>0.0</c:v>
                </c:pt>
                <c:pt idx="4">
                  <c:v>0.0</c:v>
                </c:pt>
                <c:pt idx="5">
                  <c:v>0.0</c:v>
                </c:pt>
                <c:pt idx="6">
                  <c:v>0.0</c:v>
                </c:pt>
                <c:pt idx="7">
                  <c:v>0.0</c:v>
                </c:pt>
                <c:pt idx="8">
                  <c:v>0.0</c:v>
                </c:pt>
                <c:pt idx="9">
                  <c:v>1.0</c:v>
                </c:pt>
                <c:pt idx="10">
                  <c:v>1.0</c:v>
                </c:pt>
                <c:pt idx="11">
                  <c:v>1.0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1.0</c:v>
                </c:pt>
                <c:pt idx="28">
                  <c:v>1.0</c:v>
                </c:pt>
                <c:pt idx="29">
                  <c:v>0.0</c:v>
                </c:pt>
                <c:pt idx="30">
                  <c:v>0.0</c:v>
                </c:pt>
                <c:pt idx="31">
                  <c:v>0.0</c:v>
                </c:pt>
                <c:pt idx="32">
                  <c:v>0.0</c:v>
                </c:pt>
                <c:pt idx="33">
                  <c:v>0.0</c:v>
                </c:pt>
                <c:pt idx="34">
                  <c:v>0.0</c:v>
                </c:pt>
                <c:pt idx="35">
                  <c:v>0.0</c:v>
                </c:pt>
              </c:numCache>
            </c:numRef>
          </c:val>
        </c:ser>
        <c:dLbls>
          <c:showLegendKey val="0"/>
          <c:showVal val="0"/>
          <c:showCatName val="0"/>
          <c:showSerName val="0"/>
          <c:showPercent val="0"/>
          <c:showBubbleSize val="0"/>
        </c:dLbls>
        <c:gapWidth val="0"/>
        <c:overlap val="-35"/>
        <c:axId val="2123541056"/>
        <c:axId val="2124909504"/>
      </c:barChart>
      <c:lineChart>
        <c:grouping val="standard"/>
        <c:varyColors val="0"/>
        <c:ser>
          <c:idx val="0"/>
          <c:order val="0"/>
          <c:tx>
            <c:strRef>
              <c:f>graphs1!$C$1</c:f>
              <c:strCache>
                <c:ptCount val="1"/>
                <c:pt idx="0">
                  <c:v>Total Completions</c:v>
                </c:pt>
              </c:strCache>
            </c:strRef>
          </c:tx>
          <c:spPr>
            <a:ln w="41275" cap="rnd">
              <a:solidFill>
                <a:schemeClr val="tx1"/>
              </a:solidFill>
              <a:round/>
            </a:ln>
            <a:effectLst/>
          </c:spPr>
          <c:marker>
            <c:symbol val="none"/>
          </c:marker>
          <c:cat>
            <c:numRef>
              <c:f>graphs1!$A$2:$A$37</c:f>
              <c:numCache>
                <c:formatCode>General</c:formatCode>
                <c:ptCount val="36"/>
                <c:pt idx="0">
                  <c:v>1981.0</c:v>
                </c:pt>
                <c:pt idx="1">
                  <c:v>1982.0</c:v>
                </c:pt>
                <c:pt idx="2">
                  <c:v>1983.0</c:v>
                </c:pt>
                <c:pt idx="3">
                  <c:v>1984.0</c:v>
                </c:pt>
                <c:pt idx="4">
                  <c:v>1985.0</c:v>
                </c:pt>
                <c:pt idx="5">
                  <c:v>1986.0</c:v>
                </c:pt>
                <c:pt idx="6">
                  <c:v>1987.0</c:v>
                </c:pt>
                <c:pt idx="7">
                  <c:v>1988.0</c:v>
                </c:pt>
                <c:pt idx="8">
                  <c:v>1989.0</c:v>
                </c:pt>
                <c:pt idx="9">
                  <c:v>1990.0</c:v>
                </c:pt>
                <c:pt idx="10">
                  <c:v>1991.0</c:v>
                </c:pt>
                <c:pt idx="11">
                  <c:v>1992.0</c:v>
                </c:pt>
                <c:pt idx="12">
                  <c:v>1993.0</c:v>
                </c:pt>
                <c:pt idx="13">
                  <c:v>1994.0</c:v>
                </c:pt>
                <c:pt idx="14">
                  <c:v>1995.0</c:v>
                </c:pt>
                <c:pt idx="15">
                  <c:v>1996.0</c:v>
                </c:pt>
                <c:pt idx="16">
                  <c:v>1997.0</c:v>
                </c:pt>
                <c:pt idx="17">
                  <c:v>1998.0</c:v>
                </c:pt>
                <c:pt idx="18">
                  <c:v>1999.0</c:v>
                </c:pt>
                <c:pt idx="19">
                  <c:v>2000.0</c:v>
                </c:pt>
                <c:pt idx="20">
                  <c:v>2001.0</c:v>
                </c:pt>
                <c:pt idx="21">
                  <c:v>2002.0</c:v>
                </c:pt>
                <c:pt idx="22">
                  <c:v>2003.0</c:v>
                </c:pt>
                <c:pt idx="23">
                  <c:v>2004.0</c:v>
                </c:pt>
                <c:pt idx="24">
                  <c:v>2005.0</c:v>
                </c:pt>
                <c:pt idx="25">
                  <c:v>2006.0</c:v>
                </c:pt>
                <c:pt idx="26">
                  <c:v>2007.0</c:v>
                </c:pt>
                <c:pt idx="27">
                  <c:v>2008.0</c:v>
                </c:pt>
                <c:pt idx="28">
                  <c:v>2009.0</c:v>
                </c:pt>
                <c:pt idx="29">
                  <c:v>2010.0</c:v>
                </c:pt>
                <c:pt idx="30">
                  <c:v>2011.0</c:v>
                </c:pt>
                <c:pt idx="31">
                  <c:v>2012.0</c:v>
                </c:pt>
                <c:pt idx="32">
                  <c:v>2013.0</c:v>
                </c:pt>
                <c:pt idx="33">
                  <c:v>2014.0</c:v>
                </c:pt>
                <c:pt idx="34">
                  <c:v>2015.0</c:v>
                </c:pt>
                <c:pt idx="35">
                  <c:v>2016.0</c:v>
                </c:pt>
              </c:numCache>
            </c:numRef>
          </c:cat>
          <c:val>
            <c:numRef>
              <c:f>graphs1!$C$2:$C$37</c:f>
              <c:numCache>
                <c:formatCode>General</c:formatCode>
                <c:ptCount val="36"/>
                <c:pt idx="0">
                  <c:v>8842.0</c:v>
                </c:pt>
                <c:pt idx="1">
                  <c:v>8631.0</c:v>
                </c:pt>
                <c:pt idx="2">
                  <c:v>11013.0</c:v>
                </c:pt>
                <c:pt idx="3">
                  <c:v>8284.0</c:v>
                </c:pt>
                <c:pt idx="4">
                  <c:v>6170.0</c:v>
                </c:pt>
                <c:pt idx="5">
                  <c:v>7291.0</c:v>
                </c:pt>
                <c:pt idx="6">
                  <c:v>6933.0</c:v>
                </c:pt>
                <c:pt idx="7">
                  <c:v>6188.0</c:v>
                </c:pt>
                <c:pt idx="8">
                  <c:v>13686.0</c:v>
                </c:pt>
                <c:pt idx="9">
                  <c:v>9939.0</c:v>
                </c:pt>
                <c:pt idx="10">
                  <c:v>8779.0</c:v>
                </c:pt>
                <c:pt idx="11">
                  <c:v>6370.0</c:v>
                </c:pt>
                <c:pt idx="12">
                  <c:v>7168.0</c:v>
                </c:pt>
                <c:pt idx="13">
                  <c:v>4106.0</c:v>
                </c:pt>
                <c:pt idx="14">
                  <c:v>3077.0</c:v>
                </c:pt>
                <c:pt idx="15">
                  <c:v>5790.0</c:v>
                </c:pt>
                <c:pt idx="16">
                  <c:v>5570.0</c:v>
                </c:pt>
                <c:pt idx="17">
                  <c:v>4382.0</c:v>
                </c:pt>
                <c:pt idx="18">
                  <c:v>7576.0</c:v>
                </c:pt>
                <c:pt idx="19">
                  <c:v>9199.0</c:v>
                </c:pt>
                <c:pt idx="20">
                  <c:v>6349.0</c:v>
                </c:pt>
                <c:pt idx="21">
                  <c:v>13721.0</c:v>
                </c:pt>
                <c:pt idx="22">
                  <c:v>13119.0</c:v>
                </c:pt>
                <c:pt idx="23">
                  <c:v>10438.0</c:v>
                </c:pt>
                <c:pt idx="24">
                  <c:v>15136.0</c:v>
                </c:pt>
                <c:pt idx="25">
                  <c:v>12420.0</c:v>
                </c:pt>
                <c:pt idx="26">
                  <c:v>6786.0</c:v>
                </c:pt>
                <c:pt idx="27">
                  <c:v>13450.0</c:v>
                </c:pt>
                <c:pt idx="28">
                  <c:v>12473.0</c:v>
                </c:pt>
                <c:pt idx="29">
                  <c:v>13088.0</c:v>
                </c:pt>
                <c:pt idx="30">
                  <c:v>16850.0</c:v>
                </c:pt>
                <c:pt idx="31">
                  <c:v>13474.0</c:v>
                </c:pt>
                <c:pt idx="32">
                  <c:v>14542.0</c:v>
                </c:pt>
                <c:pt idx="33">
                  <c:v>9551.0</c:v>
                </c:pt>
                <c:pt idx="34">
                  <c:v>30749.0</c:v>
                </c:pt>
                <c:pt idx="35">
                  <c:v>16027.0</c:v>
                </c:pt>
              </c:numCache>
            </c:numRef>
          </c:val>
          <c:smooth val="0"/>
        </c:ser>
        <c:dLbls>
          <c:showLegendKey val="0"/>
          <c:showVal val="0"/>
          <c:showCatName val="0"/>
          <c:showSerName val="0"/>
          <c:showPercent val="0"/>
          <c:showBubbleSize val="0"/>
        </c:dLbls>
        <c:marker val="1"/>
        <c:smooth val="0"/>
        <c:axId val="2124913568"/>
        <c:axId val="2124910544"/>
      </c:lineChart>
      <c:catAx>
        <c:axId val="212354105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2"/>
                </a:solidFill>
                <a:latin typeface="+mn-lt"/>
                <a:ea typeface="+mn-ea"/>
                <a:cs typeface="+mn-cs"/>
              </a:defRPr>
            </a:pPr>
            <a:endParaRPr lang="en-US"/>
          </a:p>
        </c:txPr>
        <c:crossAx val="2124909504"/>
        <c:crosses val="autoZero"/>
        <c:auto val="0"/>
        <c:lblAlgn val="ctr"/>
        <c:lblOffset val="100"/>
        <c:tickLblSkip val="1"/>
        <c:noMultiLvlLbl val="0"/>
      </c:catAx>
      <c:valAx>
        <c:axId val="2124909504"/>
        <c:scaling>
          <c:orientation val="minMax"/>
          <c:max val="1.0"/>
        </c:scaling>
        <c:delete val="0"/>
        <c:axPos val="l"/>
        <c:majorGridlines>
          <c:spPr>
            <a:ln w="9525" cap="flat" cmpd="sng" algn="ctr">
              <a:solidFill>
                <a:schemeClr val="accent4">
                  <a:lumMod val="40000"/>
                  <a:lumOff val="60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23541056"/>
        <c:crosses val="autoZero"/>
        <c:crossBetween val="midCat"/>
      </c:valAx>
      <c:valAx>
        <c:axId val="2124910544"/>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24913568"/>
        <c:crosses val="max"/>
        <c:crossBetween val="between"/>
      </c:valAx>
      <c:catAx>
        <c:axId val="2124913568"/>
        <c:scaling>
          <c:orientation val="minMax"/>
        </c:scaling>
        <c:delete val="1"/>
        <c:axPos val="b"/>
        <c:numFmt formatCode="General" sourceLinked="1"/>
        <c:majorTickMark val="out"/>
        <c:minorTickMark val="none"/>
        <c:tickLblPos val="nextTo"/>
        <c:crossAx val="2124910544"/>
        <c:crosses val="autoZero"/>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C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Toronto</a:t>
            </a:r>
            <a:r>
              <a:rPr lang="en-US" baseline="0"/>
              <a:t> Housing Completions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percentStacked"/>
        <c:varyColors val="0"/>
        <c:ser>
          <c:idx val="1"/>
          <c:order val="1"/>
          <c:tx>
            <c:strRef>
              <c:f>'first attempt'!$E$1</c:f>
              <c:strCache>
                <c:ptCount val="1"/>
                <c:pt idx="0">
                  <c:v>Rentals %</c:v>
                </c:pt>
              </c:strCache>
            </c:strRef>
          </c:tx>
          <c:spPr>
            <a:solidFill>
              <a:schemeClr val="accent2"/>
            </a:solidFill>
            <a:ln>
              <a:noFill/>
            </a:ln>
            <a:effectLst/>
          </c:spPr>
          <c:cat>
            <c:numRef>
              <c:f>'first attempt'!$A$2:$A$37</c:f>
              <c:numCache>
                <c:formatCode>General</c:formatCode>
                <c:ptCount val="36"/>
                <c:pt idx="0">
                  <c:v>1981.0</c:v>
                </c:pt>
                <c:pt idx="1">
                  <c:v>1982.0</c:v>
                </c:pt>
                <c:pt idx="2">
                  <c:v>1983.0</c:v>
                </c:pt>
                <c:pt idx="3">
                  <c:v>1984.0</c:v>
                </c:pt>
                <c:pt idx="4">
                  <c:v>1985.0</c:v>
                </c:pt>
                <c:pt idx="5">
                  <c:v>1986.0</c:v>
                </c:pt>
                <c:pt idx="6">
                  <c:v>1987.0</c:v>
                </c:pt>
                <c:pt idx="7">
                  <c:v>1988.0</c:v>
                </c:pt>
                <c:pt idx="8">
                  <c:v>1989.0</c:v>
                </c:pt>
                <c:pt idx="9">
                  <c:v>1990.0</c:v>
                </c:pt>
                <c:pt idx="10">
                  <c:v>1991.0</c:v>
                </c:pt>
                <c:pt idx="11">
                  <c:v>1992.0</c:v>
                </c:pt>
                <c:pt idx="12">
                  <c:v>1993.0</c:v>
                </c:pt>
                <c:pt idx="13">
                  <c:v>1994.0</c:v>
                </c:pt>
                <c:pt idx="14">
                  <c:v>1995.0</c:v>
                </c:pt>
                <c:pt idx="15">
                  <c:v>1996.0</c:v>
                </c:pt>
                <c:pt idx="16">
                  <c:v>1997.0</c:v>
                </c:pt>
                <c:pt idx="17">
                  <c:v>1998.0</c:v>
                </c:pt>
                <c:pt idx="18">
                  <c:v>1999.0</c:v>
                </c:pt>
                <c:pt idx="19">
                  <c:v>2000.0</c:v>
                </c:pt>
                <c:pt idx="20">
                  <c:v>2001.0</c:v>
                </c:pt>
                <c:pt idx="21">
                  <c:v>2002.0</c:v>
                </c:pt>
                <c:pt idx="22">
                  <c:v>2003.0</c:v>
                </c:pt>
                <c:pt idx="23">
                  <c:v>2004.0</c:v>
                </c:pt>
                <c:pt idx="24">
                  <c:v>2005.0</c:v>
                </c:pt>
                <c:pt idx="25">
                  <c:v>2006.0</c:v>
                </c:pt>
                <c:pt idx="26">
                  <c:v>2007.0</c:v>
                </c:pt>
                <c:pt idx="27">
                  <c:v>2008.0</c:v>
                </c:pt>
                <c:pt idx="28">
                  <c:v>2009.0</c:v>
                </c:pt>
                <c:pt idx="29">
                  <c:v>2010.0</c:v>
                </c:pt>
                <c:pt idx="30">
                  <c:v>2011.0</c:v>
                </c:pt>
                <c:pt idx="31">
                  <c:v>2012.0</c:v>
                </c:pt>
                <c:pt idx="32">
                  <c:v>2013.0</c:v>
                </c:pt>
                <c:pt idx="33">
                  <c:v>2014.0</c:v>
                </c:pt>
                <c:pt idx="34">
                  <c:v>2015.0</c:v>
                </c:pt>
                <c:pt idx="35">
                  <c:v>2016.0</c:v>
                </c:pt>
              </c:numCache>
            </c:numRef>
          </c:cat>
          <c:val>
            <c:numRef>
              <c:f>'first attempt'!$E$2:$E$37</c:f>
              <c:numCache>
                <c:formatCode>0.00%</c:formatCode>
                <c:ptCount val="36"/>
                <c:pt idx="0">
                  <c:v>0.200294051119656</c:v>
                </c:pt>
                <c:pt idx="1">
                  <c:v>0.445718920171475</c:v>
                </c:pt>
                <c:pt idx="2">
                  <c:v>0.497230545718696</c:v>
                </c:pt>
                <c:pt idx="3">
                  <c:v>0.52691936262675</c:v>
                </c:pt>
                <c:pt idx="4">
                  <c:v>0.385251215559157</c:v>
                </c:pt>
                <c:pt idx="5">
                  <c:v>0.402276779591277</c:v>
                </c:pt>
                <c:pt idx="6">
                  <c:v>0.18592240011539</c:v>
                </c:pt>
                <c:pt idx="7">
                  <c:v>0.442469295410472</c:v>
                </c:pt>
                <c:pt idx="8">
                  <c:v>0.234034780067222</c:v>
                </c:pt>
                <c:pt idx="9">
                  <c:v>0.272763859543214</c:v>
                </c:pt>
                <c:pt idx="10">
                  <c:v>0.267456430117325</c:v>
                </c:pt>
                <c:pt idx="11">
                  <c:v>0.420879120879121</c:v>
                </c:pt>
                <c:pt idx="12">
                  <c:v>0.816964285714286</c:v>
                </c:pt>
                <c:pt idx="13">
                  <c:v>0.627131027764247</c:v>
                </c:pt>
                <c:pt idx="14">
                  <c:v>0.478063048423789</c:v>
                </c:pt>
                <c:pt idx="15">
                  <c:v>0.281692573402418</c:v>
                </c:pt>
                <c:pt idx="16">
                  <c:v>0.171454219030521</c:v>
                </c:pt>
                <c:pt idx="17">
                  <c:v>0.0248744865358284</c:v>
                </c:pt>
                <c:pt idx="18">
                  <c:v>0.050818373812038</c:v>
                </c:pt>
                <c:pt idx="19">
                  <c:v>0.0131536036525709</c:v>
                </c:pt>
                <c:pt idx="20">
                  <c:v>0.0247283036698693</c:v>
                </c:pt>
                <c:pt idx="21">
                  <c:v>0.0572844544858246</c:v>
                </c:pt>
                <c:pt idx="22">
                  <c:v>0.0775211525268694</c:v>
                </c:pt>
                <c:pt idx="23">
                  <c:v>0.0355432075110174</c:v>
                </c:pt>
                <c:pt idx="24">
                  <c:v>0.0506738900634249</c:v>
                </c:pt>
                <c:pt idx="25">
                  <c:v>0.0711755233494364</c:v>
                </c:pt>
                <c:pt idx="26">
                  <c:v>0.0842911877394636</c:v>
                </c:pt>
                <c:pt idx="27">
                  <c:v>0.0982156133828996</c:v>
                </c:pt>
                <c:pt idx="28">
                  <c:v>0.073759320131484</c:v>
                </c:pt>
                <c:pt idx="29">
                  <c:v>0.0671607579462103</c:v>
                </c:pt>
                <c:pt idx="30">
                  <c:v>0.0494362017804154</c:v>
                </c:pt>
                <c:pt idx="31">
                  <c:v>0.147320765919549</c:v>
                </c:pt>
                <c:pt idx="32">
                  <c:v>0.115596204098473</c:v>
                </c:pt>
                <c:pt idx="33">
                  <c:v>0.0210449167626427</c:v>
                </c:pt>
                <c:pt idx="34">
                  <c:v>0.0443591661517448</c:v>
                </c:pt>
                <c:pt idx="35">
                  <c:v>0.068259811567979</c:v>
                </c:pt>
              </c:numCache>
            </c:numRef>
          </c:val>
        </c:ser>
        <c:ser>
          <c:idx val="2"/>
          <c:order val="2"/>
          <c:tx>
            <c:strRef>
              <c:f>'first attempt'!$F$1</c:f>
              <c:strCache>
                <c:ptCount val="1"/>
                <c:pt idx="0">
                  <c:v>Condos %</c:v>
                </c:pt>
              </c:strCache>
            </c:strRef>
          </c:tx>
          <c:spPr>
            <a:solidFill>
              <a:schemeClr val="accent1"/>
            </a:solidFill>
            <a:ln>
              <a:noFill/>
            </a:ln>
            <a:effectLst/>
          </c:spPr>
          <c:cat>
            <c:numRef>
              <c:f>'first attempt'!$A$2:$A$37</c:f>
              <c:numCache>
                <c:formatCode>General</c:formatCode>
                <c:ptCount val="36"/>
                <c:pt idx="0">
                  <c:v>1981.0</c:v>
                </c:pt>
                <c:pt idx="1">
                  <c:v>1982.0</c:v>
                </c:pt>
                <c:pt idx="2">
                  <c:v>1983.0</c:v>
                </c:pt>
                <c:pt idx="3">
                  <c:v>1984.0</c:v>
                </c:pt>
                <c:pt idx="4">
                  <c:v>1985.0</c:v>
                </c:pt>
                <c:pt idx="5">
                  <c:v>1986.0</c:v>
                </c:pt>
                <c:pt idx="6">
                  <c:v>1987.0</c:v>
                </c:pt>
                <c:pt idx="7">
                  <c:v>1988.0</c:v>
                </c:pt>
                <c:pt idx="8">
                  <c:v>1989.0</c:v>
                </c:pt>
                <c:pt idx="9">
                  <c:v>1990.0</c:v>
                </c:pt>
                <c:pt idx="10">
                  <c:v>1991.0</c:v>
                </c:pt>
                <c:pt idx="11">
                  <c:v>1992.0</c:v>
                </c:pt>
                <c:pt idx="12">
                  <c:v>1993.0</c:v>
                </c:pt>
                <c:pt idx="13">
                  <c:v>1994.0</c:v>
                </c:pt>
                <c:pt idx="14">
                  <c:v>1995.0</c:v>
                </c:pt>
                <c:pt idx="15">
                  <c:v>1996.0</c:v>
                </c:pt>
                <c:pt idx="16">
                  <c:v>1997.0</c:v>
                </c:pt>
                <c:pt idx="17">
                  <c:v>1998.0</c:v>
                </c:pt>
                <c:pt idx="18">
                  <c:v>1999.0</c:v>
                </c:pt>
                <c:pt idx="19">
                  <c:v>2000.0</c:v>
                </c:pt>
                <c:pt idx="20">
                  <c:v>2001.0</c:v>
                </c:pt>
                <c:pt idx="21">
                  <c:v>2002.0</c:v>
                </c:pt>
                <c:pt idx="22">
                  <c:v>2003.0</c:v>
                </c:pt>
                <c:pt idx="23">
                  <c:v>2004.0</c:v>
                </c:pt>
                <c:pt idx="24">
                  <c:v>2005.0</c:v>
                </c:pt>
                <c:pt idx="25">
                  <c:v>2006.0</c:v>
                </c:pt>
                <c:pt idx="26">
                  <c:v>2007.0</c:v>
                </c:pt>
                <c:pt idx="27">
                  <c:v>2008.0</c:v>
                </c:pt>
                <c:pt idx="28">
                  <c:v>2009.0</c:v>
                </c:pt>
                <c:pt idx="29">
                  <c:v>2010.0</c:v>
                </c:pt>
                <c:pt idx="30">
                  <c:v>2011.0</c:v>
                </c:pt>
                <c:pt idx="31">
                  <c:v>2012.0</c:v>
                </c:pt>
                <c:pt idx="32">
                  <c:v>2013.0</c:v>
                </c:pt>
                <c:pt idx="33">
                  <c:v>2014.0</c:v>
                </c:pt>
                <c:pt idx="34">
                  <c:v>2015.0</c:v>
                </c:pt>
                <c:pt idx="35">
                  <c:v>2016.0</c:v>
                </c:pt>
              </c:numCache>
            </c:numRef>
          </c:cat>
          <c:val>
            <c:numRef>
              <c:f>'first attempt'!$F$2:$F$37</c:f>
              <c:numCache>
                <c:formatCode>0.00%</c:formatCode>
                <c:ptCount val="36"/>
                <c:pt idx="0">
                  <c:v>0.298348789866546</c:v>
                </c:pt>
                <c:pt idx="1">
                  <c:v>0.178658324643726</c:v>
                </c:pt>
                <c:pt idx="2">
                  <c:v>0.153636611277581</c:v>
                </c:pt>
                <c:pt idx="3">
                  <c:v>0.145581844519556</c:v>
                </c:pt>
                <c:pt idx="4">
                  <c:v>0.0889789303079416</c:v>
                </c:pt>
                <c:pt idx="5">
                  <c:v>0.199561102729392</c:v>
                </c:pt>
                <c:pt idx="6">
                  <c:v>0.519976921967402</c:v>
                </c:pt>
                <c:pt idx="7">
                  <c:v>0.308985132514544</c:v>
                </c:pt>
                <c:pt idx="8">
                  <c:v>0.585342685956452</c:v>
                </c:pt>
                <c:pt idx="9">
                  <c:v>0.5473387664755</c:v>
                </c:pt>
                <c:pt idx="10">
                  <c:v>0.606788928123932</c:v>
                </c:pt>
                <c:pt idx="11">
                  <c:v>0.432025117739403</c:v>
                </c:pt>
                <c:pt idx="12">
                  <c:v>0.0481305803571428</c:v>
                </c:pt>
                <c:pt idx="13">
                  <c:v>0.134924500730638</c:v>
                </c:pt>
                <c:pt idx="14">
                  <c:v>0.223594410139746</c:v>
                </c:pt>
                <c:pt idx="15">
                  <c:v>0.508290155440415</c:v>
                </c:pt>
                <c:pt idx="16">
                  <c:v>0.443626570915619</c:v>
                </c:pt>
                <c:pt idx="17">
                  <c:v>0.354632587859425</c:v>
                </c:pt>
                <c:pt idx="18">
                  <c:v>0.54474656810982</c:v>
                </c:pt>
                <c:pt idx="19">
                  <c:v>0.700619632568757</c:v>
                </c:pt>
                <c:pt idx="20">
                  <c:v>0.519294377067255</c:v>
                </c:pt>
                <c:pt idx="21">
                  <c:v>0.754463960352744</c:v>
                </c:pt>
                <c:pt idx="22">
                  <c:v>0.659730162359936</c:v>
                </c:pt>
                <c:pt idx="23">
                  <c:v>0.679919524813183</c:v>
                </c:pt>
                <c:pt idx="24">
                  <c:v>0.711482558139535</c:v>
                </c:pt>
                <c:pt idx="25">
                  <c:v>0.738325281803543</c:v>
                </c:pt>
                <c:pt idx="26">
                  <c:v>0.653551429413498</c:v>
                </c:pt>
                <c:pt idx="27">
                  <c:v>0.743717472118959</c:v>
                </c:pt>
                <c:pt idx="28">
                  <c:v>0.740719955103023</c:v>
                </c:pt>
                <c:pt idx="29">
                  <c:v>0.833129584352078</c:v>
                </c:pt>
                <c:pt idx="30">
                  <c:v>0.857210682492582</c:v>
                </c:pt>
                <c:pt idx="31">
                  <c:v>0.734674187323734</c:v>
                </c:pt>
                <c:pt idx="32">
                  <c:v>0.756773483702379</c:v>
                </c:pt>
                <c:pt idx="33">
                  <c:v>0.791854256098838</c:v>
                </c:pt>
                <c:pt idx="34">
                  <c:v>0.909558034407623</c:v>
                </c:pt>
                <c:pt idx="35">
                  <c:v>0.8322830223997</c:v>
                </c:pt>
              </c:numCache>
            </c:numRef>
          </c:val>
        </c:ser>
        <c:ser>
          <c:idx val="3"/>
          <c:order val="3"/>
          <c:tx>
            <c:strRef>
              <c:f>'first attempt'!$G$1</c:f>
              <c:strCache>
                <c:ptCount val="1"/>
                <c:pt idx="0">
                  <c:v>Completion %</c:v>
                </c:pt>
              </c:strCache>
            </c:strRef>
          </c:tx>
          <c:spPr>
            <a:solidFill>
              <a:schemeClr val="accent3"/>
            </a:solidFill>
            <a:ln>
              <a:noFill/>
            </a:ln>
            <a:effectLst/>
          </c:spPr>
          <c:cat>
            <c:numRef>
              <c:f>'first attempt'!$A$2:$A$37</c:f>
              <c:numCache>
                <c:formatCode>General</c:formatCode>
                <c:ptCount val="36"/>
                <c:pt idx="0">
                  <c:v>1981.0</c:v>
                </c:pt>
                <c:pt idx="1">
                  <c:v>1982.0</c:v>
                </c:pt>
                <c:pt idx="2">
                  <c:v>1983.0</c:v>
                </c:pt>
                <c:pt idx="3">
                  <c:v>1984.0</c:v>
                </c:pt>
                <c:pt idx="4">
                  <c:v>1985.0</c:v>
                </c:pt>
                <c:pt idx="5">
                  <c:v>1986.0</c:v>
                </c:pt>
                <c:pt idx="6">
                  <c:v>1987.0</c:v>
                </c:pt>
                <c:pt idx="7">
                  <c:v>1988.0</c:v>
                </c:pt>
                <c:pt idx="8">
                  <c:v>1989.0</c:v>
                </c:pt>
                <c:pt idx="9">
                  <c:v>1990.0</c:v>
                </c:pt>
                <c:pt idx="10">
                  <c:v>1991.0</c:v>
                </c:pt>
                <c:pt idx="11">
                  <c:v>1992.0</c:v>
                </c:pt>
                <c:pt idx="12">
                  <c:v>1993.0</c:v>
                </c:pt>
                <c:pt idx="13">
                  <c:v>1994.0</c:v>
                </c:pt>
                <c:pt idx="14">
                  <c:v>1995.0</c:v>
                </c:pt>
                <c:pt idx="15">
                  <c:v>1996.0</c:v>
                </c:pt>
                <c:pt idx="16">
                  <c:v>1997.0</c:v>
                </c:pt>
                <c:pt idx="17">
                  <c:v>1998.0</c:v>
                </c:pt>
                <c:pt idx="18">
                  <c:v>1999.0</c:v>
                </c:pt>
                <c:pt idx="19">
                  <c:v>2000.0</c:v>
                </c:pt>
                <c:pt idx="20">
                  <c:v>2001.0</c:v>
                </c:pt>
                <c:pt idx="21">
                  <c:v>2002.0</c:v>
                </c:pt>
                <c:pt idx="22">
                  <c:v>2003.0</c:v>
                </c:pt>
                <c:pt idx="23">
                  <c:v>2004.0</c:v>
                </c:pt>
                <c:pt idx="24">
                  <c:v>2005.0</c:v>
                </c:pt>
                <c:pt idx="25">
                  <c:v>2006.0</c:v>
                </c:pt>
                <c:pt idx="26">
                  <c:v>2007.0</c:v>
                </c:pt>
                <c:pt idx="27">
                  <c:v>2008.0</c:v>
                </c:pt>
                <c:pt idx="28">
                  <c:v>2009.0</c:v>
                </c:pt>
                <c:pt idx="29">
                  <c:v>2010.0</c:v>
                </c:pt>
                <c:pt idx="30">
                  <c:v>2011.0</c:v>
                </c:pt>
                <c:pt idx="31">
                  <c:v>2012.0</c:v>
                </c:pt>
                <c:pt idx="32">
                  <c:v>2013.0</c:v>
                </c:pt>
                <c:pt idx="33">
                  <c:v>2014.0</c:v>
                </c:pt>
                <c:pt idx="34">
                  <c:v>2015.0</c:v>
                </c:pt>
                <c:pt idx="35">
                  <c:v>2016.0</c:v>
                </c:pt>
              </c:numCache>
            </c:numRef>
          </c:cat>
          <c:val>
            <c:numRef>
              <c:f>'first attempt'!$G$2:$G$37</c:f>
              <c:numCache>
                <c:formatCode>0.00%</c:formatCode>
                <c:ptCount val="36"/>
                <c:pt idx="0">
                  <c:v>0.501357159013798</c:v>
                </c:pt>
                <c:pt idx="1">
                  <c:v>0.375622755184799</c:v>
                </c:pt>
                <c:pt idx="2">
                  <c:v>0.349132843003723</c:v>
                </c:pt>
                <c:pt idx="3">
                  <c:v>0.327498792853694</c:v>
                </c:pt>
                <c:pt idx="4">
                  <c:v>0.525769854132901</c:v>
                </c:pt>
                <c:pt idx="5">
                  <c:v>0.398162117679331</c:v>
                </c:pt>
                <c:pt idx="6">
                  <c:v>0.294100677917207</c:v>
                </c:pt>
                <c:pt idx="7">
                  <c:v>0.248545572074984</c:v>
                </c:pt>
                <c:pt idx="8">
                  <c:v>0.180622533976326</c:v>
                </c:pt>
                <c:pt idx="9">
                  <c:v>0.179897373981286</c:v>
                </c:pt>
                <c:pt idx="10">
                  <c:v>0.125754641758742</c:v>
                </c:pt>
                <c:pt idx="11">
                  <c:v>0.147095761381476</c:v>
                </c:pt>
                <c:pt idx="12">
                  <c:v>0.134905133928571</c:v>
                </c:pt>
                <c:pt idx="13">
                  <c:v>0.237944471505114</c:v>
                </c:pt>
                <c:pt idx="14">
                  <c:v>0.298342541436464</c:v>
                </c:pt>
                <c:pt idx="15">
                  <c:v>0.210017271157167</c:v>
                </c:pt>
                <c:pt idx="16">
                  <c:v>0.38491921005386</c:v>
                </c:pt>
                <c:pt idx="17">
                  <c:v>0.620492925604747</c:v>
                </c:pt>
                <c:pt idx="18">
                  <c:v>0.404435058078141</c:v>
                </c:pt>
                <c:pt idx="19">
                  <c:v>0.286226763778672</c:v>
                </c:pt>
                <c:pt idx="20">
                  <c:v>0.455977319262876</c:v>
                </c:pt>
                <c:pt idx="21">
                  <c:v>0.188251585161431</c:v>
                </c:pt>
                <c:pt idx="22">
                  <c:v>0.262748685113195</c:v>
                </c:pt>
                <c:pt idx="23">
                  <c:v>0.2845372676758</c:v>
                </c:pt>
                <c:pt idx="24">
                  <c:v>0.23784355179704</c:v>
                </c:pt>
                <c:pt idx="25">
                  <c:v>0.190499194847021</c:v>
                </c:pt>
                <c:pt idx="26">
                  <c:v>0.262157382847038</c:v>
                </c:pt>
                <c:pt idx="27">
                  <c:v>0.158066914498141</c:v>
                </c:pt>
                <c:pt idx="28">
                  <c:v>0.185520724765493</c:v>
                </c:pt>
                <c:pt idx="29">
                  <c:v>0.0997096577017114</c:v>
                </c:pt>
                <c:pt idx="30">
                  <c:v>0.093353115727003</c:v>
                </c:pt>
                <c:pt idx="31">
                  <c:v>0.118005046756717</c:v>
                </c:pt>
                <c:pt idx="32">
                  <c:v>0.127630312199147</c:v>
                </c:pt>
                <c:pt idx="33">
                  <c:v>0.187100827138519</c:v>
                </c:pt>
                <c:pt idx="34">
                  <c:v>0.0460827994406322</c:v>
                </c:pt>
                <c:pt idx="35">
                  <c:v>0.0994571660323204</c:v>
                </c:pt>
              </c:numCache>
            </c:numRef>
          </c:val>
        </c:ser>
        <c:dLbls>
          <c:showLegendKey val="0"/>
          <c:showVal val="0"/>
          <c:showCatName val="0"/>
          <c:showSerName val="0"/>
          <c:showPercent val="0"/>
          <c:showBubbleSize val="0"/>
        </c:dLbls>
        <c:axId val="2123507984"/>
        <c:axId val="2123504640"/>
      </c:areaChart>
      <c:barChart>
        <c:barDir val="col"/>
        <c:grouping val="clustered"/>
        <c:varyColors val="0"/>
        <c:ser>
          <c:idx val="4"/>
          <c:order val="4"/>
          <c:tx>
            <c:strRef>
              <c:f>'first attempt'!$H$1</c:f>
              <c:strCache>
                <c:ptCount val="1"/>
                <c:pt idx="0">
                  <c:v>Recession</c:v>
                </c:pt>
              </c:strCache>
            </c:strRef>
          </c:tx>
          <c:spPr>
            <a:solidFill>
              <a:schemeClr val="bg2">
                <a:lumMod val="50000"/>
                <a:alpha val="53000"/>
              </a:schemeClr>
            </a:solidFill>
            <a:ln w="25400">
              <a:noFill/>
            </a:ln>
            <a:effectLst/>
          </c:spPr>
          <c:invertIfNegative val="0"/>
          <c:cat>
            <c:numRef>
              <c:f>'first attempt'!$A$2:$A$37</c:f>
              <c:numCache>
                <c:formatCode>General</c:formatCode>
                <c:ptCount val="36"/>
                <c:pt idx="0">
                  <c:v>1981.0</c:v>
                </c:pt>
                <c:pt idx="1">
                  <c:v>1982.0</c:v>
                </c:pt>
                <c:pt idx="2">
                  <c:v>1983.0</c:v>
                </c:pt>
                <c:pt idx="3">
                  <c:v>1984.0</c:v>
                </c:pt>
                <c:pt idx="4">
                  <c:v>1985.0</c:v>
                </c:pt>
                <c:pt idx="5">
                  <c:v>1986.0</c:v>
                </c:pt>
                <c:pt idx="6">
                  <c:v>1987.0</c:v>
                </c:pt>
                <c:pt idx="7">
                  <c:v>1988.0</c:v>
                </c:pt>
                <c:pt idx="8">
                  <c:v>1989.0</c:v>
                </c:pt>
                <c:pt idx="9">
                  <c:v>1990.0</c:v>
                </c:pt>
                <c:pt idx="10">
                  <c:v>1991.0</c:v>
                </c:pt>
                <c:pt idx="11">
                  <c:v>1992.0</c:v>
                </c:pt>
                <c:pt idx="12">
                  <c:v>1993.0</c:v>
                </c:pt>
                <c:pt idx="13">
                  <c:v>1994.0</c:v>
                </c:pt>
                <c:pt idx="14">
                  <c:v>1995.0</c:v>
                </c:pt>
                <c:pt idx="15">
                  <c:v>1996.0</c:v>
                </c:pt>
                <c:pt idx="16">
                  <c:v>1997.0</c:v>
                </c:pt>
                <c:pt idx="17">
                  <c:v>1998.0</c:v>
                </c:pt>
                <c:pt idx="18">
                  <c:v>1999.0</c:v>
                </c:pt>
                <c:pt idx="19">
                  <c:v>2000.0</c:v>
                </c:pt>
                <c:pt idx="20">
                  <c:v>2001.0</c:v>
                </c:pt>
                <c:pt idx="21">
                  <c:v>2002.0</c:v>
                </c:pt>
                <c:pt idx="22">
                  <c:v>2003.0</c:v>
                </c:pt>
                <c:pt idx="23">
                  <c:v>2004.0</c:v>
                </c:pt>
                <c:pt idx="24">
                  <c:v>2005.0</c:v>
                </c:pt>
                <c:pt idx="25">
                  <c:v>2006.0</c:v>
                </c:pt>
                <c:pt idx="26">
                  <c:v>2007.0</c:v>
                </c:pt>
                <c:pt idx="27">
                  <c:v>2008.0</c:v>
                </c:pt>
                <c:pt idx="28">
                  <c:v>2009.0</c:v>
                </c:pt>
                <c:pt idx="29">
                  <c:v>2010.0</c:v>
                </c:pt>
                <c:pt idx="30">
                  <c:v>2011.0</c:v>
                </c:pt>
                <c:pt idx="31">
                  <c:v>2012.0</c:v>
                </c:pt>
                <c:pt idx="32">
                  <c:v>2013.0</c:v>
                </c:pt>
                <c:pt idx="33">
                  <c:v>2014.0</c:v>
                </c:pt>
                <c:pt idx="34">
                  <c:v>2015.0</c:v>
                </c:pt>
                <c:pt idx="35">
                  <c:v>2016.0</c:v>
                </c:pt>
              </c:numCache>
            </c:numRef>
          </c:cat>
          <c:val>
            <c:numRef>
              <c:f>'first attempt'!$H$2:$H$37</c:f>
              <c:numCache>
                <c:formatCode>General</c:formatCode>
                <c:ptCount val="36"/>
                <c:pt idx="0">
                  <c:v>1.0</c:v>
                </c:pt>
                <c:pt idx="1">
                  <c:v>1.0</c:v>
                </c:pt>
                <c:pt idx="2">
                  <c:v>0.0</c:v>
                </c:pt>
                <c:pt idx="3">
                  <c:v>0.0</c:v>
                </c:pt>
                <c:pt idx="4">
                  <c:v>0.0</c:v>
                </c:pt>
                <c:pt idx="5">
                  <c:v>0.0</c:v>
                </c:pt>
                <c:pt idx="6">
                  <c:v>0.0</c:v>
                </c:pt>
                <c:pt idx="7">
                  <c:v>0.0</c:v>
                </c:pt>
                <c:pt idx="8">
                  <c:v>0.0</c:v>
                </c:pt>
                <c:pt idx="9">
                  <c:v>1.0</c:v>
                </c:pt>
                <c:pt idx="10">
                  <c:v>1.0</c:v>
                </c:pt>
                <c:pt idx="11">
                  <c:v>1.0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1.0</c:v>
                </c:pt>
                <c:pt idx="28">
                  <c:v>1.0</c:v>
                </c:pt>
                <c:pt idx="29">
                  <c:v>0.0</c:v>
                </c:pt>
                <c:pt idx="30">
                  <c:v>0.0</c:v>
                </c:pt>
                <c:pt idx="31">
                  <c:v>0.0</c:v>
                </c:pt>
                <c:pt idx="32">
                  <c:v>0.0</c:v>
                </c:pt>
                <c:pt idx="33">
                  <c:v>0.0</c:v>
                </c:pt>
                <c:pt idx="34">
                  <c:v>0.0</c:v>
                </c:pt>
                <c:pt idx="35">
                  <c:v>0.0</c:v>
                </c:pt>
              </c:numCache>
            </c:numRef>
          </c:val>
        </c:ser>
        <c:dLbls>
          <c:showLegendKey val="0"/>
          <c:showVal val="0"/>
          <c:showCatName val="0"/>
          <c:showSerName val="0"/>
          <c:showPercent val="0"/>
          <c:showBubbleSize val="0"/>
        </c:dLbls>
        <c:gapWidth val="0"/>
        <c:axId val="2123507984"/>
        <c:axId val="2123504640"/>
      </c:barChart>
      <c:lineChart>
        <c:grouping val="standard"/>
        <c:varyColors val="0"/>
        <c:ser>
          <c:idx val="0"/>
          <c:order val="0"/>
          <c:tx>
            <c:strRef>
              <c:f>'first attempt'!$D$1</c:f>
              <c:strCache>
                <c:ptCount val="1"/>
                <c:pt idx="0">
                  <c:v>Total Completions</c:v>
                </c:pt>
              </c:strCache>
            </c:strRef>
          </c:tx>
          <c:spPr>
            <a:ln w="28575" cap="rnd">
              <a:solidFill>
                <a:schemeClr val="accent4"/>
              </a:solidFill>
              <a:round/>
            </a:ln>
            <a:effectLst/>
          </c:spPr>
          <c:marker>
            <c:symbol val="none"/>
          </c:marker>
          <c:cat>
            <c:numRef>
              <c:f>'first attempt'!$A$2:$A$37</c:f>
              <c:numCache>
                <c:formatCode>General</c:formatCode>
                <c:ptCount val="36"/>
                <c:pt idx="0">
                  <c:v>1981.0</c:v>
                </c:pt>
                <c:pt idx="1">
                  <c:v>1982.0</c:v>
                </c:pt>
                <c:pt idx="2">
                  <c:v>1983.0</c:v>
                </c:pt>
                <c:pt idx="3">
                  <c:v>1984.0</c:v>
                </c:pt>
                <c:pt idx="4">
                  <c:v>1985.0</c:v>
                </c:pt>
                <c:pt idx="5">
                  <c:v>1986.0</c:v>
                </c:pt>
                <c:pt idx="6">
                  <c:v>1987.0</c:v>
                </c:pt>
                <c:pt idx="7">
                  <c:v>1988.0</c:v>
                </c:pt>
                <c:pt idx="8">
                  <c:v>1989.0</c:v>
                </c:pt>
                <c:pt idx="9">
                  <c:v>1990.0</c:v>
                </c:pt>
                <c:pt idx="10">
                  <c:v>1991.0</c:v>
                </c:pt>
                <c:pt idx="11">
                  <c:v>1992.0</c:v>
                </c:pt>
                <c:pt idx="12">
                  <c:v>1993.0</c:v>
                </c:pt>
                <c:pt idx="13">
                  <c:v>1994.0</c:v>
                </c:pt>
                <c:pt idx="14">
                  <c:v>1995.0</c:v>
                </c:pt>
                <c:pt idx="15">
                  <c:v>1996.0</c:v>
                </c:pt>
                <c:pt idx="16">
                  <c:v>1997.0</c:v>
                </c:pt>
                <c:pt idx="17">
                  <c:v>1998.0</c:v>
                </c:pt>
                <c:pt idx="18">
                  <c:v>1999.0</c:v>
                </c:pt>
                <c:pt idx="19">
                  <c:v>2000.0</c:v>
                </c:pt>
                <c:pt idx="20">
                  <c:v>2001.0</c:v>
                </c:pt>
                <c:pt idx="21">
                  <c:v>2002.0</c:v>
                </c:pt>
                <c:pt idx="22">
                  <c:v>2003.0</c:v>
                </c:pt>
                <c:pt idx="23">
                  <c:v>2004.0</c:v>
                </c:pt>
                <c:pt idx="24">
                  <c:v>2005.0</c:v>
                </c:pt>
                <c:pt idx="25">
                  <c:v>2006.0</c:v>
                </c:pt>
                <c:pt idx="26">
                  <c:v>2007.0</c:v>
                </c:pt>
                <c:pt idx="27">
                  <c:v>2008.0</c:v>
                </c:pt>
                <c:pt idx="28">
                  <c:v>2009.0</c:v>
                </c:pt>
                <c:pt idx="29">
                  <c:v>2010.0</c:v>
                </c:pt>
                <c:pt idx="30">
                  <c:v>2011.0</c:v>
                </c:pt>
                <c:pt idx="31">
                  <c:v>2012.0</c:v>
                </c:pt>
                <c:pt idx="32">
                  <c:v>2013.0</c:v>
                </c:pt>
                <c:pt idx="33">
                  <c:v>2014.0</c:v>
                </c:pt>
                <c:pt idx="34">
                  <c:v>2015.0</c:v>
                </c:pt>
                <c:pt idx="35">
                  <c:v>2016.0</c:v>
                </c:pt>
              </c:numCache>
            </c:numRef>
          </c:cat>
          <c:val>
            <c:numRef>
              <c:f>'first attempt'!$D$2:$D$37</c:f>
              <c:numCache>
                <c:formatCode>General</c:formatCode>
                <c:ptCount val="36"/>
                <c:pt idx="0">
                  <c:v>8842.0</c:v>
                </c:pt>
                <c:pt idx="1">
                  <c:v>8631.0</c:v>
                </c:pt>
                <c:pt idx="2">
                  <c:v>11013.0</c:v>
                </c:pt>
                <c:pt idx="3">
                  <c:v>8284.0</c:v>
                </c:pt>
                <c:pt idx="4">
                  <c:v>6170.0</c:v>
                </c:pt>
                <c:pt idx="5">
                  <c:v>7291.0</c:v>
                </c:pt>
                <c:pt idx="6">
                  <c:v>6933.0</c:v>
                </c:pt>
                <c:pt idx="7">
                  <c:v>6188.0</c:v>
                </c:pt>
                <c:pt idx="8">
                  <c:v>13686.0</c:v>
                </c:pt>
                <c:pt idx="9">
                  <c:v>9939.0</c:v>
                </c:pt>
                <c:pt idx="10">
                  <c:v>8779.0</c:v>
                </c:pt>
                <c:pt idx="11">
                  <c:v>6370.0</c:v>
                </c:pt>
                <c:pt idx="12">
                  <c:v>7168.0</c:v>
                </c:pt>
                <c:pt idx="13">
                  <c:v>4106.0</c:v>
                </c:pt>
                <c:pt idx="14">
                  <c:v>3077.0</c:v>
                </c:pt>
                <c:pt idx="15">
                  <c:v>5790.0</c:v>
                </c:pt>
                <c:pt idx="16">
                  <c:v>5570.0</c:v>
                </c:pt>
                <c:pt idx="17">
                  <c:v>4382.0</c:v>
                </c:pt>
                <c:pt idx="18">
                  <c:v>7576.0</c:v>
                </c:pt>
                <c:pt idx="19">
                  <c:v>9199.0</c:v>
                </c:pt>
                <c:pt idx="20">
                  <c:v>6349.0</c:v>
                </c:pt>
                <c:pt idx="21">
                  <c:v>13721.0</c:v>
                </c:pt>
                <c:pt idx="22">
                  <c:v>13119.0</c:v>
                </c:pt>
                <c:pt idx="23">
                  <c:v>10438.0</c:v>
                </c:pt>
                <c:pt idx="24">
                  <c:v>15136.0</c:v>
                </c:pt>
                <c:pt idx="25">
                  <c:v>12420.0</c:v>
                </c:pt>
                <c:pt idx="26">
                  <c:v>6786.0</c:v>
                </c:pt>
                <c:pt idx="27">
                  <c:v>13450.0</c:v>
                </c:pt>
                <c:pt idx="28">
                  <c:v>12473.0</c:v>
                </c:pt>
                <c:pt idx="29">
                  <c:v>13088.0</c:v>
                </c:pt>
                <c:pt idx="30">
                  <c:v>16850.0</c:v>
                </c:pt>
                <c:pt idx="31">
                  <c:v>13474.0</c:v>
                </c:pt>
                <c:pt idx="32">
                  <c:v>14542.0</c:v>
                </c:pt>
                <c:pt idx="33">
                  <c:v>9551.0</c:v>
                </c:pt>
                <c:pt idx="34">
                  <c:v>30749.0</c:v>
                </c:pt>
                <c:pt idx="35">
                  <c:v>16027.0</c:v>
                </c:pt>
              </c:numCache>
            </c:numRef>
          </c:val>
          <c:smooth val="0"/>
        </c:ser>
        <c:dLbls>
          <c:showLegendKey val="0"/>
          <c:showVal val="0"/>
          <c:showCatName val="0"/>
          <c:showSerName val="0"/>
          <c:showPercent val="0"/>
          <c:showBubbleSize val="0"/>
        </c:dLbls>
        <c:marker val="1"/>
        <c:smooth val="0"/>
        <c:axId val="2123498064"/>
        <c:axId val="2123501232"/>
      </c:lineChart>
      <c:catAx>
        <c:axId val="21235079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3504640"/>
        <c:crosses val="autoZero"/>
        <c:auto val="0"/>
        <c:lblAlgn val="ctr"/>
        <c:lblOffset val="100"/>
        <c:noMultiLvlLbl val="0"/>
      </c:catAx>
      <c:valAx>
        <c:axId val="21235046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3507984"/>
        <c:crosses val="autoZero"/>
        <c:crossBetween val="midCat"/>
      </c:valAx>
      <c:valAx>
        <c:axId val="2123501232"/>
        <c:scaling>
          <c:orientation val="minMax"/>
          <c:max val="32000.0"/>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3498064"/>
        <c:crosses val="max"/>
        <c:crossBetween val="between"/>
      </c:valAx>
      <c:catAx>
        <c:axId val="2123498064"/>
        <c:scaling>
          <c:orientation val="minMax"/>
        </c:scaling>
        <c:delete val="1"/>
        <c:axPos val="b"/>
        <c:numFmt formatCode="General" sourceLinked="1"/>
        <c:majorTickMark val="out"/>
        <c:minorTickMark val="none"/>
        <c:tickLblPos val="nextTo"/>
        <c:crossAx val="2123501232"/>
        <c:crosses val="autoZero"/>
        <c:auto val="1"/>
        <c:lblAlgn val="ctr"/>
        <c:lblOffset val="100"/>
        <c:noMultiLvlLbl val="0"/>
      </c:catAx>
      <c:spPr>
        <a:noFill/>
        <a:ln>
          <a:noFill/>
        </a:ln>
        <a:effectLst/>
      </c:spPr>
    </c:plotArea>
    <c:legend>
      <c:legendPos val="t"/>
      <c:legendEntry>
        <c:idx val="2"/>
        <c:delete val="1"/>
      </c:legendEntry>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CA"/>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'first attempt'!$B$1</c:f>
              <c:strCache>
                <c:ptCount val="1"/>
                <c:pt idx="0">
                  <c:v>Adjusted Rentals</c:v>
                </c:pt>
              </c:strCache>
            </c:strRef>
          </c:tx>
          <c:spPr>
            <a:solidFill>
              <a:schemeClr val="accent1"/>
            </a:solidFill>
            <a:ln>
              <a:noFill/>
            </a:ln>
            <a:effectLst/>
          </c:spPr>
          <c:invertIfNegative val="0"/>
          <c:cat>
            <c:numRef>
              <c:f>'first attempt'!$A$2:$A$37</c:f>
              <c:numCache>
                <c:formatCode>General</c:formatCode>
                <c:ptCount val="36"/>
                <c:pt idx="0">
                  <c:v>1981.0</c:v>
                </c:pt>
                <c:pt idx="1">
                  <c:v>1982.0</c:v>
                </c:pt>
                <c:pt idx="2">
                  <c:v>1983.0</c:v>
                </c:pt>
                <c:pt idx="3">
                  <c:v>1984.0</c:v>
                </c:pt>
                <c:pt idx="4">
                  <c:v>1985.0</c:v>
                </c:pt>
                <c:pt idx="5">
                  <c:v>1986.0</c:v>
                </c:pt>
                <c:pt idx="6">
                  <c:v>1987.0</c:v>
                </c:pt>
                <c:pt idx="7">
                  <c:v>1988.0</c:v>
                </c:pt>
                <c:pt idx="8">
                  <c:v>1989.0</c:v>
                </c:pt>
                <c:pt idx="9">
                  <c:v>1990.0</c:v>
                </c:pt>
                <c:pt idx="10">
                  <c:v>1991.0</c:v>
                </c:pt>
                <c:pt idx="11">
                  <c:v>1992.0</c:v>
                </c:pt>
                <c:pt idx="12">
                  <c:v>1993.0</c:v>
                </c:pt>
                <c:pt idx="13">
                  <c:v>1994.0</c:v>
                </c:pt>
                <c:pt idx="14">
                  <c:v>1995.0</c:v>
                </c:pt>
                <c:pt idx="15">
                  <c:v>1996.0</c:v>
                </c:pt>
                <c:pt idx="16">
                  <c:v>1997.0</c:v>
                </c:pt>
                <c:pt idx="17">
                  <c:v>1998.0</c:v>
                </c:pt>
                <c:pt idx="18">
                  <c:v>1999.0</c:v>
                </c:pt>
                <c:pt idx="19">
                  <c:v>2000.0</c:v>
                </c:pt>
                <c:pt idx="20">
                  <c:v>2001.0</c:v>
                </c:pt>
                <c:pt idx="21">
                  <c:v>2002.0</c:v>
                </c:pt>
                <c:pt idx="22">
                  <c:v>2003.0</c:v>
                </c:pt>
                <c:pt idx="23">
                  <c:v>2004.0</c:v>
                </c:pt>
                <c:pt idx="24">
                  <c:v>2005.0</c:v>
                </c:pt>
                <c:pt idx="25">
                  <c:v>2006.0</c:v>
                </c:pt>
                <c:pt idx="26">
                  <c:v>2007.0</c:v>
                </c:pt>
                <c:pt idx="27">
                  <c:v>2008.0</c:v>
                </c:pt>
                <c:pt idx="28">
                  <c:v>2009.0</c:v>
                </c:pt>
                <c:pt idx="29">
                  <c:v>2010.0</c:v>
                </c:pt>
                <c:pt idx="30">
                  <c:v>2011.0</c:v>
                </c:pt>
                <c:pt idx="31">
                  <c:v>2012.0</c:v>
                </c:pt>
                <c:pt idx="32">
                  <c:v>2013.0</c:v>
                </c:pt>
                <c:pt idx="33">
                  <c:v>2014.0</c:v>
                </c:pt>
                <c:pt idx="34">
                  <c:v>2015.0</c:v>
                </c:pt>
                <c:pt idx="35">
                  <c:v>2016.0</c:v>
                </c:pt>
              </c:numCache>
            </c:numRef>
          </c:cat>
          <c:val>
            <c:numRef>
              <c:f>'first attempt'!$B$2:$B$37</c:f>
              <c:numCache>
                <c:formatCode>General</c:formatCode>
                <c:ptCount val="36"/>
                <c:pt idx="0">
                  <c:v>1771.0</c:v>
                </c:pt>
                <c:pt idx="1">
                  <c:v>3847.0</c:v>
                </c:pt>
                <c:pt idx="2">
                  <c:v>5476.0</c:v>
                </c:pt>
                <c:pt idx="3">
                  <c:v>4365.0</c:v>
                </c:pt>
                <c:pt idx="4">
                  <c:v>2377.0</c:v>
                </c:pt>
                <c:pt idx="5">
                  <c:v>2933.0</c:v>
                </c:pt>
                <c:pt idx="6">
                  <c:v>1289.0</c:v>
                </c:pt>
                <c:pt idx="7">
                  <c:v>2738.0</c:v>
                </c:pt>
                <c:pt idx="8">
                  <c:v>3203.0</c:v>
                </c:pt>
                <c:pt idx="9">
                  <c:v>2711.0</c:v>
                </c:pt>
                <c:pt idx="10">
                  <c:v>2348.0</c:v>
                </c:pt>
                <c:pt idx="11">
                  <c:v>2681.0</c:v>
                </c:pt>
                <c:pt idx="12">
                  <c:v>5856.0</c:v>
                </c:pt>
                <c:pt idx="13">
                  <c:v>2575.0</c:v>
                </c:pt>
                <c:pt idx="14">
                  <c:v>1471.0</c:v>
                </c:pt>
                <c:pt idx="15">
                  <c:v>1631.0</c:v>
                </c:pt>
                <c:pt idx="16">
                  <c:v>955.0</c:v>
                </c:pt>
                <c:pt idx="17">
                  <c:v>109.0</c:v>
                </c:pt>
                <c:pt idx="18">
                  <c:v>385.0</c:v>
                </c:pt>
                <c:pt idx="19">
                  <c:v>121.0</c:v>
                </c:pt>
                <c:pt idx="20">
                  <c:v>157.0</c:v>
                </c:pt>
                <c:pt idx="21">
                  <c:v>786.0</c:v>
                </c:pt>
                <c:pt idx="22">
                  <c:v>1017.0</c:v>
                </c:pt>
                <c:pt idx="23">
                  <c:v>371.0</c:v>
                </c:pt>
                <c:pt idx="24">
                  <c:v>767.0</c:v>
                </c:pt>
                <c:pt idx="25">
                  <c:v>884.0</c:v>
                </c:pt>
                <c:pt idx="26">
                  <c:v>572.0</c:v>
                </c:pt>
                <c:pt idx="27">
                  <c:v>1321.0</c:v>
                </c:pt>
                <c:pt idx="28">
                  <c:v>920.0</c:v>
                </c:pt>
                <c:pt idx="29">
                  <c:v>879.0</c:v>
                </c:pt>
                <c:pt idx="30">
                  <c:v>833.0</c:v>
                </c:pt>
                <c:pt idx="31">
                  <c:v>1985.0</c:v>
                </c:pt>
                <c:pt idx="32">
                  <c:v>1681.0</c:v>
                </c:pt>
                <c:pt idx="33">
                  <c:v>201.0</c:v>
                </c:pt>
                <c:pt idx="34">
                  <c:v>1364.0</c:v>
                </c:pt>
                <c:pt idx="35">
                  <c:v>1094.0</c:v>
                </c:pt>
              </c:numCache>
            </c:numRef>
          </c:val>
        </c:ser>
        <c:ser>
          <c:idx val="1"/>
          <c:order val="1"/>
          <c:tx>
            <c:strRef>
              <c:f>'first attempt'!$C$1</c:f>
              <c:strCache>
                <c:ptCount val="1"/>
                <c:pt idx="0">
                  <c:v>Condos</c:v>
                </c:pt>
              </c:strCache>
            </c:strRef>
          </c:tx>
          <c:spPr>
            <a:solidFill>
              <a:schemeClr val="accent2"/>
            </a:solidFill>
            <a:ln>
              <a:noFill/>
            </a:ln>
            <a:effectLst/>
          </c:spPr>
          <c:invertIfNegative val="0"/>
          <c:cat>
            <c:numRef>
              <c:f>'first attempt'!$A$2:$A$37</c:f>
              <c:numCache>
                <c:formatCode>General</c:formatCode>
                <c:ptCount val="36"/>
                <c:pt idx="0">
                  <c:v>1981.0</c:v>
                </c:pt>
                <c:pt idx="1">
                  <c:v>1982.0</c:v>
                </c:pt>
                <c:pt idx="2">
                  <c:v>1983.0</c:v>
                </c:pt>
                <c:pt idx="3">
                  <c:v>1984.0</c:v>
                </c:pt>
                <c:pt idx="4">
                  <c:v>1985.0</c:v>
                </c:pt>
                <c:pt idx="5">
                  <c:v>1986.0</c:v>
                </c:pt>
                <c:pt idx="6">
                  <c:v>1987.0</c:v>
                </c:pt>
                <c:pt idx="7">
                  <c:v>1988.0</c:v>
                </c:pt>
                <c:pt idx="8">
                  <c:v>1989.0</c:v>
                </c:pt>
                <c:pt idx="9">
                  <c:v>1990.0</c:v>
                </c:pt>
                <c:pt idx="10">
                  <c:v>1991.0</c:v>
                </c:pt>
                <c:pt idx="11">
                  <c:v>1992.0</c:v>
                </c:pt>
                <c:pt idx="12">
                  <c:v>1993.0</c:v>
                </c:pt>
                <c:pt idx="13">
                  <c:v>1994.0</c:v>
                </c:pt>
                <c:pt idx="14">
                  <c:v>1995.0</c:v>
                </c:pt>
                <c:pt idx="15">
                  <c:v>1996.0</c:v>
                </c:pt>
                <c:pt idx="16">
                  <c:v>1997.0</c:v>
                </c:pt>
                <c:pt idx="17">
                  <c:v>1998.0</c:v>
                </c:pt>
                <c:pt idx="18">
                  <c:v>1999.0</c:v>
                </c:pt>
                <c:pt idx="19">
                  <c:v>2000.0</c:v>
                </c:pt>
                <c:pt idx="20">
                  <c:v>2001.0</c:v>
                </c:pt>
                <c:pt idx="21">
                  <c:v>2002.0</c:v>
                </c:pt>
                <c:pt idx="22">
                  <c:v>2003.0</c:v>
                </c:pt>
                <c:pt idx="23">
                  <c:v>2004.0</c:v>
                </c:pt>
                <c:pt idx="24">
                  <c:v>2005.0</c:v>
                </c:pt>
                <c:pt idx="25">
                  <c:v>2006.0</c:v>
                </c:pt>
                <c:pt idx="26">
                  <c:v>2007.0</c:v>
                </c:pt>
                <c:pt idx="27">
                  <c:v>2008.0</c:v>
                </c:pt>
                <c:pt idx="28">
                  <c:v>2009.0</c:v>
                </c:pt>
                <c:pt idx="29">
                  <c:v>2010.0</c:v>
                </c:pt>
                <c:pt idx="30">
                  <c:v>2011.0</c:v>
                </c:pt>
                <c:pt idx="31">
                  <c:v>2012.0</c:v>
                </c:pt>
                <c:pt idx="32">
                  <c:v>2013.0</c:v>
                </c:pt>
                <c:pt idx="33">
                  <c:v>2014.0</c:v>
                </c:pt>
                <c:pt idx="34">
                  <c:v>2015.0</c:v>
                </c:pt>
                <c:pt idx="35">
                  <c:v>2016.0</c:v>
                </c:pt>
              </c:numCache>
            </c:numRef>
          </c:cat>
          <c:val>
            <c:numRef>
              <c:f>'first attempt'!$C$2:$C$37</c:f>
              <c:numCache>
                <c:formatCode>General</c:formatCode>
                <c:ptCount val="36"/>
                <c:pt idx="0">
                  <c:v>2638.0</c:v>
                </c:pt>
                <c:pt idx="1">
                  <c:v>1542.0</c:v>
                </c:pt>
                <c:pt idx="2">
                  <c:v>1692.0</c:v>
                </c:pt>
                <c:pt idx="3">
                  <c:v>1206.0</c:v>
                </c:pt>
                <c:pt idx="4">
                  <c:v>549.0</c:v>
                </c:pt>
                <c:pt idx="5">
                  <c:v>1455.0</c:v>
                </c:pt>
                <c:pt idx="6">
                  <c:v>3605.0</c:v>
                </c:pt>
                <c:pt idx="7">
                  <c:v>1912.0</c:v>
                </c:pt>
                <c:pt idx="8">
                  <c:v>8011.0</c:v>
                </c:pt>
                <c:pt idx="9" formatCode="#,##0">
                  <c:v>5440.0</c:v>
                </c:pt>
                <c:pt idx="10" formatCode="#,##0">
                  <c:v>5327.0</c:v>
                </c:pt>
                <c:pt idx="11" formatCode="#,##0">
                  <c:v>2752.0</c:v>
                </c:pt>
                <c:pt idx="12">
                  <c:v>345.0</c:v>
                </c:pt>
                <c:pt idx="13">
                  <c:v>554.0</c:v>
                </c:pt>
                <c:pt idx="14">
                  <c:v>688.0</c:v>
                </c:pt>
                <c:pt idx="15" formatCode="#,##0">
                  <c:v>2943.0</c:v>
                </c:pt>
                <c:pt idx="16" formatCode="#,##0">
                  <c:v>2471.0</c:v>
                </c:pt>
                <c:pt idx="17" formatCode="#,##0">
                  <c:v>1554.0</c:v>
                </c:pt>
                <c:pt idx="18" formatCode="#,##0">
                  <c:v>4127.0</c:v>
                </c:pt>
                <c:pt idx="19" formatCode="#,##0">
                  <c:v>6445.0</c:v>
                </c:pt>
                <c:pt idx="20" formatCode="#,##0">
                  <c:v>3297.0</c:v>
                </c:pt>
                <c:pt idx="21" formatCode="#,##0">
                  <c:v>10352.0</c:v>
                </c:pt>
                <c:pt idx="22" formatCode="#,##0">
                  <c:v>8655.0</c:v>
                </c:pt>
                <c:pt idx="23" formatCode="#,##0">
                  <c:v>7097.0</c:v>
                </c:pt>
                <c:pt idx="24" formatCode="#,##0">
                  <c:v>10769.0</c:v>
                </c:pt>
                <c:pt idx="25" formatCode="#,##0">
                  <c:v>9170.0</c:v>
                </c:pt>
                <c:pt idx="26" formatCode="#,##0">
                  <c:v>4435.0</c:v>
                </c:pt>
                <c:pt idx="27" formatCode="#,##0">
                  <c:v>10003.0</c:v>
                </c:pt>
                <c:pt idx="28" formatCode="#,##0">
                  <c:v>9239.0</c:v>
                </c:pt>
                <c:pt idx="29" formatCode="#,##0">
                  <c:v>10904.0</c:v>
                </c:pt>
                <c:pt idx="30" formatCode="#,##0">
                  <c:v>14444.0</c:v>
                </c:pt>
                <c:pt idx="31" formatCode="#,##0">
                  <c:v>9899.0</c:v>
                </c:pt>
                <c:pt idx="32" formatCode="#,##0">
                  <c:v>11005.0</c:v>
                </c:pt>
                <c:pt idx="33" formatCode="#,##0">
                  <c:v>7563.0</c:v>
                </c:pt>
                <c:pt idx="34" formatCode="#,##0">
                  <c:v>27968.0</c:v>
                </c:pt>
                <c:pt idx="35" formatCode="#,##0">
                  <c:v>13339.0</c:v>
                </c:pt>
              </c:numCache>
            </c:numRef>
          </c:val>
        </c:ser>
        <c:ser>
          <c:idx val="2"/>
          <c:order val="2"/>
          <c:tx>
            <c:strRef>
              <c:f>'first attempt'!$D$1</c:f>
              <c:strCache>
                <c:ptCount val="1"/>
                <c:pt idx="0">
                  <c:v>Total Completions</c:v>
                </c:pt>
              </c:strCache>
            </c:strRef>
          </c:tx>
          <c:spPr>
            <a:solidFill>
              <a:schemeClr val="accent3"/>
            </a:solidFill>
            <a:ln>
              <a:noFill/>
            </a:ln>
            <a:effectLst/>
          </c:spPr>
          <c:invertIfNegative val="0"/>
          <c:cat>
            <c:numRef>
              <c:f>'first attempt'!$A$2:$A$37</c:f>
              <c:numCache>
                <c:formatCode>General</c:formatCode>
                <c:ptCount val="36"/>
                <c:pt idx="0">
                  <c:v>1981.0</c:v>
                </c:pt>
                <c:pt idx="1">
                  <c:v>1982.0</c:v>
                </c:pt>
                <c:pt idx="2">
                  <c:v>1983.0</c:v>
                </c:pt>
                <c:pt idx="3">
                  <c:v>1984.0</c:v>
                </c:pt>
                <c:pt idx="4">
                  <c:v>1985.0</c:v>
                </c:pt>
                <c:pt idx="5">
                  <c:v>1986.0</c:v>
                </c:pt>
                <c:pt idx="6">
                  <c:v>1987.0</c:v>
                </c:pt>
                <c:pt idx="7">
                  <c:v>1988.0</c:v>
                </c:pt>
                <c:pt idx="8">
                  <c:v>1989.0</c:v>
                </c:pt>
                <c:pt idx="9">
                  <c:v>1990.0</c:v>
                </c:pt>
                <c:pt idx="10">
                  <c:v>1991.0</c:v>
                </c:pt>
                <c:pt idx="11">
                  <c:v>1992.0</c:v>
                </c:pt>
                <c:pt idx="12">
                  <c:v>1993.0</c:v>
                </c:pt>
                <c:pt idx="13">
                  <c:v>1994.0</c:v>
                </c:pt>
                <c:pt idx="14">
                  <c:v>1995.0</c:v>
                </c:pt>
                <c:pt idx="15">
                  <c:v>1996.0</c:v>
                </c:pt>
                <c:pt idx="16">
                  <c:v>1997.0</c:v>
                </c:pt>
                <c:pt idx="17">
                  <c:v>1998.0</c:v>
                </c:pt>
                <c:pt idx="18">
                  <c:v>1999.0</c:v>
                </c:pt>
                <c:pt idx="19">
                  <c:v>2000.0</c:v>
                </c:pt>
                <c:pt idx="20">
                  <c:v>2001.0</c:v>
                </c:pt>
                <c:pt idx="21">
                  <c:v>2002.0</c:v>
                </c:pt>
                <c:pt idx="22">
                  <c:v>2003.0</c:v>
                </c:pt>
                <c:pt idx="23">
                  <c:v>2004.0</c:v>
                </c:pt>
                <c:pt idx="24">
                  <c:v>2005.0</c:v>
                </c:pt>
                <c:pt idx="25">
                  <c:v>2006.0</c:v>
                </c:pt>
                <c:pt idx="26">
                  <c:v>2007.0</c:v>
                </c:pt>
                <c:pt idx="27">
                  <c:v>2008.0</c:v>
                </c:pt>
                <c:pt idx="28">
                  <c:v>2009.0</c:v>
                </c:pt>
                <c:pt idx="29">
                  <c:v>2010.0</c:v>
                </c:pt>
                <c:pt idx="30">
                  <c:v>2011.0</c:v>
                </c:pt>
                <c:pt idx="31">
                  <c:v>2012.0</c:v>
                </c:pt>
                <c:pt idx="32">
                  <c:v>2013.0</c:v>
                </c:pt>
                <c:pt idx="33">
                  <c:v>2014.0</c:v>
                </c:pt>
                <c:pt idx="34">
                  <c:v>2015.0</c:v>
                </c:pt>
                <c:pt idx="35">
                  <c:v>2016.0</c:v>
                </c:pt>
              </c:numCache>
            </c:numRef>
          </c:cat>
          <c:val>
            <c:numRef>
              <c:f>'first attempt'!$D$2:$D$37</c:f>
              <c:numCache>
                <c:formatCode>General</c:formatCode>
                <c:ptCount val="36"/>
                <c:pt idx="0">
                  <c:v>8842.0</c:v>
                </c:pt>
                <c:pt idx="1">
                  <c:v>8631.0</c:v>
                </c:pt>
                <c:pt idx="2">
                  <c:v>11013.0</c:v>
                </c:pt>
                <c:pt idx="3">
                  <c:v>8284.0</c:v>
                </c:pt>
                <c:pt idx="4">
                  <c:v>6170.0</c:v>
                </c:pt>
                <c:pt idx="5">
                  <c:v>7291.0</c:v>
                </c:pt>
                <c:pt idx="6">
                  <c:v>6933.0</c:v>
                </c:pt>
                <c:pt idx="7">
                  <c:v>6188.0</c:v>
                </c:pt>
                <c:pt idx="8">
                  <c:v>13686.0</c:v>
                </c:pt>
                <c:pt idx="9">
                  <c:v>9939.0</c:v>
                </c:pt>
                <c:pt idx="10">
                  <c:v>8779.0</c:v>
                </c:pt>
                <c:pt idx="11">
                  <c:v>6370.0</c:v>
                </c:pt>
                <c:pt idx="12">
                  <c:v>7168.0</c:v>
                </c:pt>
                <c:pt idx="13">
                  <c:v>4106.0</c:v>
                </c:pt>
                <c:pt idx="14">
                  <c:v>3077.0</c:v>
                </c:pt>
                <c:pt idx="15">
                  <c:v>5790.0</c:v>
                </c:pt>
                <c:pt idx="16">
                  <c:v>5570.0</c:v>
                </c:pt>
                <c:pt idx="17">
                  <c:v>4382.0</c:v>
                </c:pt>
                <c:pt idx="18">
                  <c:v>7576.0</c:v>
                </c:pt>
                <c:pt idx="19">
                  <c:v>9199.0</c:v>
                </c:pt>
                <c:pt idx="20">
                  <c:v>6349.0</c:v>
                </c:pt>
                <c:pt idx="21">
                  <c:v>13721.0</c:v>
                </c:pt>
                <c:pt idx="22">
                  <c:v>13119.0</c:v>
                </c:pt>
                <c:pt idx="23">
                  <c:v>10438.0</c:v>
                </c:pt>
                <c:pt idx="24">
                  <c:v>15136.0</c:v>
                </c:pt>
                <c:pt idx="25">
                  <c:v>12420.0</c:v>
                </c:pt>
                <c:pt idx="26">
                  <c:v>6786.0</c:v>
                </c:pt>
                <c:pt idx="27">
                  <c:v>13450.0</c:v>
                </c:pt>
                <c:pt idx="28">
                  <c:v>12473.0</c:v>
                </c:pt>
                <c:pt idx="29">
                  <c:v>13088.0</c:v>
                </c:pt>
                <c:pt idx="30">
                  <c:v>16850.0</c:v>
                </c:pt>
                <c:pt idx="31">
                  <c:v>13474.0</c:v>
                </c:pt>
                <c:pt idx="32">
                  <c:v>14542.0</c:v>
                </c:pt>
                <c:pt idx="33">
                  <c:v>9551.0</c:v>
                </c:pt>
                <c:pt idx="34">
                  <c:v>30749.0</c:v>
                </c:pt>
                <c:pt idx="35">
                  <c:v>16027.0</c:v>
                </c:pt>
              </c:numCache>
            </c:numRef>
          </c:val>
        </c:ser>
        <c:dLbls>
          <c:showLegendKey val="0"/>
          <c:showVal val="0"/>
          <c:showCatName val="0"/>
          <c:showSerName val="0"/>
          <c:showPercent val="0"/>
          <c:showBubbleSize val="0"/>
        </c:dLbls>
        <c:gapWidth val="9"/>
        <c:overlap val="100"/>
        <c:axId val="2123455936"/>
        <c:axId val="2123452528"/>
      </c:barChart>
      <c:catAx>
        <c:axId val="212345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3452528"/>
        <c:crosses val="autoZero"/>
        <c:auto val="1"/>
        <c:lblAlgn val="ctr"/>
        <c:lblOffset val="100"/>
        <c:noMultiLvlLbl val="0"/>
      </c:catAx>
      <c:valAx>
        <c:axId val="212345252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345593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C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Cumulative Toronto</a:t>
            </a:r>
            <a:r>
              <a:rPr lang="en-US" baseline="0"/>
              <a:t> Housing Completions by Dwelling Type 1981-2016</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'cumulative graphs'!$I$1</c:f>
              <c:strCache>
                <c:ptCount val="1"/>
                <c:pt idx="0">
                  <c:v>Rentals</c:v>
                </c:pt>
              </c:strCache>
            </c:strRef>
          </c:tx>
          <c:spPr>
            <a:ln w="28575" cap="rnd">
              <a:solidFill>
                <a:schemeClr val="accent2"/>
              </a:solidFill>
              <a:round/>
            </a:ln>
            <a:effectLst/>
          </c:spPr>
          <c:marker>
            <c:symbol val="none"/>
          </c:marker>
          <c:cat>
            <c:numRef>
              <c:f>'cumulative graphs'!$A$2:$A$37</c:f>
              <c:numCache>
                <c:formatCode>General</c:formatCode>
                <c:ptCount val="36"/>
                <c:pt idx="0">
                  <c:v>1981.0</c:v>
                </c:pt>
                <c:pt idx="1">
                  <c:v>1982.0</c:v>
                </c:pt>
                <c:pt idx="2">
                  <c:v>1983.0</c:v>
                </c:pt>
                <c:pt idx="3">
                  <c:v>1984.0</c:v>
                </c:pt>
                <c:pt idx="4">
                  <c:v>1985.0</c:v>
                </c:pt>
                <c:pt idx="5">
                  <c:v>1986.0</c:v>
                </c:pt>
                <c:pt idx="6">
                  <c:v>1987.0</c:v>
                </c:pt>
                <c:pt idx="7">
                  <c:v>1988.0</c:v>
                </c:pt>
                <c:pt idx="8">
                  <c:v>1989.0</c:v>
                </c:pt>
                <c:pt idx="9">
                  <c:v>1990.0</c:v>
                </c:pt>
                <c:pt idx="10">
                  <c:v>1991.0</c:v>
                </c:pt>
                <c:pt idx="11">
                  <c:v>1992.0</c:v>
                </c:pt>
                <c:pt idx="12">
                  <c:v>1993.0</c:v>
                </c:pt>
                <c:pt idx="13">
                  <c:v>1994.0</c:v>
                </c:pt>
                <c:pt idx="14">
                  <c:v>1995.0</c:v>
                </c:pt>
                <c:pt idx="15">
                  <c:v>1996.0</c:v>
                </c:pt>
                <c:pt idx="16">
                  <c:v>1997.0</c:v>
                </c:pt>
                <c:pt idx="17">
                  <c:v>1998.0</c:v>
                </c:pt>
                <c:pt idx="18">
                  <c:v>1999.0</c:v>
                </c:pt>
                <c:pt idx="19">
                  <c:v>2000.0</c:v>
                </c:pt>
                <c:pt idx="20">
                  <c:v>2001.0</c:v>
                </c:pt>
                <c:pt idx="21">
                  <c:v>2002.0</c:v>
                </c:pt>
                <c:pt idx="22">
                  <c:v>2003.0</c:v>
                </c:pt>
                <c:pt idx="23">
                  <c:v>2004.0</c:v>
                </c:pt>
                <c:pt idx="24">
                  <c:v>2005.0</c:v>
                </c:pt>
                <c:pt idx="25">
                  <c:v>2006.0</c:v>
                </c:pt>
                <c:pt idx="26">
                  <c:v>2007.0</c:v>
                </c:pt>
                <c:pt idx="27">
                  <c:v>2008.0</c:v>
                </c:pt>
                <c:pt idx="28">
                  <c:v>2009.0</c:v>
                </c:pt>
                <c:pt idx="29">
                  <c:v>2010.0</c:v>
                </c:pt>
                <c:pt idx="30">
                  <c:v>2011.0</c:v>
                </c:pt>
                <c:pt idx="31">
                  <c:v>2012.0</c:v>
                </c:pt>
                <c:pt idx="32">
                  <c:v>2013.0</c:v>
                </c:pt>
                <c:pt idx="33">
                  <c:v>2014.0</c:v>
                </c:pt>
                <c:pt idx="34">
                  <c:v>2015.0</c:v>
                </c:pt>
                <c:pt idx="35">
                  <c:v>2016.0</c:v>
                </c:pt>
              </c:numCache>
            </c:numRef>
          </c:cat>
          <c:val>
            <c:numRef>
              <c:f>'cumulative graphs'!$I$2:$I$37</c:f>
              <c:numCache>
                <c:formatCode>General</c:formatCode>
                <c:ptCount val="36"/>
                <c:pt idx="0">
                  <c:v>1771.0</c:v>
                </c:pt>
                <c:pt idx="1">
                  <c:v>5618.0</c:v>
                </c:pt>
                <c:pt idx="2">
                  <c:v>11094.0</c:v>
                </c:pt>
                <c:pt idx="3">
                  <c:v>15459.0</c:v>
                </c:pt>
                <c:pt idx="4">
                  <c:v>17836.0</c:v>
                </c:pt>
                <c:pt idx="5">
                  <c:v>20769.0</c:v>
                </c:pt>
                <c:pt idx="6">
                  <c:v>22058.0</c:v>
                </c:pt>
                <c:pt idx="7">
                  <c:v>24796.0</c:v>
                </c:pt>
                <c:pt idx="8">
                  <c:v>27999.0</c:v>
                </c:pt>
                <c:pt idx="9">
                  <c:v>30710.0</c:v>
                </c:pt>
                <c:pt idx="10">
                  <c:v>33058.0</c:v>
                </c:pt>
                <c:pt idx="11">
                  <c:v>35739.0</c:v>
                </c:pt>
                <c:pt idx="12">
                  <c:v>41595.0</c:v>
                </c:pt>
                <c:pt idx="13">
                  <c:v>44170.0</c:v>
                </c:pt>
                <c:pt idx="14">
                  <c:v>45641.0</c:v>
                </c:pt>
                <c:pt idx="15">
                  <c:v>47272.0</c:v>
                </c:pt>
                <c:pt idx="16">
                  <c:v>48227.0</c:v>
                </c:pt>
                <c:pt idx="17">
                  <c:v>48336.0</c:v>
                </c:pt>
                <c:pt idx="18">
                  <c:v>48721.0</c:v>
                </c:pt>
                <c:pt idx="19">
                  <c:v>48842.0</c:v>
                </c:pt>
                <c:pt idx="20">
                  <c:v>48999.0</c:v>
                </c:pt>
                <c:pt idx="21">
                  <c:v>49785.0</c:v>
                </c:pt>
                <c:pt idx="22">
                  <c:v>50802.0</c:v>
                </c:pt>
                <c:pt idx="23">
                  <c:v>51173.0</c:v>
                </c:pt>
                <c:pt idx="24">
                  <c:v>51940.0</c:v>
                </c:pt>
                <c:pt idx="25">
                  <c:v>52824.0</c:v>
                </c:pt>
                <c:pt idx="26">
                  <c:v>53396.0</c:v>
                </c:pt>
                <c:pt idx="27">
                  <c:v>54717.0</c:v>
                </c:pt>
                <c:pt idx="28">
                  <c:v>55637.0</c:v>
                </c:pt>
                <c:pt idx="29">
                  <c:v>56516.0</c:v>
                </c:pt>
                <c:pt idx="30">
                  <c:v>57349.0</c:v>
                </c:pt>
                <c:pt idx="31">
                  <c:v>59334.0</c:v>
                </c:pt>
                <c:pt idx="32">
                  <c:v>61015.0</c:v>
                </c:pt>
                <c:pt idx="33">
                  <c:v>61216.0</c:v>
                </c:pt>
                <c:pt idx="34">
                  <c:v>62580.0</c:v>
                </c:pt>
                <c:pt idx="35">
                  <c:v>63674.0</c:v>
                </c:pt>
              </c:numCache>
            </c:numRef>
          </c:val>
          <c:smooth val="0"/>
        </c:ser>
        <c:ser>
          <c:idx val="1"/>
          <c:order val="1"/>
          <c:tx>
            <c:strRef>
              <c:f>'cumulative graphs'!$J$1</c:f>
              <c:strCache>
                <c:ptCount val="1"/>
                <c:pt idx="0">
                  <c:v>Condos</c:v>
                </c:pt>
              </c:strCache>
            </c:strRef>
          </c:tx>
          <c:spPr>
            <a:ln w="28575" cap="rnd">
              <a:solidFill>
                <a:schemeClr val="accent1"/>
              </a:solidFill>
              <a:round/>
            </a:ln>
            <a:effectLst/>
          </c:spPr>
          <c:marker>
            <c:symbol val="none"/>
          </c:marker>
          <c:cat>
            <c:numRef>
              <c:f>'cumulative graphs'!$A$2:$A$37</c:f>
              <c:numCache>
                <c:formatCode>General</c:formatCode>
                <c:ptCount val="36"/>
                <c:pt idx="0">
                  <c:v>1981.0</c:v>
                </c:pt>
                <c:pt idx="1">
                  <c:v>1982.0</c:v>
                </c:pt>
                <c:pt idx="2">
                  <c:v>1983.0</c:v>
                </c:pt>
                <c:pt idx="3">
                  <c:v>1984.0</c:v>
                </c:pt>
                <c:pt idx="4">
                  <c:v>1985.0</c:v>
                </c:pt>
                <c:pt idx="5">
                  <c:v>1986.0</c:v>
                </c:pt>
                <c:pt idx="6">
                  <c:v>1987.0</c:v>
                </c:pt>
                <c:pt idx="7">
                  <c:v>1988.0</c:v>
                </c:pt>
                <c:pt idx="8">
                  <c:v>1989.0</c:v>
                </c:pt>
                <c:pt idx="9">
                  <c:v>1990.0</c:v>
                </c:pt>
                <c:pt idx="10">
                  <c:v>1991.0</c:v>
                </c:pt>
                <c:pt idx="11">
                  <c:v>1992.0</c:v>
                </c:pt>
                <c:pt idx="12">
                  <c:v>1993.0</c:v>
                </c:pt>
                <c:pt idx="13">
                  <c:v>1994.0</c:v>
                </c:pt>
                <c:pt idx="14">
                  <c:v>1995.0</c:v>
                </c:pt>
                <c:pt idx="15">
                  <c:v>1996.0</c:v>
                </c:pt>
                <c:pt idx="16">
                  <c:v>1997.0</c:v>
                </c:pt>
                <c:pt idx="17">
                  <c:v>1998.0</c:v>
                </c:pt>
                <c:pt idx="18">
                  <c:v>1999.0</c:v>
                </c:pt>
                <c:pt idx="19">
                  <c:v>2000.0</c:v>
                </c:pt>
                <c:pt idx="20">
                  <c:v>2001.0</c:v>
                </c:pt>
                <c:pt idx="21">
                  <c:v>2002.0</c:v>
                </c:pt>
                <c:pt idx="22">
                  <c:v>2003.0</c:v>
                </c:pt>
                <c:pt idx="23">
                  <c:v>2004.0</c:v>
                </c:pt>
                <c:pt idx="24">
                  <c:v>2005.0</c:v>
                </c:pt>
                <c:pt idx="25">
                  <c:v>2006.0</c:v>
                </c:pt>
                <c:pt idx="26">
                  <c:v>2007.0</c:v>
                </c:pt>
                <c:pt idx="27">
                  <c:v>2008.0</c:v>
                </c:pt>
                <c:pt idx="28">
                  <c:v>2009.0</c:v>
                </c:pt>
                <c:pt idx="29">
                  <c:v>2010.0</c:v>
                </c:pt>
                <c:pt idx="30">
                  <c:v>2011.0</c:v>
                </c:pt>
                <c:pt idx="31">
                  <c:v>2012.0</c:v>
                </c:pt>
                <c:pt idx="32">
                  <c:v>2013.0</c:v>
                </c:pt>
                <c:pt idx="33">
                  <c:v>2014.0</c:v>
                </c:pt>
                <c:pt idx="34">
                  <c:v>2015.0</c:v>
                </c:pt>
                <c:pt idx="35">
                  <c:v>2016.0</c:v>
                </c:pt>
              </c:numCache>
            </c:numRef>
          </c:cat>
          <c:val>
            <c:numRef>
              <c:f>'cumulative graphs'!$J$2:$J$37</c:f>
              <c:numCache>
                <c:formatCode>General</c:formatCode>
                <c:ptCount val="36"/>
                <c:pt idx="0">
                  <c:v>2638.0</c:v>
                </c:pt>
                <c:pt idx="1">
                  <c:v>4180.0</c:v>
                </c:pt>
                <c:pt idx="2">
                  <c:v>5872.0</c:v>
                </c:pt>
                <c:pt idx="3">
                  <c:v>7078.0</c:v>
                </c:pt>
                <c:pt idx="4">
                  <c:v>7627.0</c:v>
                </c:pt>
                <c:pt idx="5">
                  <c:v>9082.0</c:v>
                </c:pt>
                <c:pt idx="6">
                  <c:v>12687.0</c:v>
                </c:pt>
                <c:pt idx="7">
                  <c:v>14599.0</c:v>
                </c:pt>
                <c:pt idx="8">
                  <c:v>22610.0</c:v>
                </c:pt>
                <c:pt idx="9">
                  <c:v>28050.0</c:v>
                </c:pt>
                <c:pt idx="10">
                  <c:v>33377.0</c:v>
                </c:pt>
                <c:pt idx="11">
                  <c:v>36129.0</c:v>
                </c:pt>
                <c:pt idx="12">
                  <c:v>36474.0</c:v>
                </c:pt>
                <c:pt idx="13">
                  <c:v>37028.0</c:v>
                </c:pt>
                <c:pt idx="14">
                  <c:v>37716.0</c:v>
                </c:pt>
                <c:pt idx="15">
                  <c:v>40659.0</c:v>
                </c:pt>
                <c:pt idx="16">
                  <c:v>43130.0</c:v>
                </c:pt>
                <c:pt idx="17">
                  <c:v>44684.0</c:v>
                </c:pt>
                <c:pt idx="18">
                  <c:v>48811.0</c:v>
                </c:pt>
                <c:pt idx="19">
                  <c:v>55256.0</c:v>
                </c:pt>
                <c:pt idx="20">
                  <c:v>58553.0</c:v>
                </c:pt>
                <c:pt idx="21">
                  <c:v>68905.0</c:v>
                </c:pt>
                <c:pt idx="22">
                  <c:v>77560.0</c:v>
                </c:pt>
                <c:pt idx="23">
                  <c:v>84657.0</c:v>
                </c:pt>
                <c:pt idx="24">
                  <c:v>95426.0</c:v>
                </c:pt>
                <c:pt idx="25">
                  <c:v>104596.0</c:v>
                </c:pt>
                <c:pt idx="26">
                  <c:v>109031.0</c:v>
                </c:pt>
                <c:pt idx="27">
                  <c:v>119034.0</c:v>
                </c:pt>
                <c:pt idx="28">
                  <c:v>128273.0</c:v>
                </c:pt>
                <c:pt idx="29">
                  <c:v>139177.0</c:v>
                </c:pt>
                <c:pt idx="30">
                  <c:v>153621.0</c:v>
                </c:pt>
                <c:pt idx="31">
                  <c:v>163520.0</c:v>
                </c:pt>
                <c:pt idx="32">
                  <c:v>174525.0</c:v>
                </c:pt>
                <c:pt idx="33">
                  <c:v>182088.0</c:v>
                </c:pt>
                <c:pt idx="34">
                  <c:v>210056.0</c:v>
                </c:pt>
                <c:pt idx="35">
                  <c:v>223395.0</c:v>
                </c:pt>
              </c:numCache>
            </c:numRef>
          </c:val>
          <c:smooth val="0"/>
        </c:ser>
        <c:ser>
          <c:idx val="2"/>
          <c:order val="2"/>
          <c:tx>
            <c:strRef>
              <c:f>'cumulative graphs'!$K$1</c:f>
              <c:strCache>
                <c:ptCount val="1"/>
                <c:pt idx="0">
                  <c:v>Single</c:v>
                </c:pt>
              </c:strCache>
            </c:strRef>
          </c:tx>
          <c:spPr>
            <a:ln w="28575" cap="rnd">
              <a:solidFill>
                <a:schemeClr val="accent4"/>
              </a:solidFill>
              <a:round/>
            </a:ln>
            <a:effectLst/>
          </c:spPr>
          <c:marker>
            <c:symbol val="none"/>
          </c:marker>
          <c:cat>
            <c:numRef>
              <c:f>'cumulative graphs'!$A$2:$A$37</c:f>
              <c:numCache>
                <c:formatCode>General</c:formatCode>
                <c:ptCount val="36"/>
                <c:pt idx="0">
                  <c:v>1981.0</c:v>
                </c:pt>
                <c:pt idx="1">
                  <c:v>1982.0</c:v>
                </c:pt>
                <c:pt idx="2">
                  <c:v>1983.0</c:v>
                </c:pt>
                <c:pt idx="3">
                  <c:v>1984.0</c:v>
                </c:pt>
                <c:pt idx="4">
                  <c:v>1985.0</c:v>
                </c:pt>
                <c:pt idx="5">
                  <c:v>1986.0</c:v>
                </c:pt>
                <c:pt idx="6">
                  <c:v>1987.0</c:v>
                </c:pt>
                <c:pt idx="7">
                  <c:v>1988.0</c:v>
                </c:pt>
                <c:pt idx="8">
                  <c:v>1989.0</c:v>
                </c:pt>
                <c:pt idx="9">
                  <c:v>1990.0</c:v>
                </c:pt>
                <c:pt idx="10">
                  <c:v>1991.0</c:v>
                </c:pt>
                <c:pt idx="11">
                  <c:v>1992.0</c:v>
                </c:pt>
                <c:pt idx="12">
                  <c:v>1993.0</c:v>
                </c:pt>
                <c:pt idx="13">
                  <c:v>1994.0</c:v>
                </c:pt>
                <c:pt idx="14">
                  <c:v>1995.0</c:v>
                </c:pt>
                <c:pt idx="15">
                  <c:v>1996.0</c:v>
                </c:pt>
                <c:pt idx="16">
                  <c:v>1997.0</c:v>
                </c:pt>
                <c:pt idx="17">
                  <c:v>1998.0</c:v>
                </c:pt>
                <c:pt idx="18">
                  <c:v>1999.0</c:v>
                </c:pt>
                <c:pt idx="19">
                  <c:v>2000.0</c:v>
                </c:pt>
                <c:pt idx="20">
                  <c:v>2001.0</c:v>
                </c:pt>
                <c:pt idx="21">
                  <c:v>2002.0</c:v>
                </c:pt>
                <c:pt idx="22">
                  <c:v>2003.0</c:v>
                </c:pt>
                <c:pt idx="23">
                  <c:v>2004.0</c:v>
                </c:pt>
                <c:pt idx="24">
                  <c:v>2005.0</c:v>
                </c:pt>
                <c:pt idx="25">
                  <c:v>2006.0</c:v>
                </c:pt>
                <c:pt idx="26">
                  <c:v>2007.0</c:v>
                </c:pt>
                <c:pt idx="27">
                  <c:v>2008.0</c:v>
                </c:pt>
                <c:pt idx="28">
                  <c:v>2009.0</c:v>
                </c:pt>
                <c:pt idx="29">
                  <c:v>2010.0</c:v>
                </c:pt>
                <c:pt idx="30">
                  <c:v>2011.0</c:v>
                </c:pt>
                <c:pt idx="31">
                  <c:v>2012.0</c:v>
                </c:pt>
                <c:pt idx="32">
                  <c:v>2013.0</c:v>
                </c:pt>
                <c:pt idx="33">
                  <c:v>2014.0</c:v>
                </c:pt>
                <c:pt idx="34">
                  <c:v>2015.0</c:v>
                </c:pt>
                <c:pt idx="35">
                  <c:v>2016.0</c:v>
                </c:pt>
              </c:numCache>
            </c:numRef>
          </c:cat>
          <c:val>
            <c:numRef>
              <c:f>'cumulative graphs'!$K$2:$K$37</c:f>
              <c:numCache>
                <c:formatCode>General</c:formatCode>
                <c:ptCount val="36"/>
                <c:pt idx="0">
                  <c:v>2462.0</c:v>
                </c:pt>
                <c:pt idx="1">
                  <c:v>4397.0</c:v>
                </c:pt>
                <c:pt idx="2">
                  <c:v>7994.0</c:v>
                </c:pt>
                <c:pt idx="3">
                  <c:v>10597.0</c:v>
                </c:pt>
                <c:pt idx="4">
                  <c:v>13395.0</c:v>
                </c:pt>
                <c:pt idx="5">
                  <c:v>16040.0</c:v>
                </c:pt>
                <c:pt idx="6">
                  <c:v>16714.0</c:v>
                </c:pt>
                <c:pt idx="7">
                  <c:v>18110.0</c:v>
                </c:pt>
                <c:pt idx="8">
                  <c:v>20193.0</c:v>
                </c:pt>
                <c:pt idx="9">
                  <c:v>21822.0</c:v>
                </c:pt>
                <c:pt idx="10">
                  <c:v>22820.0</c:v>
                </c:pt>
                <c:pt idx="11">
                  <c:v>23556.0</c:v>
                </c:pt>
                <c:pt idx="12">
                  <c:v>24406.0</c:v>
                </c:pt>
                <c:pt idx="13">
                  <c:v>25193.0</c:v>
                </c:pt>
                <c:pt idx="14">
                  <c:v>25932.0</c:v>
                </c:pt>
                <c:pt idx="15">
                  <c:v>26758.0</c:v>
                </c:pt>
                <c:pt idx="16">
                  <c:v>27774.0</c:v>
                </c:pt>
                <c:pt idx="17">
                  <c:v>28896.0</c:v>
                </c:pt>
                <c:pt idx="18">
                  <c:v>30210.0</c:v>
                </c:pt>
                <c:pt idx="19">
                  <c:v>31413.0</c:v>
                </c:pt>
                <c:pt idx="20">
                  <c:v>32472.0</c:v>
                </c:pt>
                <c:pt idx="21">
                  <c:v>33596.0</c:v>
                </c:pt>
                <c:pt idx="22">
                  <c:v>35355.0</c:v>
                </c:pt>
                <c:pt idx="23">
                  <c:v>37231.0</c:v>
                </c:pt>
                <c:pt idx="24">
                  <c:v>39030.0</c:v>
                </c:pt>
                <c:pt idx="25">
                  <c:v>40178.0</c:v>
                </c:pt>
                <c:pt idx="26">
                  <c:v>41263.0</c:v>
                </c:pt>
                <c:pt idx="27">
                  <c:v>42271.0</c:v>
                </c:pt>
                <c:pt idx="28">
                  <c:v>43258.0</c:v>
                </c:pt>
                <c:pt idx="29">
                  <c:v>44107.0</c:v>
                </c:pt>
                <c:pt idx="30">
                  <c:v>44972.0</c:v>
                </c:pt>
                <c:pt idx="31">
                  <c:v>45849.0</c:v>
                </c:pt>
                <c:pt idx="32">
                  <c:v>46862.0</c:v>
                </c:pt>
                <c:pt idx="33">
                  <c:v>48067.0</c:v>
                </c:pt>
                <c:pt idx="34">
                  <c:v>49191.0</c:v>
                </c:pt>
                <c:pt idx="35">
                  <c:v>50441.0</c:v>
                </c:pt>
              </c:numCache>
            </c:numRef>
          </c:val>
          <c:smooth val="0"/>
        </c:ser>
        <c:ser>
          <c:idx val="3"/>
          <c:order val="3"/>
          <c:tx>
            <c:strRef>
              <c:f>'cumulative graphs'!$L$1</c:f>
              <c:strCache>
                <c:ptCount val="1"/>
                <c:pt idx="0">
                  <c:v>Semi</c:v>
                </c:pt>
              </c:strCache>
            </c:strRef>
          </c:tx>
          <c:spPr>
            <a:ln w="28575" cap="rnd">
              <a:solidFill>
                <a:schemeClr val="accent5"/>
              </a:solidFill>
              <a:round/>
            </a:ln>
            <a:effectLst/>
          </c:spPr>
          <c:marker>
            <c:symbol val="none"/>
          </c:marker>
          <c:cat>
            <c:numRef>
              <c:f>'cumulative graphs'!$A$2:$A$37</c:f>
              <c:numCache>
                <c:formatCode>General</c:formatCode>
                <c:ptCount val="36"/>
                <c:pt idx="0">
                  <c:v>1981.0</c:v>
                </c:pt>
                <c:pt idx="1">
                  <c:v>1982.0</c:v>
                </c:pt>
                <c:pt idx="2">
                  <c:v>1983.0</c:v>
                </c:pt>
                <c:pt idx="3">
                  <c:v>1984.0</c:v>
                </c:pt>
                <c:pt idx="4">
                  <c:v>1985.0</c:v>
                </c:pt>
                <c:pt idx="5">
                  <c:v>1986.0</c:v>
                </c:pt>
                <c:pt idx="6">
                  <c:v>1987.0</c:v>
                </c:pt>
                <c:pt idx="7">
                  <c:v>1988.0</c:v>
                </c:pt>
                <c:pt idx="8">
                  <c:v>1989.0</c:v>
                </c:pt>
                <c:pt idx="9">
                  <c:v>1990.0</c:v>
                </c:pt>
                <c:pt idx="10">
                  <c:v>1991.0</c:v>
                </c:pt>
                <c:pt idx="11">
                  <c:v>1992.0</c:v>
                </c:pt>
                <c:pt idx="12">
                  <c:v>1993.0</c:v>
                </c:pt>
                <c:pt idx="13">
                  <c:v>1994.0</c:v>
                </c:pt>
                <c:pt idx="14">
                  <c:v>1995.0</c:v>
                </c:pt>
                <c:pt idx="15">
                  <c:v>1996.0</c:v>
                </c:pt>
                <c:pt idx="16">
                  <c:v>1997.0</c:v>
                </c:pt>
                <c:pt idx="17">
                  <c:v>1998.0</c:v>
                </c:pt>
                <c:pt idx="18">
                  <c:v>1999.0</c:v>
                </c:pt>
                <c:pt idx="19">
                  <c:v>2000.0</c:v>
                </c:pt>
                <c:pt idx="20">
                  <c:v>2001.0</c:v>
                </c:pt>
                <c:pt idx="21">
                  <c:v>2002.0</c:v>
                </c:pt>
                <c:pt idx="22">
                  <c:v>2003.0</c:v>
                </c:pt>
                <c:pt idx="23">
                  <c:v>2004.0</c:v>
                </c:pt>
                <c:pt idx="24">
                  <c:v>2005.0</c:v>
                </c:pt>
                <c:pt idx="25">
                  <c:v>2006.0</c:v>
                </c:pt>
                <c:pt idx="26">
                  <c:v>2007.0</c:v>
                </c:pt>
                <c:pt idx="27">
                  <c:v>2008.0</c:v>
                </c:pt>
                <c:pt idx="28">
                  <c:v>2009.0</c:v>
                </c:pt>
                <c:pt idx="29">
                  <c:v>2010.0</c:v>
                </c:pt>
                <c:pt idx="30">
                  <c:v>2011.0</c:v>
                </c:pt>
                <c:pt idx="31">
                  <c:v>2012.0</c:v>
                </c:pt>
                <c:pt idx="32">
                  <c:v>2013.0</c:v>
                </c:pt>
                <c:pt idx="33">
                  <c:v>2014.0</c:v>
                </c:pt>
                <c:pt idx="34">
                  <c:v>2015.0</c:v>
                </c:pt>
                <c:pt idx="35">
                  <c:v>2016.0</c:v>
                </c:pt>
              </c:numCache>
            </c:numRef>
          </c:cat>
          <c:val>
            <c:numRef>
              <c:f>'cumulative graphs'!$L$2:$L$37</c:f>
              <c:numCache>
                <c:formatCode>General</c:formatCode>
                <c:ptCount val="36"/>
                <c:pt idx="0">
                  <c:v>1172.0</c:v>
                </c:pt>
                <c:pt idx="1">
                  <c:v>2106.0</c:v>
                </c:pt>
                <c:pt idx="2">
                  <c:v>2304.0</c:v>
                </c:pt>
                <c:pt idx="3">
                  <c:v>2406.0</c:v>
                </c:pt>
                <c:pt idx="4">
                  <c:v>2580.0</c:v>
                </c:pt>
                <c:pt idx="5">
                  <c:v>2602.0</c:v>
                </c:pt>
                <c:pt idx="6">
                  <c:v>2762.0</c:v>
                </c:pt>
                <c:pt idx="7">
                  <c:v>2848.0</c:v>
                </c:pt>
                <c:pt idx="8">
                  <c:v>2956.0</c:v>
                </c:pt>
                <c:pt idx="9">
                  <c:v>3028.0</c:v>
                </c:pt>
                <c:pt idx="10">
                  <c:v>3094.0</c:v>
                </c:pt>
                <c:pt idx="11">
                  <c:v>3166.0</c:v>
                </c:pt>
                <c:pt idx="12">
                  <c:v>3220.0</c:v>
                </c:pt>
                <c:pt idx="13">
                  <c:v>3328.0</c:v>
                </c:pt>
                <c:pt idx="14">
                  <c:v>3412.0</c:v>
                </c:pt>
                <c:pt idx="15">
                  <c:v>3544.0</c:v>
                </c:pt>
                <c:pt idx="16">
                  <c:v>3892.0</c:v>
                </c:pt>
                <c:pt idx="17">
                  <c:v>4130.0</c:v>
                </c:pt>
                <c:pt idx="18">
                  <c:v>4676.0</c:v>
                </c:pt>
                <c:pt idx="19">
                  <c:v>4978.0</c:v>
                </c:pt>
                <c:pt idx="20">
                  <c:v>5646.0</c:v>
                </c:pt>
                <c:pt idx="21">
                  <c:v>6052.0</c:v>
                </c:pt>
                <c:pt idx="22">
                  <c:v>6682.0</c:v>
                </c:pt>
                <c:pt idx="23">
                  <c:v>7015.0</c:v>
                </c:pt>
                <c:pt idx="24">
                  <c:v>7455.0</c:v>
                </c:pt>
                <c:pt idx="25">
                  <c:v>7676.0</c:v>
                </c:pt>
                <c:pt idx="26">
                  <c:v>7818.0</c:v>
                </c:pt>
                <c:pt idx="27">
                  <c:v>7996.0</c:v>
                </c:pt>
                <c:pt idx="28">
                  <c:v>8404.0</c:v>
                </c:pt>
                <c:pt idx="29">
                  <c:v>8570.0</c:v>
                </c:pt>
                <c:pt idx="30">
                  <c:v>8652.0</c:v>
                </c:pt>
                <c:pt idx="31">
                  <c:v>8882.0</c:v>
                </c:pt>
                <c:pt idx="32">
                  <c:v>9054.0</c:v>
                </c:pt>
                <c:pt idx="33">
                  <c:v>9190.0</c:v>
                </c:pt>
                <c:pt idx="34">
                  <c:v>9296.0</c:v>
                </c:pt>
                <c:pt idx="35">
                  <c:v>9404.0</c:v>
                </c:pt>
              </c:numCache>
            </c:numRef>
          </c:val>
          <c:smooth val="0"/>
        </c:ser>
        <c:ser>
          <c:idx val="4"/>
          <c:order val="4"/>
          <c:tx>
            <c:strRef>
              <c:f>'cumulative graphs'!$M$1</c:f>
              <c:strCache>
                <c:ptCount val="1"/>
                <c:pt idx="0">
                  <c:v>Other</c:v>
                </c:pt>
              </c:strCache>
            </c:strRef>
          </c:tx>
          <c:spPr>
            <a:ln w="28575" cap="rnd">
              <a:solidFill>
                <a:schemeClr val="accent3"/>
              </a:solidFill>
              <a:round/>
            </a:ln>
            <a:effectLst/>
          </c:spPr>
          <c:marker>
            <c:symbol val="none"/>
          </c:marker>
          <c:cat>
            <c:numRef>
              <c:f>'cumulative graphs'!$A$2:$A$37</c:f>
              <c:numCache>
                <c:formatCode>General</c:formatCode>
                <c:ptCount val="36"/>
                <c:pt idx="0">
                  <c:v>1981.0</c:v>
                </c:pt>
                <c:pt idx="1">
                  <c:v>1982.0</c:v>
                </c:pt>
                <c:pt idx="2">
                  <c:v>1983.0</c:v>
                </c:pt>
                <c:pt idx="3">
                  <c:v>1984.0</c:v>
                </c:pt>
                <c:pt idx="4">
                  <c:v>1985.0</c:v>
                </c:pt>
                <c:pt idx="5">
                  <c:v>1986.0</c:v>
                </c:pt>
                <c:pt idx="6">
                  <c:v>1987.0</c:v>
                </c:pt>
                <c:pt idx="7">
                  <c:v>1988.0</c:v>
                </c:pt>
                <c:pt idx="8">
                  <c:v>1989.0</c:v>
                </c:pt>
                <c:pt idx="9">
                  <c:v>1990.0</c:v>
                </c:pt>
                <c:pt idx="10">
                  <c:v>1991.0</c:v>
                </c:pt>
                <c:pt idx="11">
                  <c:v>1992.0</c:v>
                </c:pt>
                <c:pt idx="12">
                  <c:v>1993.0</c:v>
                </c:pt>
                <c:pt idx="13">
                  <c:v>1994.0</c:v>
                </c:pt>
                <c:pt idx="14">
                  <c:v>1995.0</c:v>
                </c:pt>
                <c:pt idx="15">
                  <c:v>1996.0</c:v>
                </c:pt>
                <c:pt idx="16">
                  <c:v>1997.0</c:v>
                </c:pt>
                <c:pt idx="17">
                  <c:v>1998.0</c:v>
                </c:pt>
                <c:pt idx="18">
                  <c:v>1999.0</c:v>
                </c:pt>
                <c:pt idx="19">
                  <c:v>2000.0</c:v>
                </c:pt>
                <c:pt idx="20">
                  <c:v>2001.0</c:v>
                </c:pt>
                <c:pt idx="21">
                  <c:v>2002.0</c:v>
                </c:pt>
                <c:pt idx="22">
                  <c:v>2003.0</c:v>
                </c:pt>
                <c:pt idx="23">
                  <c:v>2004.0</c:v>
                </c:pt>
                <c:pt idx="24">
                  <c:v>2005.0</c:v>
                </c:pt>
                <c:pt idx="25">
                  <c:v>2006.0</c:v>
                </c:pt>
                <c:pt idx="26">
                  <c:v>2007.0</c:v>
                </c:pt>
                <c:pt idx="27">
                  <c:v>2008.0</c:v>
                </c:pt>
                <c:pt idx="28">
                  <c:v>2009.0</c:v>
                </c:pt>
                <c:pt idx="29">
                  <c:v>2010.0</c:v>
                </c:pt>
                <c:pt idx="30">
                  <c:v>2011.0</c:v>
                </c:pt>
                <c:pt idx="31">
                  <c:v>2012.0</c:v>
                </c:pt>
                <c:pt idx="32">
                  <c:v>2013.0</c:v>
                </c:pt>
                <c:pt idx="33">
                  <c:v>2014.0</c:v>
                </c:pt>
                <c:pt idx="34">
                  <c:v>2015.0</c:v>
                </c:pt>
                <c:pt idx="35">
                  <c:v>2016.0</c:v>
                </c:pt>
              </c:numCache>
            </c:numRef>
          </c:cat>
          <c:val>
            <c:numRef>
              <c:f>'cumulative graphs'!$M$2:$M$37</c:f>
              <c:numCache>
                <c:formatCode>General</c:formatCode>
                <c:ptCount val="36"/>
                <c:pt idx="0">
                  <c:v>799.0</c:v>
                </c:pt>
                <c:pt idx="1">
                  <c:v>1172.0</c:v>
                </c:pt>
                <c:pt idx="2">
                  <c:v>1222.0</c:v>
                </c:pt>
                <c:pt idx="3">
                  <c:v>1230.0</c:v>
                </c:pt>
                <c:pt idx="4">
                  <c:v>1502.0</c:v>
                </c:pt>
                <c:pt idx="5">
                  <c:v>1738.0</c:v>
                </c:pt>
                <c:pt idx="6">
                  <c:v>2943.0</c:v>
                </c:pt>
                <c:pt idx="7">
                  <c:v>2999.0</c:v>
                </c:pt>
                <c:pt idx="8">
                  <c:v>3280.0</c:v>
                </c:pt>
                <c:pt idx="9">
                  <c:v>3367.0</c:v>
                </c:pt>
                <c:pt idx="10">
                  <c:v>3407.0</c:v>
                </c:pt>
                <c:pt idx="11">
                  <c:v>3536.0</c:v>
                </c:pt>
                <c:pt idx="12">
                  <c:v>3599.0</c:v>
                </c:pt>
                <c:pt idx="13">
                  <c:v>3681.0</c:v>
                </c:pt>
                <c:pt idx="14">
                  <c:v>3776.0</c:v>
                </c:pt>
                <c:pt idx="15">
                  <c:v>4034.0</c:v>
                </c:pt>
                <c:pt idx="16">
                  <c:v>4814.0</c:v>
                </c:pt>
                <c:pt idx="17">
                  <c:v>6173.0</c:v>
                </c:pt>
                <c:pt idx="18">
                  <c:v>7377.0</c:v>
                </c:pt>
                <c:pt idx="19">
                  <c:v>8505.0</c:v>
                </c:pt>
                <c:pt idx="20">
                  <c:v>9673.0</c:v>
                </c:pt>
                <c:pt idx="21">
                  <c:v>10726.0</c:v>
                </c:pt>
                <c:pt idx="22">
                  <c:v>11784.0</c:v>
                </c:pt>
                <c:pt idx="23">
                  <c:v>12545.0</c:v>
                </c:pt>
                <c:pt idx="24">
                  <c:v>13906.0</c:v>
                </c:pt>
                <c:pt idx="25">
                  <c:v>14903.0</c:v>
                </c:pt>
                <c:pt idx="26">
                  <c:v>15455.0</c:v>
                </c:pt>
                <c:pt idx="27">
                  <c:v>16395.0</c:v>
                </c:pt>
                <c:pt idx="28">
                  <c:v>17314.0</c:v>
                </c:pt>
                <c:pt idx="29">
                  <c:v>17604.0</c:v>
                </c:pt>
                <c:pt idx="30">
                  <c:v>18230.0</c:v>
                </c:pt>
                <c:pt idx="31">
                  <c:v>18713.0</c:v>
                </c:pt>
                <c:pt idx="32">
                  <c:v>19384.0</c:v>
                </c:pt>
                <c:pt idx="33">
                  <c:v>19830.0</c:v>
                </c:pt>
                <c:pt idx="34">
                  <c:v>20017.0</c:v>
                </c:pt>
                <c:pt idx="35">
                  <c:v>20253.0</c:v>
                </c:pt>
              </c:numCache>
            </c:numRef>
          </c:val>
          <c:smooth val="0"/>
        </c:ser>
        <c:dLbls>
          <c:showLegendKey val="0"/>
          <c:showVal val="0"/>
          <c:showCatName val="0"/>
          <c:showSerName val="0"/>
          <c:showPercent val="0"/>
          <c:showBubbleSize val="0"/>
        </c:dLbls>
        <c:smooth val="0"/>
        <c:axId val="2123427712"/>
        <c:axId val="2123424368"/>
      </c:lineChart>
      <c:catAx>
        <c:axId val="2123427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3424368"/>
        <c:crosses val="autoZero"/>
        <c:auto val="1"/>
        <c:lblAlgn val="ctr"/>
        <c:lblOffset val="100"/>
        <c:noMultiLvlLbl val="0"/>
      </c:catAx>
      <c:valAx>
        <c:axId val="2123424368"/>
        <c:scaling>
          <c:orientation val="minMax"/>
          <c:max val="250000.0"/>
          <c:min val="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3427712"/>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 Id="rId2"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 Id="rId2"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609600</xdr:colOff>
      <xdr:row>48</xdr:row>
      <xdr:rowOff>50802</xdr:rowOff>
    </xdr:from>
    <xdr:to>
      <xdr:col>15</xdr:col>
      <xdr:colOff>110700</xdr:colOff>
      <xdr:row>87</xdr:row>
      <xdr:rowOff>190500</xdr:rowOff>
    </xdr:to>
    <xdr:graphicFrame macro="">
      <xdr:nvGraphicFramePr>
        <xdr:cNvPr id="2" name="Chart 1"/>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520698</xdr:colOff>
      <xdr:row>2</xdr:row>
      <xdr:rowOff>67732</xdr:rowOff>
    </xdr:from>
    <xdr:to>
      <xdr:col>28</xdr:col>
      <xdr:colOff>38100</xdr:colOff>
      <xdr:row>41</xdr:row>
      <xdr:rowOff>76200</xdr:rowOff>
    </xdr:to>
    <xdr:graphicFrame macro="">
      <xdr:nvGraphicFramePr>
        <xdr:cNvPr id="5" name="Chart 4"/>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cdr:x>
      <cdr:y>0.97109</cdr:y>
    </cdr:from>
    <cdr:to>
      <cdr:x>0.94723</cdr:x>
      <cdr:y>1</cdr:y>
    </cdr:to>
    <cdr:sp macro="" textlink="">
      <cdr:nvSpPr>
        <cdr:cNvPr id="2" name="TextBox 1"/>
        <cdr:cNvSpPr txBox="1"/>
      </cdr:nvSpPr>
      <cdr:spPr>
        <a:xfrm xmlns:a="http://schemas.openxmlformats.org/drawingml/2006/main">
          <a:off x="0" y="7831324"/>
          <a:ext cx="11256503" cy="23317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US" sz="1100" smtClean="0">
              <a:latin typeface="+mn-lt"/>
              <a:ea typeface="+mn-ea"/>
              <a:cs typeface="+mn-cs"/>
            </a:rPr>
            <a:t>Source: CMHC Starts &amp; Completions</a:t>
          </a:r>
          <a:r>
            <a:rPr lang="en-US" sz="1100" baseline="0" smtClean="0">
              <a:latin typeface="+mn-lt"/>
              <a:ea typeface="+mn-ea"/>
              <a:cs typeface="+mn-cs"/>
            </a:rPr>
            <a:t> Survey, </a:t>
          </a:r>
          <a:r>
            <a:rPr lang="en-US" sz="1100" smtClean="0">
              <a:latin typeface="+mn-lt"/>
              <a:ea typeface="+mn-ea"/>
              <a:cs typeface="+mn-cs"/>
            </a:rPr>
            <a:t>Rental Housing Supply and Demand Indicators (pp. 10-11). (2006). Toronto City Planning Policy &amp; Research.</a:t>
          </a:r>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0.26097</cdr:x>
      <cdr:y>0.13857</cdr:y>
    </cdr:from>
    <cdr:to>
      <cdr:x>0.46305</cdr:x>
      <cdr:y>0.17148</cdr:y>
    </cdr:to>
    <cdr:sp macro="" textlink="">
      <cdr:nvSpPr>
        <cdr:cNvPr id="2" name="TextBox 1"/>
        <cdr:cNvSpPr txBox="1"/>
      </cdr:nvSpPr>
      <cdr:spPr>
        <a:xfrm xmlns:a="http://schemas.openxmlformats.org/drawingml/2006/main">
          <a:off x="2870200" y="1016001"/>
          <a:ext cx="2222500" cy="2413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cdr:x>
      <cdr:y>0.95475</cdr:y>
    </cdr:from>
    <cdr:to>
      <cdr:x>0.92584</cdr:x>
      <cdr:y>1</cdr:y>
    </cdr:to>
    <cdr:sp macro="" textlink="">
      <cdr:nvSpPr>
        <cdr:cNvPr id="4" name="TextBox 3"/>
        <cdr:cNvSpPr txBox="1"/>
      </cdr:nvSpPr>
      <cdr:spPr>
        <a:xfrm xmlns:a="http://schemas.openxmlformats.org/drawingml/2006/main">
          <a:off x="0" y="7258479"/>
          <a:ext cx="10998979" cy="34402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b="1" smtClean="0">
              <a:latin typeface="+mn-lt"/>
              <a:ea typeface="+mn-ea"/>
              <a:cs typeface="+mn-cs"/>
            </a:rPr>
            <a:t>1981-2006:</a:t>
          </a:r>
          <a:r>
            <a:rPr lang="en-US" sz="1100" b="1" baseline="0" smtClean="0">
              <a:latin typeface="+mn-lt"/>
              <a:ea typeface="+mn-ea"/>
              <a:cs typeface="+mn-cs"/>
            </a:rPr>
            <a:t> </a:t>
          </a:r>
          <a:r>
            <a:rPr lang="en-US" sz="1100" smtClean="0">
              <a:latin typeface="+mn-lt"/>
              <a:ea typeface="+mn-ea"/>
              <a:cs typeface="+mn-cs"/>
            </a:rPr>
            <a:t>Rental Housing Supply and Demand Indicators (pp. 10-11). (2006). Toronto City Planning Policy &amp; Research. </a:t>
          </a:r>
          <a:r>
            <a:rPr lang="en-US" sz="1100" b="1" smtClean="0">
              <a:latin typeface="+mn-lt"/>
              <a:ea typeface="+mn-ea"/>
              <a:cs typeface="+mn-cs"/>
            </a:rPr>
            <a:t>2007-2017:</a:t>
          </a:r>
          <a:r>
            <a:rPr lang="en-US" sz="1100" smtClean="0">
              <a:latin typeface="+mn-lt"/>
              <a:ea typeface="+mn-ea"/>
              <a:cs typeface="+mn-cs"/>
            </a:rPr>
            <a:t> CMHC Starts &amp; Completions</a:t>
          </a:r>
          <a:r>
            <a:rPr lang="en-US" sz="1100" baseline="0" smtClean="0">
              <a:latin typeface="+mn-lt"/>
              <a:ea typeface="+mn-ea"/>
              <a:cs typeface="+mn-cs"/>
            </a:rPr>
            <a:t> Survey</a:t>
          </a:r>
          <a:endParaRPr lang="en-US" sz="1100"/>
        </a:p>
      </cdr:txBody>
    </cdr:sp>
  </cdr:relSizeAnchor>
</c:userShapes>
</file>

<file path=xl/drawings/drawing4.xml><?xml version="1.0" encoding="utf-8"?>
<xdr:wsDr xmlns:xdr="http://schemas.openxmlformats.org/drawingml/2006/spreadsheetDrawing" xmlns:a="http://schemas.openxmlformats.org/drawingml/2006/main">
  <xdr:twoCellAnchor>
    <xdr:from>
      <xdr:col>6</xdr:col>
      <xdr:colOff>565150</xdr:colOff>
      <xdr:row>4</xdr:row>
      <xdr:rowOff>63500</xdr:rowOff>
    </xdr:from>
    <xdr:to>
      <xdr:col>16</xdr:col>
      <xdr:colOff>139700</xdr:colOff>
      <xdr:row>30</xdr:row>
      <xdr:rowOff>0</xdr:rowOff>
    </xdr:to>
    <xdr:graphicFrame macro="">
      <xdr:nvGraphicFramePr>
        <xdr:cNvPr id="2" name="Chart 1"/>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749300</xdr:colOff>
      <xdr:row>32</xdr:row>
      <xdr:rowOff>139700</xdr:rowOff>
    </xdr:from>
    <xdr:to>
      <xdr:col>10</xdr:col>
      <xdr:colOff>323850</xdr:colOff>
      <xdr:row>58</xdr:row>
      <xdr:rowOff>76200</xdr:rowOff>
    </xdr:to>
    <xdr:graphicFrame macro="">
      <xdr:nvGraphicFramePr>
        <xdr:cNvPr id="3" name="Chart 2"/>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0.0073</cdr:x>
      <cdr:y>0.90268</cdr:y>
    </cdr:from>
    <cdr:to>
      <cdr:x>1</cdr:x>
      <cdr:y>1</cdr:y>
    </cdr:to>
    <cdr:sp macro="" textlink="">
      <cdr:nvSpPr>
        <cdr:cNvPr id="2" name="TextBox 1"/>
        <cdr:cNvSpPr txBox="1"/>
      </cdr:nvSpPr>
      <cdr:spPr>
        <a:xfrm xmlns:a="http://schemas.openxmlformats.org/drawingml/2006/main">
          <a:off x="57150" y="4711700"/>
          <a:ext cx="7772400" cy="5080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b="0" i="0">
              <a:effectLst/>
              <a:latin typeface="+mn-lt"/>
              <a:ea typeface="+mn-ea"/>
              <a:cs typeface="+mn-cs"/>
            </a:rPr>
            <a:t>Smith, L. B. (1988). An economic assessment of rent controls: The Ontario experience. </a:t>
          </a:r>
          <a:r>
            <a:rPr lang="en-US" sz="1100" b="0" i="1">
              <a:effectLst/>
              <a:latin typeface="+mn-lt"/>
              <a:ea typeface="+mn-ea"/>
              <a:cs typeface="+mn-cs"/>
            </a:rPr>
            <a:t>The Journal of Real Estate Finance and Economics,1</a:t>
          </a:r>
          <a:r>
            <a:rPr lang="en-US" sz="1100" b="0" i="0">
              <a:effectLst/>
              <a:latin typeface="+mn-lt"/>
              <a:ea typeface="+mn-ea"/>
              <a:cs typeface="+mn-cs"/>
            </a:rPr>
            <a:t>(3), 223</a:t>
          </a:r>
          <a:endParaRPr lang="en-US" sz="1100"/>
        </a:p>
      </cdr:txBody>
    </cdr:sp>
  </cdr:relSizeAnchor>
</c:userShapes>
</file>

<file path=xl/drawings/drawing6.xml><?xml version="1.0" encoding="utf-8"?>
<xdr:wsDr xmlns:xdr="http://schemas.openxmlformats.org/drawingml/2006/spreadsheetDrawing" xmlns:a="http://schemas.openxmlformats.org/drawingml/2006/main">
  <xdr:twoCellAnchor>
    <xdr:from>
      <xdr:col>9</xdr:col>
      <xdr:colOff>146050</xdr:colOff>
      <xdr:row>4</xdr:row>
      <xdr:rowOff>0</xdr:rowOff>
    </xdr:from>
    <xdr:to>
      <xdr:col>18</xdr:col>
      <xdr:colOff>546100</xdr:colOff>
      <xdr:row>29</xdr:row>
      <xdr:rowOff>139700</xdr:rowOff>
    </xdr:to>
    <xdr:graphicFrame macro="">
      <xdr:nvGraphicFramePr>
        <xdr:cNvPr id="2" name="Chart 1"/>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800100</xdr:colOff>
      <xdr:row>37</xdr:row>
      <xdr:rowOff>114300</xdr:rowOff>
    </xdr:from>
    <xdr:to>
      <xdr:col>18</xdr:col>
      <xdr:colOff>374650</xdr:colOff>
      <xdr:row>63</xdr:row>
      <xdr:rowOff>50800</xdr:rowOff>
    </xdr:to>
    <xdr:graphicFrame macro="">
      <xdr:nvGraphicFramePr>
        <xdr:cNvPr id="3" name="Chart 2"/>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56</xdr:row>
      <xdr:rowOff>127000</xdr:rowOff>
    </xdr:from>
    <xdr:to>
      <xdr:col>9</xdr:col>
      <xdr:colOff>400050</xdr:colOff>
      <xdr:row>82</xdr:row>
      <xdr:rowOff>63500</xdr:rowOff>
    </xdr:to>
    <xdr:graphicFrame macro="">
      <xdr:nvGraphicFramePr>
        <xdr:cNvPr id="4" name="Chart 3"/>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cdr:x>
      <cdr:y>0.87348</cdr:y>
    </cdr:from>
    <cdr:to>
      <cdr:x>0.9927</cdr:x>
      <cdr:y>1</cdr:y>
    </cdr:to>
    <cdr:sp macro="" textlink="">
      <cdr:nvSpPr>
        <cdr:cNvPr id="2" name="TextBox 1"/>
        <cdr:cNvSpPr txBox="1"/>
      </cdr:nvSpPr>
      <cdr:spPr>
        <a:xfrm xmlns:a="http://schemas.openxmlformats.org/drawingml/2006/main">
          <a:off x="0" y="4559319"/>
          <a:ext cx="7772394" cy="66038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US" sz="1100" b="1" i="0">
              <a:effectLst/>
              <a:latin typeface="+mn-lt"/>
              <a:ea typeface="+mn-ea"/>
              <a:cs typeface="+mn-cs"/>
            </a:rPr>
            <a:t>1969-1986</a:t>
          </a:r>
          <a:r>
            <a:rPr lang="en-US" sz="1100" b="0" i="0">
              <a:effectLst/>
              <a:latin typeface="+mn-lt"/>
              <a:ea typeface="+mn-ea"/>
              <a:cs typeface="+mn-cs"/>
            </a:rPr>
            <a:t>: Smith, L. B. (1988). An economic assessment of rent controls: The Ontario experience. </a:t>
          </a:r>
          <a:r>
            <a:rPr lang="en-US" sz="1100" b="0" i="1">
              <a:effectLst/>
              <a:latin typeface="+mn-lt"/>
              <a:ea typeface="+mn-ea"/>
              <a:cs typeface="+mn-cs"/>
            </a:rPr>
            <a:t>The Journal of Real Estate Finance and Economics,1</a:t>
          </a:r>
          <a:r>
            <a:rPr lang="en-US" sz="1100" b="0" i="0">
              <a:effectLst/>
              <a:latin typeface="+mn-lt"/>
              <a:ea typeface="+mn-ea"/>
              <a:cs typeface="+mn-cs"/>
            </a:rPr>
            <a:t>(3), 223; </a:t>
          </a:r>
          <a:r>
            <a:rPr lang="en-US" sz="1100" b="1" i="0">
              <a:effectLst/>
              <a:latin typeface="+mn-lt"/>
              <a:ea typeface="+mn-ea"/>
              <a:cs typeface="+mn-cs"/>
            </a:rPr>
            <a:t>1987-2016</a:t>
          </a:r>
          <a:r>
            <a:rPr lang="en-US" sz="1100" b="0" i="0">
              <a:effectLst/>
              <a:latin typeface="+mn-lt"/>
              <a:ea typeface="+mn-ea"/>
              <a:cs typeface="+mn-cs"/>
            </a:rPr>
            <a:t>: CMHC, </a:t>
          </a:r>
          <a:r>
            <a:rPr lang="en-US" sz="1100" b="0" i="1">
              <a:effectLst/>
              <a:latin typeface="+mn-lt"/>
              <a:ea typeface="+mn-ea"/>
              <a:cs typeface="+mn-cs"/>
            </a:rPr>
            <a:t>Canadian</a:t>
          </a:r>
          <a:r>
            <a:rPr lang="en-US" sz="1100" b="0" i="1" baseline="0">
              <a:effectLst/>
              <a:latin typeface="+mn-lt"/>
              <a:ea typeface="+mn-ea"/>
              <a:cs typeface="+mn-cs"/>
            </a:rPr>
            <a:t> Housing Statistics,</a:t>
          </a:r>
          <a:r>
            <a:rPr lang="en-US" sz="1100" b="0" i="0">
              <a:effectLst/>
              <a:latin typeface="+mn-lt"/>
              <a:ea typeface="+mn-ea"/>
              <a:cs typeface="+mn-cs"/>
            </a:rPr>
            <a:t> </a:t>
          </a:r>
          <a:r>
            <a:rPr lang="en-US"/>
            <a:t>Dwelling Starts by Intended Market for Centres of 10,000 population and over, by Type, by Province</a:t>
          </a:r>
          <a:endParaRPr lang="en-US" sz="1100"/>
        </a:p>
        <a:p xmlns:a="http://schemas.openxmlformats.org/drawingml/2006/main">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cdr:x>
      <cdr:y>0.87348</cdr:y>
    </cdr:from>
    <cdr:to>
      <cdr:x>0.9927</cdr:x>
      <cdr:y>1</cdr:y>
    </cdr:to>
    <cdr:sp macro="" textlink="">
      <cdr:nvSpPr>
        <cdr:cNvPr id="2" name="TextBox 1"/>
        <cdr:cNvSpPr txBox="1"/>
      </cdr:nvSpPr>
      <cdr:spPr>
        <a:xfrm xmlns:a="http://schemas.openxmlformats.org/drawingml/2006/main">
          <a:off x="0" y="4559319"/>
          <a:ext cx="7772394" cy="66038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b="1" i="0">
              <a:effectLst/>
              <a:latin typeface="+mn-lt"/>
              <a:ea typeface="+mn-ea"/>
              <a:cs typeface="+mn-cs"/>
            </a:rPr>
            <a:t>1969-1986</a:t>
          </a:r>
          <a:r>
            <a:rPr lang="en-US" sz="1100" b="0" i="0">
              <a:effectLst/>
              <a:latin typeface="+mn-lt"/>
              <a:ea typeface="+mn-ea"/>
              <a:cs typeface="+mn-cs"/>
            </a:rPr>
            <a:t>: Smith, L. B. (1988). An economic assessment of rent controls: The Ontario experience. </a:t>
          </a:r>
          <a:r>
            <a:rPr lang="en-US" sz="1100" b="0" i="1">
              <a:effectLst/>
              <a:latin typeface="+mn-lt"/>
              <a:ea typeface="+mn-ea"/>
              <a:cs typeface="+mn-cs"/>
            </a:rPr>
            <a:t>The Journal of Real Estate Finance and Economics,1</a:t>
          </a:r>
          <a:r>
            <a:rPr lang="en-US" sz="1100" b="0" i="0">
              <a:effectLst/>
              <a:latin typeface="+mn-lt"/>
              <a:ea typeface="+mn-ea"/>
              <a:cs typeface="+mn-cs"/>
            </a:rPr>
            <a:t>(3), 223; </a:t>
          </a:r>
          <a:r>
            <a:rPr lang="en-US" sz="1100" b="1" i="0">
              <a:effectLst/>
              <a:latin typeface="+mn-lt"/>
              <a:ea typeface="+mn-ea"/>
              <a:cs typeface="+mn-cs"/>
            </a:rPr>
            <a:t>1987-2016</a:t>
          </a:r>
          <a:r>
            <a:rPr lang="en-US" sz="1100" b="0" i="0">
              <a:effectLst/>
              <a:latin typeface="+mn-lt"/>
              <a:ea typeface="+mn-ea"/>
              <a:cs typeface="+mn-cs"/>
            </a:rPr>
            <a:t>: CMHC, </a:t>
          </a:r>
          <a:r>
            <a:rPr lang="en-US" sz="1100" b="0" i="1">
              <a:effectLst/>
              <a:latin typeface="+mn-lt"/>
              <a:ea typeface="+mn-ea"/>
              <a:cs typeface="+mn-cs"/>
            </a:rPr>
            <a:t>Canadian</a:t>
          </a:r>
          <a:r>
            <a:rPr lang="en-US" sz="1100" b="0" i="1" baseline="0">
              <a:effectLst/>
              <a:latin typeface="+mn-lt"/>
              <a:ea typeface="+mn-ea"/>
              <a:cs typeface="+mn-cs"/>
            </a:rPr>
            <a:t> Housing Statistics,</a:t>
          </a:r>
          <a:r>
            <a:rPr lang="en-US" sz="1100" b="0" i="0">
              <a:effectLst/>
              <a:latin typeface="+mn-lt"/>
              <a:ea typeface="+mn-ea"/>
              <a:cs typeface="+mn-cs"/>
            </a:rPr>
            <a:t> </a:t>
          </a:r>
          <a:r>
            <a:rPr lang="en-US"/>
            <a:t>Dwelling Starts by Intended Market for Centres of 10,000 population and over, by Type, by Province</a:t>
          </a:r>
          <a:endParaRPr lang="en-US" sz="1100"/>
        </a:p>
      </cdr:txBody>
    </cdr:sp>
  </cdr:relSizeAnchor>
</c:userShapes>
</file>

<file path=xl/drawings/drawing9.xml><?xml version="1.0" encoding="utf-8"?>
<xdr:wsDr xmlns:xdr="http://schemas.openxmlformats.org/drawingml/2006/spreadsheetDrawing" xmlns:a="http://schemas.openxmlformats.org/drawingml/2006/main">
  <xdr:twoCellAnchor>
    <xdr:from>
      <xdr:col>9</xdr:col>
      <xdr:colOff>508000</xdr:colOff>
      <xdr:row>1</xdr:row>
      <xdr:rowOff>146050</xdr:rowOff>
    </xdr:from>
    <xdr:to>
      <xdr:col>18</xdr:col>
      <xdr:colOff>647700</xdr:colOff>
      <xdr:row>21</xdr:row>
      <xdr:rowOff>25400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723900</xdr:colOff>
      <xdr:row>2</xdr:row>
      <xdr:rowOff>165100</xdr:rowOff>
    </xdr:from>
    <xdr:to>
      <xdr:col>17</xdr:col>
      <xdr:colOff>800100</xdr:colOff>
      <xdr:row>38</xdr:row>
      <xdr:rowOff>152400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9</xdr:col>
      <xdr:colOff>698500</xdr:colOff>
      <xdr:row>0</xdr:row>
      <xdr:rowOff>139700</xdr:rowOff>
    </xdr:from>
    <xdr:to>
      <xdr:col>24</xdr:col>
      <xdr:colOff>198508</xdr:colOff>
      <xdr:row>34</xdr:row>
      <xdr:rowOff>126999</xdr:rowOff>
    </xdr:to>
    <xdr:graphicFrame macro="">
      <xdr:nvGraphicFramePr>
        <xdr:cNvPr id="4" name="Chart 3"/>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482600</xdr:colOff>
      <xdr:row>9</xdr:row>
      <xdr:rowOff>152400</xdr:rowOff>
    </xdr:from>
    <xdr:to>
      <xdr:col>31</xdr:col>
      <xdr:colOff>88900</xdr:colOff>
      <xdr:row>34</xdr:row>
      <xdr:rowOff>127000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13</xdr:col>
      <xdr:colOff>781048</xdr:colOff>
      <xdr:row>0</xdr:row>
      <xdr:rowOff>0</xdr:rowOff>
    </xdr:from>
    <xdr:to>
      <xdr:col>26</xdr:col>
      <xdr:colOff>266700</xdr:colOff>
      <xdr:row>33</xdr:row>
      <xdr:rowOff>105835</xdr:rowOff>
    </xdr:to>
    <xdr:graphicFrame macro="">
      <xdr:nvGraphicFramePr>
        <xdr:cNvPr id="9" name="Chart 8"/>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B3" sqref="B3:C30"/>
    </sheetView>
  </sheetViews>
  <sheetFormatPr baseColWidth="10" defaultRowHeight="16" x14ac:dyDescent="0.2"/>
  <sheetData>
    <row r="1" spans="1:6" x14ac:dyDescent="0.2">
      <c r="A1" t="s">
        <v>0</v>
      </c>
    </row>
    <row r="2" spans="1:6" x14ac:dyDescent="0.2">
      <c r="A2" t="s">
        <v>1</v>
      </c>
    </row>
    <row r="3" spans="1:6" x14ac:dyDescent="0.2">
      <c r="B3" t="s">
        <v>2</v>
      </c>
      <c r="C3" t="s">
        <v>3</v>
      </c>
      <c r="D3" t="s">
        <v>4</v>
      </c>
      <c r="E3" t="s">
        <v>5</v>
      </c>
      <c r="F3" t="s">
        <v>6</v>
      </c>
    </row>
    <row r="4" spans="1:6" x14ac:dyDescent="0.2">
      <c r="A4">
        <v>1990</v>
      </c>
      <c r="B4" s="1">
        <v>1629</v>
      </c>
      <c r="C4">
        <v>72</v>
      </c>
      <c r="D4">
        <v>132</v>
      </c>
      <c r="E4" s="1">
        <v>8106</v>
      </c>
      <c r="F4" s="1">
        <v>9939</v>
      </c>
    </row>
    <row r="5" spans="1:6" x14ac:dyDescent="0.2">
      <c r="A5">
        <v>1991</v>
      </c>
      <c r="B5">
        <v>998</v>
      </c>
      <c r="C5">
        <v>66</v>
      </c>
      <c r="D5">
        <v>64</v>
      </c>
      <c r="E5" s="1">
        <v>7651</v>
      </c>
      <c r="F5" s="1">
        <v>8779</v>
      </c>
    </row>
    <row r="6" spans="1:6" x14ac:dyDescent="0.2">
      <c r="A6">
        <v>1992</v>
      </c>
      <c r="B6">
        <v>736</v>
      </c>
      <c r="C6">
        <v>72</v>
      </c>
      <c r="D6">
        <v>166</v>
      </c>
      <c r="E6" s="1">
        <v>5396</v>
      </c>
      <c r="F6" s="1">
        <v>6370</v>
      </c>
    </row>
    <row r="7" spans="1:6" x14ac:dyDescent="0.2">
      <c r="A7">
        <v>1993</v>
      </c>
      <c r="B7">
        <v>850</v>
      </c>
      <c r="C7">
        <v>54</v>
      </c>
      <c r="D7">
        <v>167</v>
      </c>
      <c r="E7" s="1">
        <v>6097</v>
      </c>
      <c r="F7" s="1">
        <v>7168</v>
      </c>
    </row>
    <row r="8" spans="1:6" x14ac:dyDescent="0.2">
      <c r="A8">
        <v>1994</v>
      </c>
      <c r="B8">
        <v>787</v>
      </c>
      <c r="C8">
        <v>108</v>
      </c>
      <c r="D8">
        <v>157</v>
      </c>
      <c r="E8" s="1">
        <v>3054</v>
      </c>
      <c r="F8" s="1">
        <v>4106</v>
      </c>
    </row>
    <row r="9" spans="1:6" x14ac:dyDescent="0.2">
      <c r="A9">
        <v>1995</v>
      </c>
      <c r="B9">
        <v>739</v>
      </c>
      <c r="C9">
        <v>84</v>
      </c>
      <c r="D9">
        <v>103</v>
      </c>
      <c r="E9" s="1">
        <v>2151</v>
      </c>
      <c r="F9" s="1">
        <v>3077</v>
      </c>
    </row>
    <row r="10" spans="1:6" x14ac:dyDescent="0.2">
      <c r="A10">
        <v>1996</v>
      </c>
      <c r="B10">
        <v>826</v>
      </c>
      <c r="C10">
        <v>132</v>
      </c>
      <c r="D10">
        <v>344</v>
      </c>
      <c r="E10" s="1">
        <v>4488</v>
      </c>
      <c r="F10" s="1">
        <v>5790</v>
      </c>
    </row>
    <row r="11" spans="1:6" x14ac:dyDescent="0.2">
      <c r="A11">
        <v>1997</v>
      </c>
      <c r="B11" s="1">
        <v>1016</v>
      </c>
      <c r="C11">
        <v>348</v>
      </c>
      <c r="D11">
        <v>785</v>
      </c>
      <c r="E11" s="1">
        <v>3421</v>
      </c>
      <c r="F11" s="1">
        <v>5570</v>
      </c>
    </row>
    <row r="12" spans="1:6" x14ac:dyDescent="0.2">
      <c r="A12">
        <v>1998</v>
      </c>
      <c r="B12" s="1">
        <v>1122</v>
      </c>
      <c r="C12">
        <v>238</v>
      </c>
      <c r="D12" s="1">
        <v>1357</v>
      </c>
      <c r="E12" s="1">
        <v>1665</v>
      </c>
      <c r="F12" s="1">
        <v>4382</v>
      </c>
    </row>
    <row r="13" spans="1:6" x14ac:dyDescent="0.2">
      <c r="A13">
        <v>1999</v>
      </c>
      <c r="B13" s="1">
        <v>1314</v>
      </c>
      <c r="C13">
        <v>546</v>
      </c>
      <c r="D13" s="1">
        <v>1208</v>
      </c>
      <c r="E13" s="1">
        <v>4508</v>
      </c>
      <c r="F13" s="1">
        <v>7576</v>
      </c>
    </row>
    <row r="14" spans="1:6" x14ac:dyDescent="0.2">
      <c r="A14">
        <v>2000</v>
      </c>
      <c r="B14" s="1">
        <v>1203</v>
      </c>
      <c r="C14">
        <v>302</v>
      </c>
      <c r="D14" s="1">
        <v>1138</v>
      </c>
      <c r="E14" s="1">
        <v>6556</v>
      </c>
      <c r="F14" s="1">
        <v>9199</v>
      </c>
    </row>
    <row r="15" spans="1:6" x14ac:dyDescent="0.2">
      <c r="A15">
        <v>2001</v>
      </c>
      <c r="B15" s="1">
        <v>1059</v>
      </c>
      <c r="C15">
        <v>668</v>
      </c>
      <c r="D15" s="1">
        <v>1168</v>
      </c>
      <c r="E15" s="1">
        <v>3454</v>
      </c>
      <c r="F15" s="1">
        <v>6349</v>
      </c>
    </row>
    <row r="16" spans="1:6" x14ac:dyDescent="0.2">
      <c r="A16">
        <v>2002</v>
      </c>
      <c r="B16" s="1">
        <v>1124</v>
      </c>
      <c r="C16">
        <v>406</v>
      </c>
      <c r="D16" s="1">
        <v>1078</v>
      </c>
      <c r="E16" s="1">
        <v>11113</v>
      </c>
      <c r="F16" s="1">
        <v>13721</v>
      </c>
    </row>
    <row r="17" spans="1:6" x14ac:dyDescent="0.2">
      <c r="A17">
        <v>2003</v>
      </c>
      <c r="B17" s="1">
        <v>1759</v>
      </c>
      <c r="C17">
        <v>630</v>
      </c>
      <c r="D17" s="1">
        <v>1062</v>
      </c>
      <c r="E17" s="1">
        <v>9668</v>
      </c>
      <c r="F17" s="1">
        <v>13119</v>
      </c>
    </row>
    <row r="18" spans="1:6" x14ac:dyDescent="0.2">
      <c r="A18">
        <v>2004</v>
      </c>
      <c r="B18" s="1">
        <v>1876</v>
      </c>
      <c r="C18">
        <v>333</v>
      </c>
      <c r="D18">
        <v>776</v>
      </c>
      <c r="E18" s="1">
        <v>7453</v>
      </c>
      <c r="F18" s="1">
        <v>10438</v>
      </c>
    </row>
    <row r="19" spans="1:6" x14ac:dyDescent="0.2">
      <c r="A19">
        <v>2005</v>
      </c>
      <c r="B19" s="1">
        <v>1799</v>
      </c>
      <c r="C19">
        <v>440</v>
      </c>
      <c r="D19" s="1">
        <v>1412</v>
      </c>
      <c r="E19" s="1">
        <v>11485</v>
      </c>
      <c r="F19" s="1">
        <v>15136</v>
      </c>
    </row>
    <row r="20" spans="1:6" x14ac:dyDescent="0.2">
      <c r="A20">
        <v>2006</v>
      </c>
      <c r="B20" s="1">
        <v>1148</v>
      </c>
      <c r="C20">
        <v>221</v>
      </c>
      <c r="D20" s="1">
        <v>1027</v>
      </c>
      <c r="E20" s="1">
        <v>10024</v>
      </c>
      <c r="F20" s="1">
        <v>12420</v>
      </c>
    </row>
    <row r="21" spans="1:6" x14ac:dyDescent="0.2">
      <c r="A21">
        <v>2007</v>
      </c>
      <c r="B21" s="1">
        <v>1085</v>
      </c>
      <c r="C21">
        <v>142</v>
      </c>
      <c r="D21">
        <v>552</v>
      </c>
      <c r="E21" s="1">
        <v>5007</v>
      </c>
      <c r="F21" s="1">
        <v>6786</v>
      </c>
    </row>
    <row r="22" spans="1:6" x14ac:dyDescent="0.2">
      <c r="A22">
        <v>2008</v>
      </c>
      <c r="B22" s="1">
        <v>1008</v>
      </c>
      <c r="C22">
        <v>178</v>
      </c>
      <c r="D22">
        <v>944</v>
      </c>
      <c r="E22" s="1">
        <v>11320</v>
      </c>
      <c r="F22" s="1">
        <v>13450</v>
      </c>
    </row>
    <row r="23" spans="1:6" x14ac:dyDescent="0.2">
      <c r="A23">
        <v>2009</v>
      </c>
      <c r="B23">
        <v>987</v>
      </c>
      <c r="C23">
        <v>408</v>
      </c>
      <c r="D23">
        <v>919</v>
      </c>
      <c r="E23" s="1">
        <v>10159</v>
      </c>
      <c r="F23" s="1">
        <v>12473</v>
      </c>
    </row>
    <row r="24" spans="1:6" x14ac:dyDescent="0.2">
      <c r="A24">
        <v>2010</v>
      </c>
      <c r="B24">
        <v>849</v>
      </c>
      <c r="C24">
        <v>166</v>
      </c>
      <c r="D24">
        <v>230</v>
      </c>
      <c r="E24" s="1">
        <v>11843</v>
      </c>
      <c r="F24" s="1">
        <v>13088</v>
      </c>
    </row>
    <row r="25" spans="1:6" x14ac:dyDescent="0.2">
      <c r="A25">
        <v>2011</v>
      </c>
      <c r="B25">
        <v>865</v>
      </c>
      <c r="C25">
        <v>82</v>
      </c>
      <c r="D25">
        <v>558</v>
      </c>
      <c r="E25" s="1">
        <v>15345</v>
      </c>
      <c r="F25" s="1">
        <v>16850</v>
      </c>
    </row>
    <row r="26" spans="1:6" x14ac:dyDescent="0.2">
      <c r="A26">
        <v>2012</v>
      </c>
      <c r="B26">
        <v>877</v>
      </c>
      <c r="C26">
        <v>230</v>
      </c>
      <c r="D26">
        <v>457</v>
      </c>
      <c r="E26" s="1">
        <v>11910</v>
      </c>
      <c r="F26" s="1">
        <v>13474</v>
      </c>
    </row>
    <row r="27" spans="1:6" x14ac:dyDescent="0.2">
      <c r="A27">
        <v>2013</v>
      </c>
      <c r="B27" s="1">
        <v>1013</v>
      </c>
      <c r="C27">
        <v>172</v>
      </c>
      <c r="D27">
        <v>685</v>
      </c>
      <c r="E27" s="1">
        <v>12672</v>
      </c>
      <c r="F27" s="1">
        <v>14542</v>
      </c>
    </row>
    <row r="28" spans="1:6" x14ac:dyDescent="0.2">
      <c r="A28">
        <v>2014</v>
      </c>
      <c r="B28" s="1">
        <v>1205</v>
      </c>
      <c r="C28">
        <v>136</v>
      </c>
      <c r="D28">
        <v>456</v>
      </c>
      <c r="E28" s="1">
        <v>7754</v>
      </c>
      <c r="F28" s="1">
        <v>9551</v>
      </c>
    </row>
    <row r="29" spans="1:6" x14ac:dyDescent="0.2">
      <c r="A29">
        <v>2015</v>
      </c>
      <c r="B29" s="1">
        <v>1124</v>
      </c>
      <c r="C29">
        <v>106</v>
      </c>
      <c r="D29">
        <v>193</v>
      </c>
      <c r="E29" s="1">
        <v>29326</v>
      </c>
      <c r="F29" s="1">
        <v>30749</v>
      </c>
    </row>
    <row r="30" spans="1:6" x14ac:dyDescent="0.2">
      <c r="A30">
        <v>2016</v>
      </c>
      <c r="B30" s="1">
        <v>1250</v>
      </c>
      <c r="C30">
        <v>108</v>
      </c>
      <c r="D30">
        <v>296</v>
      </c>
      <c r="E30" s="1">
        <v>14373</v>
      </c>
      <c r="F30" s="1">
        <v>16027</v>
      </c>
    </row>
    <row r="32" spans="1:6" x14ac:dyDescent="0.2">
      <c r="A32" t="s">
        <v>7</v>
      </c>
      <c r="B3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E15" sqref="E15"/>
    </sheetView>
  </sheetViews>
  <sheetFormatPr baseColWidth="10" defaultRowHeight="16" x14ac:dyDescent="0.2"/>
  <sheetData>
    <row r="1" spans="1:6" x14ac:dyDescent="0.2">
      <c r="A1" t="s">
        <v>0</v>
      </c>
    </row>
    <row r="2" spans="1:6" x14ac:dyDescent="0.2">
      <c r="A2" t="s">
        <v>9</v>
      </c>
    </row>
    <row r="3" spans="1:6" x14ac:dyDescent="0.2">
      <c r="B3" t="s">
        <v>2</v>
      </c>
      <c r="C3" t="s">
        <v>3</v>
      </c>
      <c r="D3" t="s">
        <v>4</v>
      </c>
      <c r="E3" t="s">
        <v>5</v>
      </c>
      <c r="F3" t="s">
        <v>6</v>
      </c>
    </row>
    <row r="4" spans="1:6" x14ac:dyDescent="0.2">
      <c r="A4">
        <v>1990</v>
      </c>
      <c r="B4">
        <v>0</v>
      </c>
      <c r="C4">
        <v>0</v>
      </c>
      <c r="D4">
        <v>8</v>
      </c>
      <c r="E4" s="1">
        <v>2483</v>
      </c>
      <c r="F4" s="1">
        <v>2491</v>
      </c>
    </row>
    <row r="5" spans="1:6" x14ac:dyDescent="0.2">
      <c r="A5">
        <v>1991</v>
      </c>
      <c r="B5">
        <v>0</v>
      </c>
      <c r="C5">
        <v>0</v>
      </c>
      <c r="D5">
        <v>10</v>
      </c>
      <c r="E5" s="1">
        <v>2072</v>
      </c>
      <c r="F5" s="1">
        <v>2082</v>
      </c>
    </row>
    <row r="6" spans="1:6" x14ac:dyDescent="0.2">
      <c r="A6">
        <v>1992</v>
      </c>
      <c r="B6">
        <v>0</v>
      </c>
      <c r="C6">
        <v>0</v>
      </c>
      <c r="D6">
        <v>21</v>
      </c>
      <c r="E6" s="1">
        <v>2354</v>
      </c>
      <c r="F6" s="1">
        <v>2375</v>
      </c>
    </row>
    <row r="7" spans="1:6" x14ac:dyDescent="0.2">
      <c r="A7">
        <v>1993</v>
      </c>
      <c r="B7">
        <v>0</v>
      </c>
      <c r="C7">
        <v>0</v>
      </c>
      <c r="D7">
        <v>84</v>
      </c>
      <c r="E7" s="1">
        <v>4359</v>
      </c>
      <c r="F7" s="1">
        <v>4443</v>
      </c>
    </row>
    <row r="8" spans="1:6" x14ac:dyDescent="0.2">
      <c r="A8">
        <v>1994</v>
      </c>
      <c r="B8">
        <v>0</v>
      </c>
      <c r="C8">
        <v>0</v>
      </c>
      <c r="D8">
        <v>7</v>
      </c>
      <c r="E8" s="1">
        <v>2188</v>
      </c>
      <c r="F8" s="1">
        <v>2195</v>
      </c>
    </row>
    <row r="9" spans="1:6" x14ac:dyDescent="0.2">
      <c r="A9">
        <v>1995</v>
      </c>
      <c r="B9">
        <v>0</v>
      </c>
      <c r="C9">
        <v>0</v>
      </c>
      <c r="D9">
        <v>9</v>
      </c>
      <c r="E9" s="1">
        <v>1332</v>
      </c>
      <c r="F9" s="1">
        <v>1341</v>
      </c>
    </row>
    <row r="10" spans="1:6" x14ac:dyDescent="0.2">
      <c r="A10">
        <v>1996</v>
      </c>
      <c r="B10">
        <v>0</v>
      </c>
      <c r="C10">
        <v>0</v>
      </c>
      <c r="D10">
        <v>96</v>
      </c>
      <c r="E10" s="1">
        <v>1214</v>
      </c>
      <c r="F10" s="1">
        <v>1310</v>
      </c>
    </row>
    <row r="11" spans="1:6" x14ac:dyDescent="0.2">
      <c r="A11">
        <v>1997</v>
      </c>
      <c r="B11">
        <v>0</v>
      </c>
      <c r="C11">
        <v>0</v>
      </c>
      <c r="D11">
        <v>5</v>
      </c>
      <c r="E11">
        <v>506</v>
      </c>
      <c r="F11">
        <v>511</v>
      </c>
    </row>
    <row r="12" spans="1:6" x14ac:dyDescent="0.2">
      <c r="A12">
        <v>1998</v>
      </c>
      <c r="B12">
        <v>0</v>
      </c>
      <c r="C12">
        <v>0</v>
      </c>
      <c r="D12">
        <v>3</v>
      </c>
      <c r="E12">
        <v>106</v>
      </c>
      <c r="F12">
        <v>109</v>
      </c>
    </row>
    <row r="13" spans="1:6" x14ac:dyDescent="0.2">
      <c r="A13">
        <v>1999</v>
      </c>
      <c r="B13">
        <v>0</v>
      </c>
      <c r="C13">
        <v>0</v>
      </c>
      <c r="D13">
        <v>6</v>
      </c>
      <c r="E13">
        <v>379</v>
      </c>
      <c r="F13">
        <v>385</v>
      </c>
    </row>
    <row r="14" spans="1:6" x14ac:dyDescent="0.2">
      <c r="A14">
        <v>2000</v>
      </c>
      <c r="B14">
        <v>0</v>
      </c>
      <c r="C14">
        <v>0</v>
      </c>
      <c r="D14">
        <v>10</v>
      </c>
      <c r="E14">
        <v>111</v>
      </c>
      <c r="F14">
        <v>121</v>
      </c>
    </row>
    <row r="15" spans="1:6" x14ac:dyDescent="0.2">
      <c r="A15">
        <v>2001</v>
      </c>
      <c r="B15">
        <v>0</v>
      </c>
      <c r="C15">
        <v>0</v>
      </c>
      <c r="D15">
        <v>2</v>
      </c>
      <c r="E15">
        <v>155</v>
      </c>
      <c r="F15">
        <v>157</v>
      </c>
    </row>
    <row r="16" spans="1:6" x14ac:dyDescent="0.2">
      <c r="A16">
        <v>2002</v>
      </c>
      <c r="B16">
        <v>0</v>
      </c>
      <c r="C16">
        <v>2</v>
      </c>
      <c r="D16">
        <v>24</v>
      </c>
      <c r="E16">
        <v>760</v>
      </c>
      <c r="F16">
        <v>786</v>
      </c>
    </row>
    <row r="17" spans="1:6" x14ac:dyDescent="0.2">
      <c r="A17">
        <v>2003</v>
      </c>
      <c r="B17">
        <v>0</v>
      </c>
      <c r="C17">
        <v>0</v>
      </c>
      <c r="D17">
        <v>6</v>
      </c>
      <c r="E17" s="1">
        <v>1011</v>
      </c>
      <c r="F17" s="1">
        <v>1017</v>
      </c>
    </row>
    <row r="18" spans="1:6" x14ac:dyDescent="0.2">
      <c r="A18">
        <v>2004</v>
      </c>
      <c r="B18">
        <v>3</v>
      </c>
      <c r="C18">
        <v>0</v>
      </c>
      <c r="D18">
        <v>14</v>
      </c>
      <c r="E18">
        <v>349</v>
      </c>
      <c r="F18">
        <v>366</v>
      </c>
    </row>
    <row r="19" spans="1:6" x14ac:dyDescent="0.2">
      <c r="A19">
        <v>2005</v>
      </c>
      <c r="B19">
        <v>0</v>
      </c>
      <c r="C19">
        <v>0</v>
      </c>
      <c r="D19">
        <v>51</v>
      </c>
      <c r="E19">
        <v>716</v>
      </c>
      <c r="F19">
        <v>767</v>
      </c>
    </row>
    <row r="20" spans="1:6" x14ac:dyDescent="0.2">
      <c r="A20">
        <v>2006</v>
      </c>
      <c r="B20">
        <v>0</v>
      </c>
      <c r="C20">
        <v>0</v>
      </c>
      <c r="D20">
        <v>32</v>
      </c>
      <c r="E20">
        <v>852</v>
      </c>
      <c r="F20">
        <v>884</v>
      </c>
    </row>
    <row r="21" spans="1:6" x14ac:dyDescent="0.2">
      <c r="A21">
        <v>2007</v>
      </c>
      <c r="B21">
        <v>0</v>
      </c>
      <c r="C21">
        <v>0</v>
      </c>
      <c r="D21">
        <v>0</v>
      </c>
      <c r="E21">
        <v>572</v>
      </c>
      <c r="F21">
        <v>572</v>
      </c>
    </row>
    <row r="22" spans="1:6" x14ac:dyDescent="0.2">
      <c r="A22">
        <v>2008</v>
      </c>
      <c r="B22">
        <v>0</v>
      </c>
      <c r="C22">
        <v>4</v>
      </c>
      <c r="D22">
        <v>0</v>
      </c>
      <c r="E22" s="1">
        <v>1317</v>
      </c>
      <c r="F22" s="1">
        <v>1321</v>
      </c>
    </row>
    <row r="23" spans="1:6" x14ac:dyDescent="0.2">
      <c r="A23">
        <v>2009</v>
      </c>
      <c r="B23">
        <v>0</v>
      </c>
      <c r="C23">
        <v>2</v>
      </c>
      <c r="D23">
        <v>0</v>
      </c>
      <c r="E23">
        <v>918</v>
      </c>
      <c r="F23">
        <v>920</v>
      </c>
    </row>
    <row r="24" spans="1:6" x14ac:dyDescent="0.2">
      <c r="A24">
        <v>2010</v>
      </c>
      <c r="B24">
        <v>0</v>
      </c>
      <c r="C24">
        <v>0</v>
      </c>
      <c r="D24">
        <v>0</v>
      </c>
      <c r="E24">
        <v>879</v>
      </c>
      <c r="F24">
        <v>879</v>
      </c>
    </row>
    <row r="25" spans="1:6" x14ac:dyDescent="0.2">
      <c r="A25">
        <v>2011</v>
      </c>
      <c r="B25">
        <v>0</v>
      </c>
      <c r="C25">
        <v>0</v>
      </c>
      <c r="D25">
        <v>0</v>
      </c>
      <c r="E25">
        <v>804</v>
      </c>
      <c r="F25">
        <v>804</v>
      </c>
    </row>
    <row r="26" spans="1:6" x14ac:dyDescent="0.2">
      <c r="A26">
        <v>2012</v>
      </c>
      <c r="B26">
        <v>0</v>
      </c>
      <c r="C26">
        <v>6</v>
      </c>
      <c r="D26">
        <v>0</v>
      </c>
      <c r="E26" s="1">
        <v>1979</v>
      </c>
      <c r="F26" s="1">
        <v>1985</v>
      </c>
    </row>
    <row r="27" spans="1:6" x14ac:dyDescent="0.2">
      <c r="A27">
        <v>2013</v>
      </c>
      <c r="B27">
        <v>0</v>
      </c>
      <c r="C27">
        <v>0</v>
      </c>
      <c r="D27">
        <v>14</v>
      </c>
      <c r="E27" s="1">
        <v>1667</v>
      </c>
      <c r="F27" s="1">
        <v>1681</v>
      </c>
    </row>
    <row r="28" spans="1:6" x14ac:dyDescent="0.2">
      <c r="A28">
        <v>2014</v>
      </c>
      <c r="B28">
        <v>0</v>
      </c>
      <c r="C28">
        <v>10</v>
      </c>
      <c r="D28">
        <v>0</v>
      </c>
      <c r="E28">
        <v>191</v>
      </c>
      <c r="F28">
        <v>201</v>
      </c>
    </row>
    <row r="29" spans="1:6" x14ac:dyDescent="0.2">
      <c r="A29">
        <v>2015</v>
      </c>
      <c r="B29">
        <v>0</v>
      </c>
      <c r="C29">
        <v>2</v>
      </c>
      <c r="D29">
        <v>4</v>
      </c>
      <c r="E29" s="1">
        <v>1358</v>
      </c>
      <c r="F29" s="1">
        <v>1364</v>
      </c>
    </row>
    <row r="30" spans="1:6" x14ac:dyDescent="0.2">
      <c r="A30">
        <v>2016</v>
      </c>
      <c r="B30">
        <v>0</v>
      </c>
      <c r="C30">
        <v>2</v>
      </c>
      <c r="D30">
        <v>54</v>
      </c>
      <c r="E30" s="1">
        <v>1034</v>
      </c>
      <c r="F30" s="1">
        <v>1090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F4" sqref="F4:F30"/>
    </sheetView>
  </sheetViews>
  <sheetFormatPr baseColWidth="10" defaultRowHeight="16" x14ac:dyDescent="0.2"/>
  <sheetData>
    <row r="1" spans="1:6" x14ac:dyDescent="0.2">
      <c r="A1" t="s">
        <v>0</v>
      </c>
    </row>
    <row r="2" spans="1:6" x14ac:dyDescent="0.2">
      <c r="A2" t="s">
        <v>10</v>
      </c>
    </row>
    <row r="3" spans="1:6" x14ac:dyDescent="0.2">
      <c r="B3" t="s">
        <v>2</v>
      </c>
      <c r="C3" t="s">
        <v>3</v>
      </c>
      <c r="D3" t="s">
        <v>4</v>
      </c>
      <c r="E3" t="s">
        <v>5</v>
      </c>
      <c r="F3" t="s">
        <v>6</v>
      </c>
    </row>
    <row r="4" spans="1:6" x14ac:dyDescent="0.2">
      <c r="A4">
        <v>1990</v>
      </c>
      <c r="B4">
        <v>0</v>
      </c>
      <c r="C4">
        <v>0</v>
      </c>
      <c r="D4">
        <v>40</v>
      </c>
      <c r="E4">
        <v>180</v>
      </c>
      <c r="F4">
        <v>220</v>
      </c>
    </row>
    <row r="5" spans="1:6" x14ac:dyDescent="0.2">
      <c r="A5">
        <v>1991</v>
      </c>
      <c r="B5">
        <v>0</v>
      </c>
      <c r="C5">
        <v>0</v>
      </c>
      <c r="D5">
        <v>14</v>
      </c>
      <c r="E5">
        <v>252</v>
      </c>
      <c r="F5">
        <v>266</v>
      </c>
    </row>
    <row r="6" spans="1:6" x14ac:dyDescent="0.2">
      <c r="A6">
        <v>1992</v>
      </c>
      <c r="B6">
        <v>0</v>
      </c>
      <c r="C6">
        <v>0</v>
      </c>
      <c r="D6">
        <v>20</v>
      </c>
      <c r="E6">
        <v>286</v>
      </c>
      <c r="F6">
        <v>306</v>
      </c>
    </row>
    <row r="7" spans="1:6" x14ac:dyDescent="0.2">
      <c r="A7">
        <v>1993</v>
      </c>
      <c r="B7">
        <v>0</v>
      </c>
      <c r="C7">
        <v>0</v>
      </c>
      <c r="D7">
        <v>20</v>
      </c>
      <c r="E7" s="1">
        <v>1393</v>
      </c>
      <c r="F7" s="1">
        <v>1413</v>
      </c>
    </row>
    <row r="8" spans="1:6" x14ac:dyDescent="0.2">
      <c r="A8">
        <v>1994</v>
      </c>
      <c r="B8">
        <v>0</v>
      </c>
      <c r="C8">
        <v>0</v>
      </c>
      <c r="D8">
        <v>68</v>
      </c>
      <c r="E8">
        <v>312</v>
      </c>
      <c r="F8">
        <v>380</v>
      </c>
    </row>
    <row r="9" spans="1:6" x14ac:dyDescent="0.2">
      <c r="A9">
        <v>1995</v>
      </c>
      <c r="B9">
        <v>0</v>
      </c>
      <c r="C9">
        <v>0</v>
      </c>
      <c r="D9">
        <v>0</v>
      </c>
      <c r="E9">
        <v>130</v>
      </c>
      <c r="F9">
        <v>130</v>
      </c>
    </row>
    <row r="10" spans="1:6" x14ac:dyDescent="0.2">
      <c r="A10">
        <v>1996</v>
      </c>
      <c r="B10">
        <v>0</v>
      </c>
      <c r="C10">
        <v>0</v>
      </c>
      <c r="D10">
        <v>0</v>
      </c>
      <c r="E10">
        <v>321</v>
      </c>
      <c r="F10">
        <v>321</v>
      </c>
    </row>
    <row r="11" spans="1:6" x14ac:dyDescent="0.2">
      <c r="A11">
        <v>1997</v>
      </c>
      <c r="B11">
        <v>0</v>
      </c>
      <c r="C11">
        <v>0</v>
      </c>
      <c r="D11">
        <v>0</v>
      </c>
      <c r="E11">
        <v>444</v>
      </c>
      <c r="F11">
        <v>444</v>
      </c>
    </row>
    <row r="12" spans="1:6" x14ac:dyDescent="0.2">
      <c r="A12">
        <v>1998</v>
      </c>
      <c r="B12">
        <v>0</v>
      </c>
      <c r="C12">
        <v>0</v>
      </c>
      <c r="D12">
        <v>0</v>
      </c>
      <c r="E12">
        <v>0</v>
      </c>
      <c r="F12">
        <v>0</v>
      </c>
    </row>
    <row r="13" spans="1:6" x14ac:dyDescent="0.2">
      <c r="A13">
        <v>1999</v>
      </c>
      <c r="B13">
        <v>0</v>
      </c>
      <c r="C13">
        <v>0</v>
      </c>
      <c r="D13">
        <v>0</v>
      </c>
      <c r="E13">
        <v>0</v>
      </c>
      <c r="F13">
        <v>0</v>
      </c>
    </row>
    <row r="14" spans="1:6" x14ac:dyDescent="0.2">
      <c r="A14">
        <v>2000</v>
      </c>
      <c r="B14">
        <v>0</v>
      </c>
      <c r="C14">
        <v>0</v>
      </c>
      <c r="D14">
        <v>0</v>
      </c>
      <c r="E14">
        <v>0</v>
      </c>
      <c r="F14">
        <v>0</v>
      </c>
    </row>
    <row r="15" spans="1:6" x14ac:dyDescent="0.2">
      <c r="A15">
        <v>2001</v>
      </c>
      <c r="B15">
        <v>0</v>
      </c>
      <c r="C15">
        <v>0</v>
      </c>
      <c r="D15">
        <v>0</v>
      </c>
      <c r="E15">
        <v>0</v>
      </c>
      <c r="F15">
        <v>0</v>
      </c>
    </row>
    <row r="16" spans="1:6" x14ac:dyDescent="0.2">
      <c r="A16">
        <v>2002</v>
      </c>
      <c r="B16">
        <v>0</v>
      </c>
      <c r="C16">
        <v>0</v>
      </c>
      <c r="D16">
        <v>0</v>
      </c>
      <c r="E16">
        <v>0</v>
      </c>
      <c r="F16">
        <v>0</v>
      </c>
    </row>
    <row r="17" spans="1:6" x14ac:dyDescent="0.2">
      <c r="A17">
        <v>2003</v>
      </c>
      <c r="B17">
        <v>0</v>
      </c>
      <c r="C17">
        <v>0</v>
      </c>
      <c r="D17">
        <v>0</v>
      </c>
      <c r="E17">
        <v>0</v>
      </c>
      <c r="F17">
        <v>0</v>
      </c>
    </row>
    <row r="18" spans="1:6" x14ac:dyDescent="0.2">
      <c r="A18">
        <v>2004</v>
      </c>
      <c r="B18">
        <v>0</v>
      </c>
      <c r="C18">
        <v>0</v>
      </c>
      <c r="D18">
        <v>0</v>
      </c>
      <c r="E18">
        <v>5</v>
      </c>
      <c r="F18">
        <v>5</v>
      </c>
    </row>
    <row r="19" spans="1:6" x14ac:dyDescent="0.2">
      <c r="A19">
        <v>2005</v>
      </c>
      <c r="B19">
        <v>0</v>
      </c>
      <c r="C19">
        <v>0</v>
      </c>
      <c r="D19">
        <v>0</v>
      </c>
      <c r="E19">
        <v>0</v>
      </c>
      <c r="F19">
        <v>0</v>
      </c>
    </row>
    <row r="20" spans="1:6" x14ac:dyDescent="0.2">
      <c r="A20">
        <v>2006</v>
      </c>
      <c r="B20">
        <v>0</v>
      </c>
      <c r="C20">
        <v>0</v>
      </c>
      <c r="D20">
        <v>0</v>
      </c>
      <c r="E20">
        <v>0</v>
      </c>
      <c r="F20">
        <v>0</v>
      </c>
    </row>
    <row r="21" spans="1:6" x14ac:dyDescent="0.2">
      <c r="A21">
        <v>2007</v>
      </c>
      <c r="B21">
        <v>0</v>
      </c>
      <c r="C21">
        <v>0</v>
      </c>
      <c r="D21">
        <v>0</v>
      </c>
      <c r="E21">
        <v>0</v>
      </c>
      <c r="F21">
        <v>0</v>
      </c>
    </row>
    <row r="22" spans="1:6" x14ac:dyDescent="0.2">
      <c r="A22">
        <v>2008</v>
      </c>
      <c r="B22">
        <v>0</v>
      </c>
      <c r="C22">
        <v>0</v>
      </c>
      <c r="D22">
        <v>0</v>
      </c>
      <c r="E22">
        <v>0</v>
      </c>
      <c r="F22">
        <v>0</v>
      </c>
    </row>
    <row r="23" spans="1:6" x14ac:dyDescent="0.2">
      <c r="A23">
        <v>2009</v>
      </c>
      <c r="B23">
        <v>0</v>
      </c>
      <c r="C23">
        <v>0</v>
      </c>
      <c r="D23">
        <v>0</v>
      </c>
      <c r="E23">
        <v>0</v>
      </c>
      <c r="F23">
        <v>0</v>
      </c>
    </row>
    <row r="24" spans="1:6" x14ac:dyDescent="0.2">
      <c r="A24">
        <v>2010</v>
      </c>
      <c r="B24">
        <v>0</v>
      </c>
      <c r="C24">
        <v>0</v>
      </c>
      <c r="D24">
        <v>0</v>
      </c>
      <c r="E24">
        <v>0</v>
      </c>
      <c r="F24">
        <v>0</v>
      </c>
    </row>
    <row r="25" spans="1:6" x14ac:dyDescent="0.2">
      <c r="A25">
        <v>2011</v>
      </c>
      <c r="B25">
        <v>0</v>
      </c>
      <c r="C25">
        <v>0</v>
      </c>
      <c r="D25">
        <v>0</v>
      </c>
      <c r="E25">
        <v>29</v>
      </c>
      <c r="F25">
        <v>29</v>
      </c>
    </row>
    <row r="26" spans="1:6" x14ac:dyDescent="0.2">
      <c r="A26">
        <v>2012</v>
      </c>
      <c r="B26">
        <v>0</v>
      </c>
      <c r="C26">
        <v>0</v>
      </c>
      <c r="D26">
        <v>0</v>
      </c>
      <c r="E26">
        <v>0</v>
      </c>
      <c r="F26">
        <v>0</v>
      </c>
    </row>
    <row r="27" spans="1:6" x14ac:dyDescent="0.2">
      <c r="A27">
        <v>2013</v>
      </c>
      <c r="B27">
        <v>0</v>
      </c>
      <c r="C27">
        <v>0</v>
      </c>
      <c r="D27">
        <v>0</v>
      </c>
      <c r="E27">
        <v>0</v>
      </c>
      <c r="F27">
        <v>0</v>
      </c>
    </row>
    <row r="28" spans="1:6" x14ac:dyDescent="0.2">
      <c r="A28">
        <v>2014</v>
      </c>
      <c r="B28">
        <v>0</v>
      </c>
      <c r="C28">
        <v>0</v>
      </c>
      <c r="D28">
        <v>0</v>
      </c>
      <c r="E28">
        <v>0</v>
      </c>
      <c r="F28">
        <v>0</v>
      </c>
    </row>
    <row r="29" spans="1:6" x14ac:dyDescent="0.2">
      <c r="A29">
        <v>2015</v>
      </c>
      <c r="B29">
        <v>0</v>
      </c>
      <c r="C29">
        <v>0</v>
      </c>
      <c r="D29">
        <v>0</v>
      </c>
      <c r="E29">
        <v>0</v>
      </c>
      <c r="F29">
        <v>0</v>
      </c>
    </row>
    <row r="30" spans="1:6" x14ac:dyDescent="0.2">
      <c r="A30">
        <v>2016</v>
      </c>
      <c r="B30">
        <v>0</v>
      </c>
      <c r="C30">
        <v>4</v>
      </c>
      <c r="D30">
        <v>0</v>
      </c>
      <c r="E30">
        <v>0</v>
      </c>
      <c r="F30">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workbookViewId="0">
      <selection activeCell="F2" sqref="F2"/>
    </sheetView>
  </sheetViews>
  <sheetFormatPr baseColWidth="10" defaultRowHeight="16" x14ac:dyDescent="0.2"/>
  <cols>
    <col min="8" max="8" width="15.6640625" customWidth="1"/>
  </cols>
  <sheetData>
    <row r="1" spans="1:10" x14ac:dyDescent="0.2">
      <c r="A1" t="s">
        <v>0</v>
      </c>
      <c r="F1" t="s">
        <v>29</v>
      </c>
    </row>
    <row r="2" spans="1:10" x14ac:dyDescent="0.2">
      <c r="A2" t="s">
        <v>9</v>
      </c>
    </row>
    <row r="3" spans="1:10" x14ac:dyDescent="0.2">
      <c r="B3" t="s">
        <v>2</v>
      </c>
      <c r="C3" t="s">
        <v>3</v>
      </c>
      <c r="D3" t="s">
        <v>4</v>
      </c>
      <c r="E3" t="s">
        <v>5</v>
      </c>
      <c r="F3" t="s">
        <v>6</v>
      </c>
      <c r="G3" t="s">
        <v>11</v>
      </c>
      <c r="H3" t="s">
        <v>12</v>
      </c>
      <c r="I3" t="s">
        <v>13</v>
      </c>
      <c r="J3" t="s">
        <v>14</v>
      </c>
    </row>
    <row r="4" spans="1:10" x14ac:dyDescent="0.2">
      <c r="A4">
        <v>1981</v>
      </c>
      <c r="H4" s="1">
        <v>1771</v>
      </c>
      <c r="I4">
        <v>8842</v>
      </c>
      <c r="J4" s="2">
        <f>H4/I4</f>
        <v>0.20029405111965617</v>
      </c>
    </row>
    <row r="5" spans="1:10" x14ac:dyDescent="0.2">
      <c r="A5">
        <v>1982</v>
      </c>
      <c r="H5" s="1">
        <v>3847</v>
      </c>
      <c r="I5">
        <v>8631</v>
      </c>
      <c r="J5" s="2">
        <f t="shared" ref="J5:J39" si="0">H5/I5</f>
        <v>0.44571892017147491</v>
      </c>
    </row>
    <row r="6" spans="1:10" x14ac:dyDescent="0.2">
      <c r="A6">
        <v>1983</v>
      </c>
      <c r="H6" s="1">
        <v>5476</v>
      </c>
      <c r="I6">
        <v>11013</v>
      </c>
      <c r="J6" s="2">
        <f t="shared" si="0"/>
        <v>0.49723054571869607</v>
      </c>
    </row>
    <row r="7" spans="1:10" x14ac:dyDescent="0.2">
      <c r="A7">
        <v>1984</v>
      </c>
      <c r="H7" s="1">
        <v>4365</v>
      </c>
      <c r="I7">
        <v>8284</v>
      </c>
      <c r="J7" s="2">
        <f t="shared" si="0"/>
        <v>0.52691936262675032</v>
      </c>
    </row>
    <row r="8" spans="1:10" x14ac:dyDescent="0.2">
      <c r="A8">
        <v>1985</v>
      </c>
      <c r="H8" s="1">
        <v>2377</v>
      </c>
      <c r="I8">
        <v>6170</v>
      </c>
      <c r="J8" s="2">
        <f t="shared" si="0"/>
        <v>0.3852512155591572</v>
      </c>
    </row>
    <row r="9" spans="1:10" x14ac:dyDescent="0.2">
      <c r="A9">
        <v>1986</v>
      </c>
      <c r="H9" s="1">
        <v>2933</v>
      </c>
      <c r="I9">
        <v>7291</v>
      </c>
      <c r="J9" s="2">
        <f t="shared" si="0"/>
        <v>0.40227677959127689</v>
      </c>
    </row>
    <row r="10" spans="1:10" x14ac:dyDescent="0.2">
      <c r="A10">
        <v>1987</v>
      </c>
      <c r="H10" s="1">
        <v>1289</v>
      </c>
      <c r="I10">
        <v>6933</v>
      </c>
      <c r="J10" s="2">
        <f t="shared" si="0"/>
        <v>0.18592240011539016</v>
      </c>
    </row>
    <row r="11" spans="1:10" x14ac:dyDescent="0.2">
      <c r="A11">
        <v>1988</v>
      </c>
      <c r="H11" s="1">
        <v>2738</v>
      </c>
      <c r="I11">
        <v>6188</v>
      </c>
      <c r="J11" s="2">
        <f t="shared" si="0"/>
        <v>0.44246929541047186</v>
      </c>
    </row>
    <row r="12" spans="1:10" x14ac:dyDescent="0.2">
      <c r="A12">
        <v>1989</v>
      </c>
      <c r="H12" s="1">
        <v>3203</v>
      </c>
      <c r="I12">
        <v>13686</v>
      </c>
      <c r="J12" s="2">
        <f t="shared" si="0"/>
        <v>0.23403478006722198</v>
      </c>
    </row>
    <row r="13" spans="1:10" x14ac:dyDescent="0.2">
      <c r="A13">
        <v>1990</v>
      </c>
      <c r="B13">
        <v>0</v>
      </c>
      <c r="C13">
        <v>0</v>
      </c>
      <c r="D13">
        <v>8</v>
      </c>
      <c r="E13" s="1">
        <v>2483</v>
      </c>
      <c r="F13" s="1">
        <v>2491</v>
      </c>
      <c r="G13">
        <v>220</v>
      </c>
      <c r="H13" s="1">
        <f>F13+G13</f>
        <v>2711</v>
      </c>
      <c r="I13" s="1">
        <v>9939</v>
      </c>
      <c r="J13" s="2">
        <f t="shared" si="0"/>
        <v>0.27276385954321358</v>
      </c>
    </row>
    <row r="14" spans="1:10" x14ac:dyDescent="0.2">
      <c r="A14">
        <v>1991</v>
      </c>
      <c r="B14">
        <v>0</v>
      </c>
      <c r="C14">
        <v>0</v>
      </c>
      <c r="D14">
        <v>10</v>
      </c>
      <c r="E14" s="1">
        <v>2072</v>
      </c>
      <c r="F14" s="1">
        <v>2082</v>
      </c>
      <c r="G14">
        <v>266</v>
      </c>
      <c r="H14" s="1">
        <f t="shared" ref="H14:H39" si="1">F14+G14</f>
        <v>2348</v>
      </c>
      <c r="I14" s="1">
        <v>8779</v>
      </c>
      <c r="J14" s="2">
        <f t="shared" si="0"/>
        <v>0.26745643011732545</v>
      </c>
    </row>
    <row r="15" spans="1:10" x14ac:dyDescent="0.2">
      <c r="A15">
        <v>1992</v>
      </c>
      <c r="B15">
        <v>0</v>
      </c>
      <c r="C15">
        <v>0</v>
      </c>
      <c r="D15">
        <v>21</v>
      </c>
      <c r="E15" s="1">
        <v>2354</v>
      </c>
      <c r="F15" s="1">
        <v>2375</v>
      </c>
      <c r="G15">
        <v>306</v>
      </c>
      <c r="H15" s="1">
        <f t="shared" si="1"/>
        <v>2681</v>
      </c>
      <c r="I15" s="1">
        <v>6370</v>
      </c>
      <c r="J15" s="2">
        <f t="shared" si="0"/>
        <v>0.42087912087912088</v>
      </c>
    </row>
    <row r="16" spans="1:10" x14ac:dyDescent="0.2">
      <c r="A16">
        <v>1993</v>
      </c>
      <c r="B16">
        <v>0</v>
      </c>
      <c r="C16">
        <v>0</v>
      </c>
      <c r="D16">
        <v>84</v>
      </c>
      <c r="E16" s="1">
        <v>4359</v>
      </c>
      <c r="F16" s="1">
        <v>4443</v>
      </c>
      <c r="G16" s="1">
        <v>1413</v>
      </c>
      <c r="H16" s="1">
        <f t="shared" si="1"/>
        <v>5856</v>
      </c>
      <c r="I16" s="1">
        <v>7168</v>
      </c>
      <c r="J16" s="2">
        <f t="shared" si="0"/>
        <v>0.8169642857142857</v>
      </c>
    </row>
    <row r="17" spans="1:10" x14ac:dyDescent="0.2">
      <c r="A17">
        <v>1994</v>
      </c>
      <c r="B17">
        <v>0</v>
      </c>
      <c r="C17">
        <v>0</v>
      </c>
      <c r="D17">
        <v>7</v>
      </c>
      <c r="E17" s="1">
        <v>2188</v>
      </c>
      <c r="F17" s="1">
        <v>2195</v>
      </c>
      <c r="G17">
        <v>380</v>
      </c>
      <c r="H17" s="1">
        <f t="shared" si="1"/>
        <v>2575</v>
      </c>
      <c r="I17" s="1">
        <v>4106</v>
      </c>
      <c r="J17" s="2">
        <f t="shared" si="0"/>
        <v>0.62713102776424745</v>
      </c>
    </row>
    <row r="18" spans="1:10" x14ac:dyDescent="0.2">
      <c r="A18">
        <v>1995</v>
      </c>
      <c r="B18">
        <v>0</v>
      </c>
      <c r="C18">
        <v>0</v>
      </c>
      <c r="D18">
        <v>9</v>
      </c>
      <c r="E18" s="1">
        <v>1332</v>
      </c>
      <c r="F18" s="1">
        <v>1341</v>
      </c>
      <c r="G18">
        <v>130</v>
      </c>
      <c r="H18" s="1">
        <f t="shared" si="1"/>
        <v>1471</v>
      </c>
      <c r="I18" s="1">
        <v>3077</v>
      </c>
      <c r="J18" s="2">
        <f t="shared" si="0"/>
        <v>0.47806304842378938</v>
      </c>
    </row>
    <row r="19" spans="1:10" x14ac:dyDescent="0.2">
      <c r="A19">
        <v>1996</v>
      </c>
      <c r="B19">
        <v>0</v>
      </c>
      <c r="C19">
        <v>0</v>
      </c>
      <c r="D19">
        <v>96</v>
      </c>
      <c r="E19" s="1">
        <v>1214</v>
      </c>
      <c r="F19" s="1">
        <v>1310</v>
      </c>
      <c r="G19">
        <v>321</v>
      </c>
      <c r="H19" s="1">
        <f t="shared" si="1"/>
        <v>1631</v>
      </c>
      <c r="I19" s="1">
        <v>5790</v>
      </c>
      <c r="J19" s="2">
        <f t="shared" si="0"/>
        <v>0.28169257340241799</v>
      </c>
    </row>
    <row r="20" spans="1:10" x14ac:dyDescent="0.2">
      <c r="A20">
        <v>1997</v>
      </c>
      <c r="B20">
        <v>0</v>
      </c>
      <c r="C20">
        <v>0</v>
      </c>
      <c r="D20">
        <v>5</v>
      </c>
      <c r="E20">
        <v>506</v>
      </c>
      <c r="F20">
        <v>511</v>
      </c>
      <c r="G20">
        <v>444</v>
      </c>
      <c r="H20" s="1">
        <f t="shared" si="1"/>
        <v>955</v>
      </c>
      <c r="I20" s="1">
        <v>5570</v>
      </c>
      <c r="J20" s="2">
        <f t="shared" si="0"/>
        <v>0.17145421903052063</v>
      </c>
    </row>
    <row r="21" spans="1:10" x14ac:dyDescent="0.2">
      <c r="A21">
        <v>1998</v>
      </c>
      <c r="B21">
        <v>0</v>
      </c>
      <c r="C21">
        <v>0</v>
      </c>
      <c r="D21">
        <v>3</v>
      </c>
      <c r="E21">
        <v>106</v>
      </c>
      <c r="F21">
        <v>109</v>
      </c>
      <c r="G21">
        <v>0</v>
      </c>
      <c r="H21" s="1">
        <f t="shared" si="1"/>
        <v>109</v>
      </c>
      <c r="I21" s="1">
        <v>4382</v>
      </c>
      <c r="J21" s="2">
        <f t="shared" si="0"/>
        <v>2.487448653582839E-2</v>
      </c>
    </row>
    <row r="22" spans="1:10" x14ac:dyDescent="0.2">
      <c r="A22">
        <v>1999</v>
      </c>
      <c r="B22">
        <v>0</v>
      </c>
      <c r="C22">
        <v>0</v>
      </c>
      <c r="D22">
        <v>6</v>
      </c>
      <c r="E22">
        <v>379</v>
      </c>
      <c r="F22">
        <v>385</v>
      </c>
      <c r="G22">
        <v>0</v>
      </c>
      <c r="H22" s="1">
        <f t="shared" si="1"/>
        <v>385</v>
      </c>
      <c r="I22" s="1">
        <v>7576</v>
      </c>
      <c r="J22" s="2">
        <f t="shared" si="0"/>
        <v>5.0818373812038013E-2</v>
      </c>
    </row>
    <row r="23" spans="1:10" x14ac:dyDescent="0.2">
      <c r="A23">
        <v>2000</v>
      </c>
      <c r="B23">
        <v>0</v>
      </c>
      <c r="C23">
        <v>0</v>
      </c>
      <c r="D23">
        <v>10</v>
      </c>
      <c r="E23">
        <v>111</v>
      </c>
      <c r="F23">
        <v>121</v>
      </c>
      <c r="G23">
        <v>0</v>
      </c>
      <c r="H23" s="1">
        <f t="shared" si="1"/>
        <v>121</v>
      </c>
      <c r="I23" s="1">
        <v>9199</v>
      </c>
      <c r="J23" s="2">
        <f t="shared" si="0"/>
        <v>1.3153603652570931E-2</v>
      </c>
    </row>
    <row r="24" spans="1:10" x14ac:dyDescent="0.2">
      <c r="A24">
        <v>2001</v>
      </c>
      <c r="B24">
        <v>0</v>
      </c>
      <c r="C24">
        <v>0</v>
      </c>
      <c r="D24">
        <v>2</v>
      </c>
      <c r="E24">
        <v>155</v>
      </c>
      <c r="F24">
        <v>157</v>
      </c>
      <c r="G24">
        <v>0</v>
      </c>
      <c r="H24" s="1">
        <f t="shared" si="1"/>
        <v>157</v>
      </c>
      <c r="I24" s="1">
        <v>6349</v>
      </c>
      <c r="J24" s="2">
        <f t="shared" si="0"/>
        <v>2.4728303669869271E-2</v>
      </c>
    </row>
    <row r="25" spans="1:10" x14ac:dyDescent="0.2">
      <c r="A25">
        <v>2002</v>
      </c>
      <c r="B25">
        <v>0</v>
      </c>
      <c r="C25">
        <v>2</v>
      </c>
      <c r="D25">
        <v>24</v>
      </c>
      <c r="E25">
        <v>760</v>
      </c>
      <c r="F25">
        <v>786</v>
      </c>
      <c r="G25">
        <v>0</v>
      </c>
      <c r="H25" s="1">
        <f t="shared" si="1"/>
        <v>786</v>
      </c>
      <c r="I25" s="1">
        <v>13721</v>
      </c>
      <c r="J25" s="2">
        <f t="shared" si="0"/>
        <v>5.728445448582465E-2</v>
      </c>
    </row>
    <row r="26" spans="1:10" x14ac:dyDescent="0.2">
      <c r="A26">
        <v>2003</v>
      </c>
      <c r="B26">
        <v>0</v>
      </c>
      <c r="C26">
        <v>0</v>
      </c>
      <c r="D26">
        <v>6</v>
      </c>
      <c r="E26" s="1">
        <v>1011</v>
      </c>
      <c r="F26" s="1">
        <v>1017</v>
      </c>
      <c r="G26">
        <v>0</v>
      </c>
      <c r="H26" s="1">
        <f t="shared" si="1"/>
        <v>1017</v>
      </c>
      <c r="I26" s="1">
        <v>13119</v>
      </c>
      <c r="J26" s="2">
        <f t="shared" si="0"/>
        <v>7.7521152526869433E-2</v>
      </c>
    </row>
    <row r="27" spans="1:10" x14ac:dyDescent="0.2">
      <c r="A27">
        <v>2004</v>
      </c>
      <c r="B27">
        <v>3</v>
      </c>
      <c r="C27">
        <v>0</v>
      </c>
      <c r="D27">
        <v>14</v>
      </c>
      <c r="E27">
        <v>349</v>
      </c>
      <c r="F27">
        <v>366</v>
      </c>
      <c r="G27">
        <v>5</v>
      </c>
      <c r="H27" s="1">
        <f t="shared" si="1"/>
        <v>371</v>
      </c>
      <c r="I27" s="1">
        <v>10438</v>
      </c>
      <c r="J27" s="2">
        <f t="shared" si="0"/>
        <v>3.5543207511017437E-2</v>
      </c>
    </row>
    <row r="28" spans="1:10" x14ac:dyDescent="0.2">
      <c r="A28">
        <v>2005</v>
      </c>
      <c r="B28">
        <v>0</v>
      </c>
      <c r="C28">
        <v>0</v>
      </c>
      <c r="D28">
        <v>51</v>
      </c>
      <c r="E28">
        <v>716</v>
      </c>
      <c r="F28">
        <v>767</v>
      </c>
      <c r="G28">
        <v>0</v>
      </c>
      <c r="H28" s="1">
        <f t="shared" si="1"/>
        <v>767</v>
      </c>
      <c r="I28" s="1">
        <v>15136</v>
      </c>
      <c r="J28" s="2">
        <f t="shared" si="0"/>
        <v>5.0673890063424945E-2</v>
      </c>
    </row>
    <row r="29" spans="1:10" x14ac:dyDescent="0.2">
      <c r="A29">
        <v>2006</v>
      </c>
      <c r="B29">
        <v>0</v>
      </c>
      <c r="C29">
        <v>0</v>
      </c>
      <c r="D29">
        <v>32</v>
      </c>
      <c r="E29">
        <v>852</v>
      </c>
      <c r="F29">
        <v>884</v>
      </c>
      <c r="G29">
        <v>0</v>
      </c>
      <c r="H29" s="1">
        <f t="shared" si="1"/>
        <v>884</v>
      </c>
      <c r="I29" s="1">
        <v>12420</v>
      </c>
      <c r="J29" s="2">
        <f t="shared" si="0"/>
        <v>7.1175523349436387E-2</v>
      </c>
    </row>
    <row r="30" spans="1:10" x14ac:dyDescent="0.2">
      <c r="A30">
        <v>2007</v>
      </c>
      <c r="B30">
        <v>0</v>
      </c>
      <c r="C30">
        <v>0</v>
      </c>
      <c r="D30">
        <v>0</v>
      </c>
      <c r="E30">
        <v>572</v>
      </c>
      <c r="F30">
        <v>572</v>
      </c>
      <c r="G30">
        <v>0</v>
      </c>
      <c r="H30" s="1">
        <f t="shared" si="1"/>
        <v>572</v>
      </c>
      <c r="I30" s="1">
        <v>6786</v>
      </c>
      <c r="J30" s="2">
        <f t="shared" si="0"/>
        <v>8.4291187739463605E-2</v>
      </c>
    </row>
    <row r="31" spans="1:10" x14ac:dyDescent="0.2">
      <c r="A31">
        <v>2008</v>
      </c>
      <c r="B31">
        <v>0</v>
      </c>
      <c r="C31">
        <v>4</v>
      </c>
      <c r="D31">
        <v>0</v>
      </c>
      <c r="E31" s="1">
        <v>1317</v>
      </c>
      <c r="F31" s="1">
        <v>1321</v>
      </c>
      <c r="G31">
        <v>0</v>
      </c>
      <c r="H31" s="1">
        <f t="shared" si="1"/>
        <v>1321</v>
      </c>
      <c r="I31" s="1">
        <v>13450</v>
      </c>
      <c r="J31" s="2">
        <f t="shared" si="0"/>
        <v>9.8215613382899622E-2</v>
      </c>
    </row>
    <row r="32" spans="1:10" x14ac:dyDescent="0.2">
      <c r="A32">
        <v>2009</v>
      </c>
      <c r="B32">
        <v>0</v>
      </c>
      <c r="C32">
        <v>2</v>
      </c>
      <c r="D32">
        <v>0</v>
      </c>
      <c r="E32">
        <v>918</v>
      </c>
      <c r="F32">
        <v>920</v>
      </c>
      <c r="G32">
        <v>0</v>
      </c>
      <c r="H32" s="1">
        <f t="shared" si="1"/>
        <v>920</v>
      </c>
      <c r="I32" s="1">
        <v>12473</v>
      </c>
      <c r="J32" s="2">
        <f t="shared" si="0"/>
        <v>7.3759320131484007E-2</v>
      </c>
    </row>
    <row r="33" spans="1:10" x14ac:dyDescent="0.2">
      <c r="A33">
        <v>2010</v>
      </c>
      <c r="B33">
        <v>0</v>
      </c>
      <c r="C33">
        <v>0</v>
      </c>
      <c r="D33">
        <v>0</v>
      </c>
      <c r="E33">
        <v>879</v>
      </c>
      <c r="F33">
        <v>879</v>
      </c>
      <c r="G33">
        <v>0</v>
      </c>
      <c r="H33" s="1">
        <f t="shared" si="1"/>
        <v>879</v>
      </c>
      <c r="I33" s="1">
        <v>13088</v>
      </c>
      <c r="J33" s="2">
        <f t="shared" si="0"/>
        <v>6.7160757946210264E-2</v>
      </c>
    </row>
    <row r="34" spans="1:10" x14ac:dyDescent="0.2">
      <c r="A34">
        <v>2011</v>
      </c>
      <c r="B34">
        <v>0</v>
      </c>
      <c r="C34">
        <v>0</v>
      </c>
      <c r="D34">
        <v>0</v>
      </c>
      <c r="E34">
        <v>804</v>
      </c>
      <c r="F34">
        <v>804</v>
      </c>
      <c r="G34">
        <v>29</v>
      </c>
      <c r="H34" s="1">
        <f t="shared" si="1"/>
        <v>833</v>
      </c>
      <c r="I34" s="1">
        <v>16850</v>
      </c>
      <c r="J34" s="2">
        <f t="shared" si="0"/>
        <v>4.9436201780415433E-2</v>
      </c>
    </row>
    <row r="35" spans="1:10" x14ac:dyDescent="0.2">
      <c r="A35">
        <v>2012</v>
      </c>
      <c r="B35">
        <v>0</v>
      </c>
      <c r="C35">
        <v>6</v>
      </c>
      <c r="D35">
        <v>0</v>
      </c>
      <c r="E35" s="1">
        <v>1979</v>
      </c>
      <c r="F35" s="1">
        <v>1985</v>
      </c>
      <c r="G35">
        <v>0</v>
      </c>
      <c r="H35" s="1">
        <f t="shared" si="1"/>
        <v>1985</v>
      </c>
      <c r="I35" s="1">
        <v>13474</v>
      </c>
      <c r="J35" s="2">
        <f t="shared" si="0"/>
        <v>0.14732076591954876</v>
      </c>
    </row>
    <row r="36" spans="1:10" x14ac:dyDescent="0.2">
      <c r="A36">
        <v>2013</v>
      </c>
      <c r="B36">
        <v>0</v>
      </c>
      <c r="C36">
        <v>0</v>
      </c>
      <c r="D36">
        <v>14</v>
      </c>
      <c r="E36" s="1">
        <v>1667</v>
      </c>
      <c r="F36" s="1">
        <v>1681</v>
      </c>
      <c r="G36">
        <v>0</v>
      </c>
      <c r="H36" s="1">
        <f t="shared" si="1"/>
        <v>1681</v>
      </c>
      <c r="I36" s="1">
        <v>14542</v>
      </c>
      <c r="J36" s="2">
        <f t="shared" si="0"/>
        <v>0.11559620409847339</v>
      </c>
    </row>
    <row r="37" spans="1:10" x14ac:dyDescent="0.2">
      <c r="A37">
        <v>2014</v>
      </c>
      <c r="B37">
        <v>0</v>
      </c>
      <c r="C37">
        <v>10</v>
      </c>
      <c r="D37">
        <v>0</v>
      </c>
      <c r="E37">
        <v>191</v>
      </c>
      <c r="F37">
        <v>201</v>
      </c>
      <c r="G37">
        <v>0</v>
      </c>
      <c r="H37" s="1">
        <f t="shared" si="1"/>
        <v>201</v>
      </c>
      <c r="I37" s="1">
        <v>9551</v>
      </c>
      <c r="J37" s="2">
        <f t="shared" si="0"/>
        <v>2.1044916762642654E-2</v>
      </c>
    </row>
    <row r="38" spans="1:10" x14ac:dyDescent="0.2">
      <c r="A38">
        <v>2015</v>
      </c>
      <c r="B38">
        <v>0</v>
      </c>
      <c r="C38">
        <v>2</v>
      </c>
      <c r="D38">
        <v>4</v>
      </c>
      <c r="E38" s="1">
        <v>1358</v>
      </c>
      <c r="F38" s="1">
        <v>1364</v>
      </c>
      <c r="G38">
        <v>0</v>
      </c>
      <c r="H38" s="1">
        <f t="shared" si="1"/>
        <v>1364</v>
      </c>
      <c r="I38" s="1">
        <v>30749</v>
      </c>
      <c r="J38" s="2">
        <f t="shared" si="0"/>
        <v>4.4359166151744775E-2</v>
      </c>
    </row>
    <row r="39" spans="1:10" x14ac:dyDescent="0.2">
      <c r="A39">
        <v>2016</v>
      </c>
      <c r="B39">
        <v>0</v>
      </c>
      <c r="C39">
        <v>2</v>
      </c>
      <c r="D39">
        <v>54</v>
      </c>
      <c r="E39" s="1">
        <v>1034</v>
      </c>
      <c r="F39" s="1">
        <v>1090</v>
      </c>
      <c r="G39">
        <v>4</v>
      </c>
      <c r="H39" s="1">
        <f t="shared" si="1"/>
        <v>1094</v>
      </c>
      <c r="I39" s="1">
        <v>16027</v>
      </c>
      <c r="J39" s="2">
        <f t="shared" si="0"/>
        <v>6.8259811567979028E-2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topLeftCell="A9" workbookViewId="0">
      <selection activeCell="F46" sqref="F46"/>
    </sheetView>
  </sheetViews>
  <sheetFormatPr baseColWidth="10" defaultRowHeight="16" x14ac:dyDescent="0.2"/>
  <sheetData>
    <row r="1" spans="1:6" x14ac:dyDescent="0.2">
      <c r="A1" t="s">
        <v>42</v>
      </c>
    </row>
    <row r="2" spans="1:6" x14ac:dyDescent="0.2">
      <c r="A2" t="s">
        <v>43</v>
      </c>
    </row>
    <row r="3" spans="1:6" x14ac:dyDescent="0.2">
      <c r="A3" t="s">
        <v>44</v>
      </c>
    </row>
    <row r="4" spans="1:6" x14ac:dyDescent="0.2">
      <c r="A4" t="s">
        <v>45</v>
      </c>
      <c r="B4" t="s">
        <v>46</v>
      </c>
      <c r="C4" t="s">
        <v>46</v>
      </c>
      <c r="D4" t="s">
        <v>46</v>
      </c>
      <c r="E4" t="s">
        <v>46</v>
      </c>
      <c r="F4" t="s">
        <v>46</v>
      </c>
    </row>
    <row r="5" spans="1:6" x14ac:dyDescent="0.2">
      <c r="A5" t="s">
        <v>35</v>
      </c>
      <c r="B5" t="s">
        <v>36</v>
      </c>
      <c r="C5" t="s">
        <v>36</v>
      </c>
      <c r="D5" t="s">
        <v>36</v>
      </c>
      <c r="E5" t="s">
        <v>36</v>
      </c>
      <c r="F5" t="s">
        <v>36</v>
      </c>
    </row>
    <row r="6" spans="1:6" x14ac:dyDescent="0.2">
      <c r="A6" t="s">
        <v>47</v>
      </c>
      <c r="B6" t="s">
        <v>37</v>
      </c>
      <c r="C6" t="s">
        <v>38</v>
      </c>
      <c r="D6" t="s">
        <v>39</v>
      </c>
      <c r="E6" t="s">
        <v>40</v>
      </c>
      <c r="F6" t="s">
        <v>41</v>
      </c>
    </row>
    <row r="7" spans="1:6" x14ac:dyDescent="0.2">
      <c r="A7">
        <v>1988</v>
      </c>
    </row>
    <row r="8" spans="1:6" x14ac:dyDescent="0.2">
      <c r="A8">
        <v>1989</v>
      </c>
      <c r="B8">
        <v>47472</v>
      </c>
      <c r="C8">
        <v>11436</v>
      </c>
      <c r="D8">
        <v>20213</v>
      </c>
      <c r="E8">
        <v>1170</v>
      </c>
      <c r="F8">
        <v>735</v>
      </c>
    </row>
    <row r="9" spans="1:6" x14ac:dyDescent="0.2">
      <c r="A9">
        <v>1990</v>
      </c>
      <c r="B9">
        <v>28104</v>
      </c>
      <c r="C9">
        <v>12158</v>
      </c>
      <c r="D9">
        <v>11435</v>
      </c>
      <c r="E9">
        <v>1212</v>
      </c>
      <c r="F9">
        <v>432</v>
      </c>
    </row>
    <row r="10" spans="1:6" x14ac:dyDescent="0.2">
      <c r="A10">
        <v>1991</v>
      </c>
      <c r="B10">
        <v>24813</v>
      </c>
      <c r="C10">
        <v>14519</v>
      </c>
      <c r="D10">
        <v>4240</v>
      </c>
      <c r="E10">
        <v>2531</v>
      </c>
      <c r="F10">
        <v>20</v>
      </c>
    </row>
    <row r="11" spans="1:6" x14ac:dyDescent="0.2">
      <c r="A11">
        <v>1992</v>
      </c>
      <c r="B11">
        <v>27917</v>
      </c>
      <c r="C11">
        <v>13798</v>
      </c>
      <c r="D11">
        <v>2798</v>
      </c>
      <c r="E11">
        <v>4151</v>
      </c>
      <c r="F11">
        <v>29</v>
      </c>
    </row>
    <row r="12" spans="1:6" x14ac:dyDescent="0.2">
      <c r="A12">
        <v>1993</v>
      </c>
      <c r="B12">
        <v>26332</v>
      </c>
      <c r="C12">
        <v>7974</v>
      </c>
      <c r="D12">
        <v>3287</v>
      </c>
      <c r="E12">
        <v>1253</v>
      </c>
      <c r="F12">
        <v>1</v>
      </c>
    </row>
    <row r="13" spans="1:6" x14ac:dyDescent="0.2">
      <c r="A13">
        <v>1994</v>
      </c>
      <c r="B13">
        <v>32516</v>
      </c>
      <c r="C13">
        <v>4148</v>
      </c>
      <c r="D13">
        <v>3866</v>
      </c>
      <c r="E13">
        <v>1026</v>
      </c>
      <c r="F13">
        <v>4</v>
      </c>
    </row>
    <row r="14" spans="1:6" x14ac:dyDescent="0.2">
      <c r="A14">
        <v>1995</v>
      </c>
      <c r="B14">
        <v>22685</v>
      </c>
      <c r="C14">
        <v>2884</v>
      </c>
      <c r="D14">
        <v>5713</v>
      </c>
      <c r="E14">
        <v>611</v>
      </c>
      <c r="F14">
        <v>0</v>
      </c>
    </row>
    <row r="15" spans="1:6" x14ac:dyDescent="0.2">
      <c r="A15">
        <v>1996</v>
      </c>
      <c r="B15">
        <v>31634</v>
      </c>
      <c r="C15">
        <v>1289</v>
      </c>
      <c r="D15">
        <v>6145</v>
      </c>
      <c r="E15">
        <v>444</v>
      </c>
      <c r="F15">
        <v>0</v>
      </c>
    </row>
    <row r="16" spans="1:6" x14ac:dyDescent="0.2">
      <c r="A16">
        <v>1997</v>
      </c>
      <c r="B16">
        <v>40925</v>
      </c>
      <c r="C16">
        <v>790</v>
      </c>
      <c r="D16">
        <v>8254</v>
      </c>
      <c r="E16">
        <v>0</v>
      </c>
      <c r="F16">
        <v>3</v>
      </c>
    </row>
    <row r="17" spans="1:6" x14ac:dyDescent="0.2">
      <c r="A17">
        <v>1998</v>
      </c>
      <c r="B17">
        <v>39649</v>
      </c>
      <c r="C17">
        <v>1181</v>
      </c>
      <c r="D17">
        <v>9258</v>
      </c>
      <c r="E17">
        <v>0</v>
      </c>
      <c r="F17">
        <v>0</v>
      </c>
    </row>
    <row r="18" spans="1:6" x14ac:dyDescent="0.2">
      <c r="A18">
        <v>1999</v>
      </c>
      <c r="B18">
        <v>48246</v>
      </c>
      <c r="C18">
        <v>1323</v>
      </c>
      <c r="D18">
        <v>13316</v>
      </c>
      <c r="E18">
        <v>0</v>
      </c>
      <c r="F18">
        <v>40</v>
      </c>
    </row>
    <row r="19" spans="1:6" x14ac:dyDescent="0.2">
      <c r="A19">
        <v>2000</v>
      </c>
      <c r="B19">
        <v>51966</v>
      </c>
      <c r="C19">
        <v>2045</v>
      </c>
      <c r="D19">
        <v>13308</v>
      </c>
      <c r="E19">
        <v>0</v>
      </c>
      <c r="F19">
        <v>104</v>
      </c>
    </row>
    <row r="20" spans="1:6" x14ac:dyDescent="0.2">
      <c r="A20">
        <v>2001</v>
      </c>
      <c r="B20">
        <v>50474</v>
      </c>
      <c r="C20">
        <v>2717</v>
      </c>
      <c r="D20">
        <v>16815</v>
      </c>
      <c r="E20">
        <v>0</v>
      </c>
      <c r="F20">
        <v>256</v>
      </c>
    </row>
    <row r="21" spans="1:6" x14ac:dyDescent="0.2">
      <c r="A21">
        <v>2002</v>
      </c>
      <c r="B21">
        <v>62305</v>
      </c>
      <c r="C21">
        <v>3886</v>
      </c>
      <c r="D21">
        <v>13244</v>
      </c>
      <c r="E21">
        <v>0</v>
      </c>
      <c r="F21">
        <v>180</v>
      </c>
    </row>
    <row r="22" spans="1:6" x14ac:dyDescent="0.2">
      <c r="A22">
        <v>2003</v>
      </c>
      <c r="B22">
        <v>58938</v>
      </c>
      <c r="C22">
        <v>4770</v>
      </c>
      <c r="D22">
        <v>16837</v>
      </c>
      <c r="E22">
        <v>0</v>
      </c>
      <c r="F22">
        <v>388</v>
      </c>
    </row>
    <row r="23" spans="1:6" x14ac:dyDescent="0.2">
      <c r="A23">
        <v>2004</v>
      </c>
      <c r="B23">
        <v>57607</v>
      </c>
      <c r="C23">
        <v>3624</v>
      </c>
      <c r="D23">
        <v>18658</v>
      </c>
      <c r="E23">
        <v>0</v>
      </c>
      <c r="F23">
        <v>5</v>
      </c>
    </row>
    <row r="24" spans="1:6" x14ac:dyDescent="0.2">
      <c r="A24">
        <v>2005</v>
      </c>
      <c r="B24">
        <v>49400</v>
      </c>
      <c r="C24">
        <v>3843</v>
      </c>
      <c r="D24">
        <v>19836</v>
      </c>
      <c r="E24">
        <v>83</v>
      </c>
      <c r="F24">
        <v>15</v>
      </c>
    </row>
    <row r="25" spans="1:6" x14ac:dyDescent="0.2">
      <c r="A25">
        <v>2006</v>
      </c>
      <c r="B25">
        <v>44816</v>
      </c>
      <c r="C25">
        <v>4133</v>
      </c>
      <c r="D25">
        <v>18822</v>
      </c>
      <c r="E25">
        <v>0</v>
      </c>
      <c r="F25">
        <v>10</v>
      </c>
    </row>
    <row r="26" spans="1:6" x14ac:dyDescent="0.2">
      <c r="A26">
        <v>2007</v>
      </c>
      <c r="B26">
        <v>45626</v>
      </c>
      <c r="C26">
        <v>2994</v>
      </c>
      <c r="D26">
        <v>14155</v>
      </c>
      <c r="E26">
        <v>0</v>
      </c>
      <c r="F26">
        <v>0</v>
      </c>
    </row>
    <row r="27" spans="1:6" x14ac:dyDescent="0.2">
      <c r="A27">
        <v>2008</v>
      </c>
      <c r="B27">
        <v>38613</v>
      </c>
      <c r="C27">
        <v>3867</v>
      </c>
      <c r="D27">
        <v>29443</v>
      </c>
      <c r="E27">
        <v>0</v>
      </c>
      <c r="F27">
        <v>0</v>
      </c>
    </row>
    <row r="28" spans="1:6" x14ac:dyDescent="0.2">
      <c r="A28">
        <v>2009</v>
      </c>
      <c r="B28">
        <v>28460</v>
      </c>
      <c r="C28">
        <v>4811</v>
      </c>
      <c r="D28">
        <v>14637</v>
      </c>
      <c r="E28">
        <v>29</v>
      </c>
      <c r="F28">
        <v>2</v>
      </c>
    </row>
    <row r="29" spans="1:6" x14ac:dyDescent="0.2">
      <c r="A29">
        <v>2010</v>
      </c>
      <c r="B29">
        <v>35650</v>
      </c>
      <c r="C29">
        <v>3743</v>
      </c>
      <c r="D29">
        <v>17693</v>
      </c>
      <c r="E29">
        <v>0</v>
      </c>
      <c r="F29">
        <v>18</v>
      </c>
    </row>
    <row r="30" spans="1:6" x14ac:dyDescent="0.2">
      <c r="A30">
        <v>2011</v>
      </c>
      <c r="B30">
        <v>35466</v>
      </c>
      <c r="C30">
        <v>4785</v>
      </c>
      <c r="D30">
        <v>24959</v>
      </c>
      <c r="E30">
        <v>0</v>
      </c>
      <c r="F30">
        <v>30</v>
      </c>
    </row>
    <row r="31" spans="1:6" x14ac:dyDescent="0.2">
      <c r="A31">
        <v>2012</v>
      </c>
      <c r="B31">
        <v>34888</v>
      </c>
      <c r="C31">
        <v>4891</v>
      </c>
      <c r="D31">
        <v>34633</v>
      </c>
      <c r="E31">
        <v>1</v>
      </c>
      <c r="F31">
        <v>1</v>
      </c>
    </row>
    <row r="32" spans="1:6" x14ac:dyDescent="0.2">
      <c r="A32">
        <v>2013</v>
      </c>
      <c r="B32">
        <v>31299</v>
      </c>
      <c r="C32">
        <v>3888</v>
      </c>
      <c r="D32">
        <v>23427</v>
      </c>
      <c r="E32">
        <v>0</v>
      </c>
      <c r="F32">
        <v>0</v>
      </c>
    </row>
    <row r="33" spans="1:6" x14ac:dyDescent="0.2">
      <c r="A33">
        <v>2014</v>
      </c>
      <c r="B33">
        <v>31064</v>
      </c>
      <c r="C33">
        <v>5053</v>
      </c>
      <c r="D33">
        <v>20045</v>
      </c>
      <c r="E33">
        <v>0</v>
      </c>
      <c r="F33">
        <v>0</v>
      </c>
    </row>
    <row r="34" spans="1:6" x14ac:dyDescent="0.2">
      <c r="A34">
        <v>2015</v>
      </c>
      <c r="B34">
        <v>33729</v>
      </c>
      <c r="C34">
        <v>6644</v>
      </c>
      <c r="D34">
        <v>27911</v>
      </c>
      <c r="E34">
        <v>8</v>
      </c>
      <c r="F34">
        <v>0</v>
      </c>
    </row>
    <row r="35" spans="1:6" x14ac:dyDescent="0.2">
      <c r="A35">
        <v>2016</v>
      </c>
      <c r="B35">
        <v>39148</v>
      </c>
      <c r="C35">
        <v>7367</v>
      </c>
      <c r="D35">
        <v>25340</v>
      </c>
      <c r="E35">
        <v>0</v>
      </c>
      <c r="F35">
        <v>8</v>
      </c>
    </row>
    <row r="36" spans="1:6" x14ac:dyDescent="0.2">
      <c r="A36">
        <v>2017</v>
      </c>
    </row>
    <row r="37" spans="1:6" x14ac:dyDescent="0.2">
      <c r="A37" t="s">
        <v>48</v>
      </c>
    </row>
    <row r="38" spans="1:6" x14ac:dyDescent="0.2">
      <c r="A38">
        <v>1</v>
      </c>
      <c r="B38" t="s">
        <v>49</v>
      </c>
    </row>
    <row r="39" spans="1:6" x14ac:dyDescent="0.2">
      <c r="A39">
        <v>2</v>
      </c>
      <c r="B39" t="s">
        <v>50</v>
      </c>
    </row>
    <row r="40" spans="1:6" x14ac:dyDescent="0.2">
      <c r="A40">
        <v>3</v>
      </c>
      <c r="B40" t="s">
        <v>51</v>
      </c>
    </row>
    <row r="41" spans="1:6" x14ac:dyDescent="0.2">
      <c r="A41" t="s">
        <v>52</v>
      </c>
    </row>
    <row r="42" spans="1:6" x14ac:dyDescent="0.2">
      <c r="A42" t="s">
        <v>53</v>
      </c>
    </row>
    <row r="43" spans="1:6" x14ac:dyDescent="0.2">
      <c r="A43" t="s">
        <v>54</v>
      </c>
    </row>
    <row r="46" spans="1:6" x14ac:dyDescent="0.2">
      <c r="A46" t="s">
        <v>55</v>
      </c>
    </row>
    <row r="47" spans="1:6" x14ac:dyDescent="0.2">
      <c r="A47">
        <v>1987</v>
      </c>
      <c r="B47" s="1">
        <v>59132</v>
      </c>
      <c r="C47" s="1">
        <v>15078</v>
      </c>
      <c r="D47" s="1">
        <v>17776</v>
      </c>
      <c r="E47" s="1">
        <v>1723</v>
      </c>
    </row>
    <row r="48" spans="1:6" x14ac:dyDescent="0.2">
      <c r="A48">
        <v>1988</v>
      </c>
      <c r="B48" s="1">
        <v>51568</v>
      </c>
      <c r="C48" s="1">
        <v>12830</v>
      </c>
      <c r="D48" s="1">
        <v>20833</v>
      </c>
      <c r="E48" s="1">
        <v>1623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workbookViewId="0">
      <selection activeCell="C17" sqref="C17:C32"/>
    </sheetView>
  </sheetViews>
  <sheetFormatPr baseColWidth="10" defaultRowHeight="16" x14ac:dyDescent="0.2"/>
  <sheetData>
    <row r="1" spans="1:13" x14ac:dyDescent="0.2">
      <c r="B1" t="s">
        <v>27</v>
      </c>
      <c r="C1" t="s">
        <v>18</v>
      </c>
      <c r="D1" t="s">
        <v>2</v>
      </c>
      <c r="E1" t="s">
        <v>3</v>
      </c>
      <c r="F1" t="s">
        <v>22</v>
      </c>
      <c r="G1" t="s">
        <v>13</v>
      </c>
      <c r="I1" t="s">
        <v>23</v>
      </c>
      <c r="J1" t="s">
        <v>24</v>
      </c>
      <c r="K1" t="s">
        <v>25</v>
      </c>
      <c r="L1" t="s">
        <v>26</v>
      </c>
      <c r="M1" t="s">
        <v>22</v>
      </c>
    </row>
    <row r="2" spans="1:13" x14ac:dyDescent="0.2">
      <c r="A2">
        <v>1981</v>
      </c>
      <c r="B2">
        <v>1771</v>
      </c>
      <c r="C2">
        <v>2638</v>
      </c>
      <c r="D2">
        <v>2462</v>
      </c>
      <c r="E2">
        <v>1172</v>
      </c>
      <c r="F2">
        <f>G2-(B2+C2+D2+E2)</f>
        <v>799</v>
      </c>
      <c r="G2">
        <v>8842</v>
      </c>
      <c r="I2">
        <f>B2/G2</f>
        <v>0.20029405111965617</v>
      </c>
      <c r="J2">
        <f>C2/G2</f>
        <v>0.298348789866546</v>
      </c>
      <c r="K2">
        <f>D2/G2</f>
        <v>0.27844379099751188</v>
      </c>
      <c r="L2">
        <f>E2/G2</f>
        <v>0.13254919701425016</v>
      </c>
    </row>
    <row r="3" spans="1:13" x14ac:dyDescent="0.2">
      <c r="A3">
        <v>1982</v>
      </c>
      <c r="B3">
        <v>3847</v>
      </c>
      <c r="C3">
        <v>1542</v>
      </c>
      <c r="D3">
        <v>1935</v>
      </c>
      <c r="E3">
        <v>934</v>
      </c>
      <c r="F3">
        <f t="shared" ref="F3:F37" si="0">G3-(B3+C3+D3+E3)</f>
        <v>373</v>
      </c>
      <c r="G3">
        <v>8631</v>
      </c>
      <c r="I3">
        <f t="shared" ref="I3:I37" si="1">B3/G3</f>
        <v>0.44571892017147491</v>
      </c>
      <c r="J3">
        <f t="shared" ref="J3:J37" si="2">C3/G3</f>
        <v>0.17865832464372611</v>
      </c>
      <c r="K3">
        <f t="shared" ref="K3:K37" si="3">D3/G3</f>
        <v>0.22419186652763295</v>
      </c>
      <c r="L3">
        <f t="shared" ref="L3:L37" si="4">E3/G3</f>
        <v>0.10821457536786004</v>
      </c>
    </row>
    <row r="4" spans="1:13" x14ac:dyDescent="0.2">
      <c r="A4">
        <v>1983</v>
      </c>
      <c r="B4">
        <v>5476</v>
      </c>
      <c r="C4">
        <v>1692</v>
      </c>
      <c r="D4">
        <v>3597</v>
      </c>
      <c r="E4">
        <v>198</v>
      </c>
      <c r="F4">
        <f t="shared" si="0"/>
        <v>50</v>
      </c>
      <c r="G4">
        <v>11013</v>
      </c>
      <c r="I4">
        <f t="shared" si="1"/>
        <v>0.49723054571869607</v>
      </c>
      <c r="J4">
        <f t="shared" si="2"/>
        <v>0.15363661127758105</v>
      </c>
      <c r="K4">
        <f t="shared" si="3"/>
        <v>0.32661400163443205</v>
      </c>
      <c r="L4">
        <f t="shared" si="4"/>
        <v>1.7978752383546716E-2</v>
      </c>
    </row>
    <row r="5" spans="1:13" x14ac:dyDescent="0.2">
      <c r="A5">
        <v>1984</v>
      </c>
      <c r="B5">
        <v>4365</v>
      </c>
      <c r="C5">
        <v>1206</v>
      </c>
      <c r="D5">
        <v>2603</v>
      </c>
      <c r="E5">
        <v>102</v>
      </c>
      <c r="F5">
        <f t="shared" si="0"/>
        <v>8</v>
      </c>
      <c r="G5">
        <v>8284</v>
      </c>
      <c r="I5">
        <f t="shared" si="1"/>
        <v>0.52691936262675032</v>
      </c>
      <c r="J5">
        <f t="shared" si="2"/>
        <v>0.14558184451955578</v>
      </c>
      <c r="K5">
        <f t="shared" si="3"/>
        <v>0.31422018348623854</v>
      </c>
      <c r="L5">
        <f t="shared" si="4"/>
        <v>1.2312892322549493E-2</v>
      </c>
    </row>
    <row r="6" spans="1:13" x14ac:dyDescent="0.2">
      <c r="A6">
        <v>1985</v>
      </c>
      <c r="B6">
        <v>2377</v>
      </c>
      <c r="C6">
        <v>549</v>
      </c>
      <c r="D6">
        <v>2798</v>
      </c>
      <c r="E6">
        <v>174</v>
      </c>
      <c r="F6">
        <f t="shared" si="0"/>
        <v>272</v>
      </c>
      <c r="G6">
        <v>6170</v>
      </c>
      <c r="I6">
        <f t="shared" si="1"/>
        <v>0.3852512155591572</v>
      </c>
      <c r="J6">
        <f t="shared" si="2"/>
        <v>8.8978930307941656E-2</v>
      </c>
      <c r="K6">
        <f t="shared" si="3"/>
        <v>0.45348460291734199</v>
      </c>
      <c r="L6">
        <f t="shared" si="4"/>
        <v>2.8200972447325771E-2</v>
      </c>
    </row>
    <row r="7" spans="1:13" x14ac:dyDescent="0.2">
      <c r="A7">
        <v>1986</v>
      </c>
      <c r="B7">
        <v>2933</v>
      </c>
      <c r="C7">
        <v>1455</v>
      </c>
      <c r="D7">
        <v>2645</v>
      </c>
      <c r="E7">
        <v>22</v>
      </c>
      <c r="F7">
        <f t="shared" si="0"/>
        <v>236</v>
      </c>
      <c r="G7">
        <v>7291</v>
      </c>
      <c r="I7">
        <f t="shared" si="1"/>
        <v>0.40227677959127689</v>
      </c>
      <c r="J7">
        <f t="shared" si="2"/>
        <v>0.1995611027293924</v>
      </c>
      <c r="K7">
        <f t="shared" si="3"/>
        <v>0.36277602523659308</v>
      </c>
      <c r="L7">
        <f t="shared" si="4"/>
        <v>3.0174187354272391E-3</v>
      </c>
    </row>
    <row r="8" spans="1:13" x14ac:dyDescent="0.2">
      <c r="A8">
        <v>1987</v>
      </c>
      <c r="B8">
        <v>1289</v>
      </c>
      <c r="C8">
        <v>3605</v>
      </c>
      <c r="D8">
        <v>674</v>
      </c>
      <c r="E8">
        <v>160</v>
      </c>
      <c r="F8">
        <f t="shared" si="0"/>
        <v>1205</v>
      </c>
      <c r="G8">
        <v>6933</v>
      </c>
      <c r="I8">
        <f t="shared" si="1"/>
        <v>0.18592240011539016</v>
      </c>
      <c r="J8">
        <f t="shared" si="2"/>
        <v>0.51997692196740231</v>
      </c>
      <c r="K8">
        <f t="shared" si="3"/>
        <v>9.7216212317899897E-2</v>
      </c>
      <c r="L8">
        <f t="shared" si="4"/>
        <v>2.3078032597721045E-2</v>
      </c>
    </row>
    <row r="9" spans="1:13" x14ac:dyDescent="0.2">
      <c r="A9">
        <v>1988</v>
      </c>
      <c r="B9">
        <v>2738</v>
      </c>
      <c r="C9">
        <v>1912</v>
      </c>
      <c r="D9">
        <v>1396</v>
      </c>
      <c r="E9">
        <v>86</v>
      </c>
      <c r="F9">
        <f t="shared" si="0"/>
        <v>56</v>
      </c>
      <c r="G9">
        <v>6188</v>
      </c>
      <c r="I9">
        <f t="shared" si="1"/>
        <v>0.44246929541047186</v>
      </c>
      <c r="J9">
        <f t="shared" si="2"/>
        <v>0.30898513251454429</v>
      </c>
      <c r="K9">
        <f t="shared" si="3"/>
        <v>0.22559793148028442</v>
      </c>
      <c r="L9">
        <f t="shared" si="4"/>
        <v>1.3897866839043309E-2</v>
      </c>
    </row>
    <row r="10" spans="1:13" x14ac:dyDescent="0.2">
      <c r="A10">
        <v>1989</v>
      </c>
      <c r="B10">
        <v>3203</v>
      </c>
      <c r="C10">
        <v>8011</v>
      </c>
      <c r="D10">
        <v>2083</v>
      </c>
      <c r="E10">
        <v>108</v>
      </c>
      <c r="F10">
        <f t="shared" si="0"/>
        <v>281</v>
      </c>
      <c r="G10">
        <v>13686</v>
      </c>
      <c r="I10">
        <f t="shared" si="1"/>
        <v>0.23403478006722198</v>
      </c>
      <c r="J10">
        <f t="shared" si="2"/>
        <v>0.58534268595645189</v>
      </c>
      <c r="K10">
        <f t="shared" si="3"/>
        <v>0.15219932778021336</v>
      </c>
      <c r="L10">
        <f t="shared" si="4"/>
        <v>7.8912757562472607E-3</v>
      </c>
    </row>
    <row r="11" spans="1:13" x14ac:dyDescent="0.2">
      <c r="A11">
        <v>1990</v>
      </c>
      <c r="B11">
        <v>2711</v>
      </c>
      <c r="C11" s="1">
        <v>5440</v>
      </c>
      <c r="D11" s="1">
        <v>1629</v>
      </c>
      <c r="E11">
        <v>72</v>
      </c>
      <c r="F11">
        <f t="shared" si="0"/>
        <v>87</v>
      </c>
      <c r="G11">
        <v>9939</v>
      </c>
      <c r="I11">
        <f t="shared" si="1"/>
        <v>0.27276385954321358</v>
      </c>
      <c r="J11">
        <f t="shared" si="2"/>
        <v>0.5473387664755005</v>
      </c>
      <c r="K11">
        <f t="shared" si="3"/>
        <v>0.16389978871113794</v>
      </c>
      <c r="L11">
        <f t="shared" si="4"/>
        <v>7.2441895562933897E-3</v>
      </c>
    </row>
    <row r="12" spans="1:13" x14ac:dyDescent="0.2">
      <c r="A12">
        <v>1991</v>
      </c>
      <c r="B12">
        <v>2348</v>
      </c>
      <c r="C12" s="1">
        <v>5327</v>
      </c>
      <c r="D12">
        <v>998</v>
      </c>
      <c r="E12">
        <v>66</v>
      </c>
      <c r="F12">
        <f t="shared" si="0"/>
        <v>40</v>
      </c>
      <c r="G12">
        <v>8779</v>
      </c>
      <c r="I12">
        <f t="shared" si="1"/>
        <v>0.26745643011732545</v>
      </c>
      <c r="J12">
        <f t="shared" si="2"/>
        <v>0.60678892812393215</v>
      </c>
      <c r="K12">
        <f t="shared" si="3"/>
        <v>0.1136803736188632</v>
      </c>
      <c r="L12">
        <f t="shared" si="4"/>
        <v>7.5179405399248209E-3</v>
      </c>
    </row>
    <row r="13" spans="1:13" x14ac:dyDescent="0.2">
      <c r="A13">
        <v>1992</v>
      </c>
      <c r="B13">
        <v>2681</v>
      </c>
      <c r="C13" s="1">
        <v>2752</v>
      </c>
      <c r="D13">
        <v>736</v>
      </c>
      <c r="E13">
        <v>72</v>
      </c>
      <c r="F13">
        <f t="shared" si="0"/>
        <v>129</v>
      </c>
      <c r="G13">
        <v>6370</v>
      </c>
      <c r="I13">
        <f t="shared" si="1"/>
        <v>0.42087912087912088</v>
      </c>
      <c r="J13">
        <f t="shared" si="2"/>
        <v>0.43202511773940344</v>
      </c>
      <c r="K13">
        <f t="shared" si="3"/>
        <v>0.11554160125588697</v>
      </c>
      <c r="L13">
        <f t="shared" si="4"/>
        <v>1.1302982731554161E-2</v>
      </c>
    </row>
    <row r="14" spans="1:13" x14ac:dyDescent="0.2">
      <c r="A14">
        <v>1993</v>
      </c>
      <c r="B14">
        <v>5856</v>
      </c>
      <c r="C14">
        <v>345</v>
      </c>
      <c r="D14">
        <v>850</v>
      </c>
      <c r="E14">
        <v>54</v>
      </c>
      <c r="F14">
        <f t="shared" si="0"/>
        <v>63</v>
      </c>
      <c r="G14">
        <v>7168</v>
      </c>
      <c r="I14">
        <f t="shared" si="1"/>
        <v>0.8169642857142857</v>
      </c>
      <c r="J14">
        <f t="shared" si="2"/>
        <v>4.8130580357142856E-2</v>
      </c>
      <c r="K14">
        <f t="shared" si="3"/>
        <v>0.11858258928571429</v>
      </c>
      <c r="L14">
        <f t="shared" si="4"/>
        <v>7.533482142857143E-3</v>
      </c>
    </row>
    <row r="15" spans="1:13" x14ac:dyDescent="0.2">
      <c r="A15">
        <v>1994</v>
      </c>
      <c r="B15">
        <v>2575</v>
      </c>
      <c r="C15">
        <v>554</v>
      </c>
      <c r="D15">
        <v>787</v>
      </c>
      <c r="E15">
        <v>108</v>
      </c>
      <c r="F15">
        <f t="shared" si="0"/>
        <v>82</v>
      </c>
      <c r="G15">
        <v>4106</v>
      </c>
      <c r="I15">
        <f t="shared" si="1"/>
        <v>0.62713102776424745</v>
      </c>
      <c r="J15">
        <f t="shared" si="2"/>
        <v>0.13492450073063808</v>
      </c>
      <c r="K15">
        <f t="shared" si="3"/>
        <v>0.19167072576717001</v>
      </c>
      <c r="L15">
        <f t="shared" si="4"/>
        <v>2.6302971261568435E-2</v>
      </c>
    </row>
    <row r="16" spans="1:13" x14ac:dyDescent="0.2">
      <c r="A16">
        <v>1995</v>
      </c>
      <c r="B16">
        <v>1471</v>
      </c>
      <c r="C16">
        <v>688</v>
      </c>
      <c r="D16">
        <v>739</v>
      </c>
      <c r="E16">
        <v>84</v>
      </c>
      <c r="F16">
        <f t="shared" si="0"/>
        <v>95</v>
      </c>
      <c r="G16">
        <v>3077</v>
      </c>
      <c r="I16">
        <f t="shared" si="1"/>
        <v>0.47806304842378938</v>
      </c>
      <c r="J16">
        <f t="shared" si="2"/>
        <v>0.22359441013974651</v>
      </c>
      <c r="K16">
        <f t="shared" si="3"/>
        <v>0.24016899577510561</v>
      </c>
      <c r="L16">
        <f t="shared" si="4"/>
        <v>2.7299317517062074E-2</v>
      </c>
    </row>
    <row r="17" spans="1:12" x14ac:dyDescent="0.2">
      <c r="A17">
        <v>1996</v>
      </c>
      <c r="B17">
        <v>1631</v>
      </c>
      <c r="C17" s="1">
        <v>2943</v>
      </c>
      <c r="D17">
        <v>826</v>
      </c>
      <c r="E17">
        <v>132</v>
      </c>
      <c r="F17">
        <f t="shared" si="0"/>
        <v>258</v>
      </c>
      <c r="G17">
        <v>5790</v>
      </c>
      <c r="I17">
        <f t="shared" si="1"/>
        <v>0.28169257340241799</v>
      </c>
      <c r="J17">
        <f t="shared" si="2"/>
        <v>0.50829015544041456</v>
      </c>
      <c r="K17">
        <f t="shared" si="3"/>
        <v>0.14265975820379964</v>
      </c>
      <c r="L17">
        <f t="shared" si="4"/>
        <v>2.2797927461139896E-2</v>
      </c>
    </row>
    <row r="18" spans="1:12" x14ac:dyDescent="0.2">
      <c r="A18">
        <v>1997</v>
      </c>
      <c r="B18">
        <v>955</v>
      </c>
      <c r="C18" s="1">
        <v>2471</v>
      </c>
      <c r="D18" s="1">
        <v>1016</v>
      </c>
      <c r="E18">
        <v>348</v>
      </c>
      <c r="F18">
        <f t="shared" si="0"/>
        <v>780</v>
      </c>
      <c r="G18">
        <v>5570</v>
      </c>
      <c r="I18">
        <f t="shared" si="1"/>
        <v>0.17145421903052063</v>
      </c>
      <c r="J18">
        <f t="shared" si="2"/>
        <v>0.44362657091561941</v>
      </c>
      <c r="K18">
        <f t="shared" si="3"/>
        <v>0.18240574506283663</v>
      </c>
      <c r="L18">
        <f t="shared" si="4"/>
        <v>6.2477558348294437E-2</v>
      </c>
    </row>
    <row r="19" spans="1:12" x14ac:dyDescent="0.2">
      <c r="A19">
        <v>1998</v>
      </c>
      <c r="B19">
        <v>109</v>
      </c>
      <c r="C19" s="1">
        <v>1554</v>
      </c>
      <c r="D19" s="1">
        <v>1122</v>
      </c>
      <c r="E19">
        <v>238</v>
      </c>
      <c r="F19">
        <f t="shared" si="0"/>
        <v>1359</v>
      </c>
      <c r="G19">
        <v>4382</v>
      </c>
      <c r="I19">
        <f t="shared" si="1"/>
        <v>2.487448653582839E-2</v>
      </c>
      <c r="J19">
        <f t="shared" si="2"/>
        <v>0.35463258785942492</v>
      </c>
      <c r="K19">
        <f t="shared" si="3"/>
        <v>0.25604746691008673</v>
      </c>
      <c r="L19">
        <f t="shared" si="4"/>
        <v>5.4313099041533544E-2</v>
      </c>
    </row>
    <row r="20" spans="1:12" x14ac:dyDescent="0.2">
      <c r="A20">
        <v>1999</v>
      </c>
      <c r="B20">
        <v>385</v>
      </c>
      <c r="C20" s="1">
        <v>4127</v>
      </c>
      <c r="D20" s="1">
        <v>1314</v>
      </c>
      <c r="E20">
        <v>546</v>
      </c>
      <c r="F20">
        <f t="shared" si="0"/>
        <v>1204</v>
      </c>
      <c r="G20">
        <v>7576</v>
      </c>
      <c r="I20">
        <f t="shared" si="1"/>
        <v>5.0818373812038013E-2</v>
      </c>
      <c r="J20">
        <f t="shared" si="2"/>
        <v>0.54474656810982047</v>
      </c>
      <c r="K20">
        <f t="shared" si="3"/>
        <v>0.17344244984160506</v>
      </c>
      <c r="L20">
        <f t="shared" si="4"/>
        <v>7.2069693769799367E-2</v>
      </c>
    </row>
    <row r="21" spans="1:12" x14ac:dyDescent="0.2">
      <c r="A21">
        <v>2000</v>
      </c>
      <c r="B21">
        <v>121</v>
      </c>
      <c r="C21" s="1">
        <v>6445</v>
      </c>
      <c r="D21" s="1">
        <v>1203</v>
      </c>
      <c r="E21">
        <v>302</v>
      </c>
      <c r="F21">
        <f t="shared" si="0"/>
        <v>1128</v>
      </c>
      <c r="G21">
        <v>9199</v>
      </c>
      <c r="I21">
        <f t="shared" si="1"/>
        <v>1.3153603652570931E-2</v>
      </c>
      <c r="J21">
        <f t="shared" si="2"/>
        <v>0.70061963256875748</v>
      </c>
      <c r="K21">
        <f t="shared" si="3"/>
        <v>0.13077508424828785</v>
      </c>
      <c r="L21">
        <f t="shared" si="4"/>
        <v>3.2829655397325797E-2</v>
      </c>
    </row>
    <row r="22" spans="1:12" x14ac:dyDescent="0.2">
      <c r="A22">
        <v>2001</v>
      </c>
      <c r="B22">
        <v>157</v>
      </c>
      <c r="C22" s="1">
        <v>3297</v>
      </c>
      <c r="D22" s="1">
        <v>1059</v>
      </c>
      <c r="E22">
        <v>668</v>
      </c>
      <c r="F22">
        <f t="shared" si="0"/>
        <v>1168</v>
      </c>
      <c r="G22">
        <v>6349</v>
      </c>
      <c r="I22">
        <f t="shared" si="1"/>
        <v>2.4728303669869271E-2</v>
      </c>
      <c r="J22">
        <f t="shared" si="2"/>
        <v>0.51929437706725468</v>
      </c>
      <c r="K22">
        <f t="shared" si="3"/>
        <v>0.16679792093243032</v>
      </c>
      <c r="L22">
        <f t="shared" si="4"/>
        <v>0.10521341943613167</v>
      </c>
    </row>
    <row r="23" spans="1:12" x14ac:dyDescent="0.2">
      <c r="A23">
        <v>2002</v>
      </c>
      <c r="B23">
        <v>786</v>
      </c>
      <c r="C23" s="1">
        <v>10352</v>
      </c>
      <c r="D23" s="1">
        <v>1124</v>
      </c>
      <c r="E23">
        <v>406</v>
      </c>
      <c r="F23">
        <f t="shared" si="0"/>
        <v>1053</v>
      </c>
      <c r="G23">
        <v>13721</v>
      </c>
      <c r="I23">
        <f t="shared" si="1"/>
        <v>5.728445448582465E-2</v>
      </c>
      <c r="J23">
        <f t="shared" si="2"/>
        <v>0.75446396035274399</v>
      </c>
      <c r="K23">
        <f t="shared" si="3"/>
        <v>8.1918227534436269E-2</v>
      </c>
      <c r="L23">
        <f t="shared" si="4"/>
        <v>2.958968005247431E-2</v>
      </c>
    </row>
    <row r="24" spans="1:12" x14ac:dyDescent="0.2">
      <c r="A24">
        <v>2003</v>
      </c>
      <c r="B24">
        <v>1017</v>
      </c>
      <c r="C24" s="1">
        <v>8655</v>
      </c>
      <c r="D24" s="1">
        <v>1759</v>
      </c>
      <c r="E24">
        <v>630</v>
      </c>
      <c r="F24">
        <f t="shared" si="0"/>
        <v>1058</v>
      </c>
      <c r="G24">
        <v>13119</v>
      </c>
      <c r="I24">
        <f t="shared" si="1"/>
        <v>7.7521152526869433E-2</v>
      </c>
      <c r="J24">
        <f t="shared" si="2"/>
        <v>0.65973016235993598</v>
      </c>
      <c r="K24">
        <f t="shared" si="3"/>
        <v>0.13408034148944278</v>
      </c>
      <c r="L24">
        <f t="shared" si="4"/>
        <v>4.802195289275097E-2</v>
      </c>
    </row>
    <row r="25" spans="1:12" x14ac:dyDescent="0.2">
      <c r="A25">
        <v>2004</v>
      </c>
      <c r="B25">
        <v>371</v>
      </c>
      <c r="C25" s="1">
        <v>7097</v>
      </c>
      <c r="D25" s="1">
        <v>1876</v>
      </c>
      <c r="E25">
        <v>333</v>
      </c>
      <c r="F25">
        <f t="shared" si="0"/>
        <v>761</v>
      </c>
      <c r="G25">
        <v>10438</v>
      </c>
      <c r="I25">
        <f t="shared" si="1"/>
        <v>3.5543207511017437E-2</v>
      </c>
      <c r="J25">
        <f t="shared" si="2"/>
        <v>0.67991952481318263</v>
      </c>
      <c r="K25">
        <f t="shared" si="3"/>
        <v>0.17972791722552214</v>
      </c>
      <c r="L25">
        <f t="shared" si="4"/>
        <v>3.1902663345468478E-2</v>
      </c>
    </row>
    <row r="26" spans="1:12" x14ac:dyDescent="0.2">
      <c r="A26">
        <v>2005</v>
      </c>
      <c r="B26">
        <v>767</v>
      </c>
      <c r="C26" s="1">
        <v>10769</v>
      </c>
      <c r="D26" s="1">
        <v>1799</v>
      </c>
      <c r="E26">
        <v>440</v>
      </c>
      <c r="F26">
        <f t="shared" si="0"/>
        <v>1361</v>
      </c>
      <c r="G26">
        <v>15136</v>
      </c>
      <c r="I26">
        <f t="shared" si="1"/>
        <v>5.0673890063424945E-2</v>
      </c>
      <c r="J26">
        <f t="shared" si="2"/>
        <v>0.71148255813953487</v>
      </c>
      <c r="K26">
        <f t="shared" si="3"/>
        <v>0.11885570824524314</v>
      </c>
      <c r="L26">
        <f t="shared" si="4"/>
        <v>2.9069767441860465E-2</v>
      </c>
    </row>
    <row r="27" spans="1:12" x14ac:dyDescent="0.2">
      <c r="A27">
        <v>2006</v>
      </c>
      <c r="B27">
        <v>884</v>
      </c>
      <c r="C27" s="1">
        <v>9170</v>
      </c>
      <c r="D27" s="1">
        <v>1148</v>
      </c>
      <c r="E27">
        <v>221</v>
      </c>
      <c r="F27">
        <f t="shared" si="0"/>
        <v>997</v>
      </c>
      <c r="G27">
        <v>12420</v>
      </c>
      <c r="I27">
        <f t="shared" si="1"/>
        <v>7.1175523349436387E-2</v>
      </c>
      <c r="J27">
        <f t="shared" si="2"/>
        <v>0.73832528180354262</v>
      </c>
      <c r="K27">
        <f t="shared" si="3"/>
        <v>9.2431561996779391E-2</v>
      </c>
      <c r="L27">
        <f t="shared" si="4"/>
        <v>1.7793880837359097E-2</v>
      </c>
    </row>
    <row r="28" spans="1:12" x14ac:dyDescent="0.2">
      <c r="A28">
        <v>2007</v>
      </c>
      <c r="B28">
        <v>572</v>
      </c>
      <c r="C28" s="1">
        <v>4435</v>
      </c>
      <c r="D28" s="1">
        <v>1085</v>
      </c>
      <c r="E28">
        <v>142</v>
      </c>
      <c r="F28">
        <f t="shared" si="0"/>
        <v>552</v>
      </c>
      <c r="G28">
        <v>6786</v>
      </c>
      <c r="I28">
        <f t="shared" si="1"/>
        <v>8.4291187739463605E-2</v>
      </c>
      <c r="J28">
        <f t="shared" si="2"/>
        <v>0.65355142941349842</v>
      </c>
      <c r="K28">
        <f t="shared" si="3"/>
        <v>0.15988800471559092</v>
      </c>
      <c r="L28">
        <f t="shared" si="4"/>
        <v>2.0925434718538166E-2</v>
      </c>
    </row>
    <row r="29" spans="1:12" x14ac:dyDescent="0.2">
      <c r="A29">
        <v>2008</v>
      </c>
      <c r="B29">
        <v>1321</v>
      </c>
      <c r="C29" s="1">
        <v>10003</v>
      </c>
      <c r="D29" s="1">
        <v>1008</v>
      </c>
      <c r="E29">
        <v>178</v>
      </c>
      <c r="F29">
        <f t="shared" si="0"/>
        <v>940</v>
      </c>
      <c r="G29">
        <v>13450</v>
      </c>
      <c r="I29">
        <f t="shared" si="1"/>
        <v>9.8215613382899622E-2</v>
      </c>
      <c r="J29">
        <f t="shared" si="2"/>
        <v>0.74371747211895911</v>
      </c>
      <c r="K29">
        <f t="shared" si="3"/>
        <v>7.4944237918215612E-2</v>
      </c>
      <c r="L29">
        <f t="shared" si="4"/>
        <v>1.3234200743494424E-2</v>
      </c>
    </row>
    <row r="30" spans="1:12" x14ac:dyDescent="0.2">
      <c r="A30">
        <v>2009</v>
      </c>
      <c r="B30">
        <v>920</v>
      </c>
      <c r="C30" s="1">
        <v>9239</v>
      </c>
      <c r="D30">
        <v>987</v>
      </c>
      <c r="E30">
        <v>408</v>
      </c>
      <c r="F30">
        <f t="shared" si="0"/>
        <v>919</v>
      </c>
      <c r="G30">
        <v>12473</v>
      </c>
      <c r="I30">
        <f t="shared" si="1"/>
        <v>7.3759320131484007E-2</v>
      </c>
      <c r="J30">
        <f t="shared" si="2"/>
        <v>0.74071995510302258</v>
      </c>
      <c r="K30">
        <f t="shared" si="3"/>
        <v>7.9130922793233388E-2</v>
      </c>
      <c r="L30">
        <f t="shared" si="4"/>
        <v>3.2710655014832037E-2</v>
      </c>
    </row>
    <row r="31" spans="1:12" x14ac:dyDescent="0.2">
      <c r="A31">
        <v>2010</v>
      </c>
      <c r="B31">
        <v>879</v>
      </c>
      <c r="C31" s="1">
        <v>10904</v>
      </c>
      <c r="D31">
        <v>849</v>
      </c>
      <c r="E31">
        <v>166</v>
      </c>
      <c r="F31">
        <f t="shared" si="0"/>
        <v>290</v>
      </c>
      <c r="G31">
        <v>13088</v>
      </c>
      <c r="I31">
        <f t="shared" si="1"/>
        <v>6.7160757946210264E-2</v>
      </c>
      <c r="J31">
        <f t="shared" si="2"/>
        <v>0.83312958435207829</v>
      </c>
      <c r="K31">
        <f t="shared" si="3"/>
        <v>6.4868581907090467E-2</v>
      </c>
      <c r="L31">
        <f t="shared" si="4"/>
        <v>1.2683374083129584E-2</v>
      </c>
    </row>
    <row r="32" spans="1:12" x14ac:dyDescent="0.2">
      <c r="A32">
        <v>2011</v>
      </c>
      <c r="B32">
        <v>833</v>
      </c>
      <c r="C32" s="1">
        <v>14444</v>
      </c>
      <c r="D32">
        <v>865</v>
      </c>
      <c r="E32">
        <v>82</v>
      </c>
      <c r="F32">
        <f t="shared" si="0"/>
        <v>626</v>
      </c>
      <c r="G32">
        <v>16850</v>
      </c>
      <c r="I32">
        <f t="shared" si="1"/>
        <v>4.9436201780415433E-2</v>
      </c>
      <c r="J32">
        <f t="shared" si="2"/>
        <v>0.85721068249258159</v>
      </c>
      <c r="K32">
        <f t="shared" si="3"/>
        <v>5.1335311572700298E-2</v>
      </c>
      <c r="L32">
        <f t="shared" si="4"/>
        <v>4.8664688427299705E-3</v>
      </c>
    </row>
    <row r="33" spans="1:12" x14ac:dyDescent="0.2">
      <c r="A33">
        <v>2012</v>
      </c>
      <c r="B33">
        <v>1985</v>
      </c>
      <c r="C33" s="1">
        <v>9899</v>
      </c>
      <c r="D33">
        <v>877</v>
      </c>
      <c r="E33">
        <v>230</v>
      </c>
      <c r="F33">
        <f t="shared" si="0"/>
        <v>483</v>
      </c>
      <c r="G33">
        <v>13474</v>
      </c>
      <c r="I33">
        <f t="shared" si="1"/>
        <v>0.14732076591954876</v>
      </c>
      <c r="J33">
        <f t="shared" si="2"/>
        <v>0.73467418732373457</v>
      </c>
      <c r="K33">
        <f t="shared" si="3"/>
        <v>6.5088318242541188E-2</v>
      </c>
      <c r="L33">
        <f t="shared" si="4"/>
        <v>1.7069912423927563E-2</v>
      </c>
    </row>
    <row r="34" spans="1:12" x14ac:dyDescent="0.2">
      <c r="A34">
        <v>2013</v>
      </c>
      <c r="B34">
        <v>1681</v>
      </c>
      <c r="C34" s="1">
        <v>11005</v>
      </c>
      <c r="D34" s="1">
        <v>1013</v>
      </c>
      <c r="E34">
        <v>172</v>
      </c>
      <c r="F34">
        <f t="shared" si="0"/>
        <v>671</v>
      </c>
      <c r="G34">
        <v>14542</v>
      </c>
      <c r="I34">
        <f t="shared" si="1"/>
        <v>0.11559620409847339</v>
      </c>
      <c r="J34">
        <f t="shared" si="2"/>
        <v>0.75677348370237929</v>
      </c>
      <c r="K34">
        <f t="shared" si="3"/>
        <v>6.9660294319900978E-2</v>
      </c>
      <c r="L34">
        <f t="shared" si="4"/>
        <v>1.1827809104662357E-2</v>
      </c>
    </row>
    <row r="35" spans="1:12" x14ac:dyDescent="0.2">
      <c r="A35">
        <v>2014</v>
      </c>
      <c r="B35">
        <v>201</v>
      </c>
      <c r="C35" s="1">
        <v>7563</v>
      </c>
      <c r="D35" s="1">
        <v>1205</v>
      </c>
      <c r="E35">
        <v>136</v>
      </c>
      <c r="F35">
        <f t="shared" si="0"/>
        <v>446</v>
      </c>
      <c r="G35">
        <v>9551</v>
      </c>
      <c r="I35">
        <f t="shared" si="1"/>
        <v>2.1044916762642654E-2</v>
      </c>
      <c r="J35">
        <f t="shared" si="2"/>
        <v>0.79185425609883786</v>
      </c>
      <c r="K35">
        <f t="shared" si="3"/>
        <v>0.12616479949743481</v>
      </c>
      <c r="L35">
        <f t="shared" si="4"/>
        <v>1.4239346665270653E-2</v>
      </c>
    </row>
    <row r="36" spans="1:12" x14ac:dyDescent="0.2">
      <c r="A36">
        <v>2015</v>
      </c>
      <c r="B36">
        <v>1364</v>
      </c>
      <c r="C36" s="1">
        <v>27968</v>
      </c>
      <c r="D36" s="1">
        <v>1124</v>
      </c>
      <c r="E36">
        <v>106</v>
      </c>
      <c r="F36">
        <f t="shared" si="0"/>
        <v>187</v>
      </c>
      <c r="G36">
        <v>30749</v>
      </c>
      <c r="I36">
        <f t="shared" si="1"/>
        <v>4.4359166151744775E-2</v>
      </c>
      <c r="J36">
        <f t="shared" si="2"/>
        <v>0.90955803440762306</v>
      </c>
      <c r="K36">
        <f t="shared" si="3"/>
        <v>3.6554034277537478E-2</v>
      </c>
      <c r="L36">
        <f t="shared" si="4"/>
        <v>3.447266577774887E-3</v>
      </c>
    </row>
    <row r="37" spans="1:12" x14ac:dyDescent="0.2">
      <c r="A37">
        <v>2016</v>
      </c>
      <c r="B37">
        <v>1094</v>
      </c>
      <c r="C37" s="1">
        <v>13339</v>
      </c>
      <c r="D37" s="1">
        <v>1250</v>
      </c>
      <c r="E37">
        <v>108</v>
      </c>
      <c r="F37">
        <f t="shared" si="0"/>
        <v>236</v>
      </c>
      <c r="G37">
        <v>16027</v>
      </c>
      <c r="I37">
        <f t="shared" si="1"/>
        <v>6.8259811567979028E-2</v>
      </c>
      <c r="J37">
        <f t="shared" si="2"/>
        <v>0.83228302239970053</v>
      </c>
      <c r="K37">
        <f t="shared" si="3"/>
        <v>7.7993386160853564E-2</v>
      </c>
      <c r="L37">
        <f t="shared" si="4"/>
        <v>6.7386285642977474E-3</v>
      </c>
    </row>
  </sheetData>
  <pageMargins left="0.7" right="0.7" top="0.75" bottom="0.75" header="0.3" footer="0.3"/>
  <pageSetup orientation="portrait" horizontalDpi="0" verticalDpi="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03"/>
  <sheetViews>
    <sheetView tabSelected="1" topLeftCell="A15" workbookViewId="0">
      <selection activeCell="C28" sqref="C28"/>
    </sheetView>
  </sheetViews>
  <sheetFormatPr baseColWidth="10" defaultRowHeight="16" x14ac:dyDescent="0.2"/>
  <sheetData>
    <row r="1" spans="1:10" x14ac:dyDescent="0.2">
      <c r="A1" s="3" t="s">
        <v>82</v>
      </c>
    </row>
    <row r="2" spans="1:10" x14ac:dyDescent="0.2">
      <c r="A2" s="4"/>
      <c r="B2" s="6"/>
      <c r="C2" s="6"/>
    </row>
    <row r="3" spans="1:10" x14ac:dyDescent="0.2">
      <c r="A3" s="6"/>
      <c r="B3" s="5" t="s">
        <v>84</v>
      </c>
      <c r="C3" t="s">
        <v>82</v>
      </c>
    </row>
    <row r="4" spans="1:10" x14ac:dyDescent="0.2">
      <c r="A4" s="6"/>
      <c r="B4" s="5" t="s">
        <v>85</v>
      </c>
      <c r="C4" t="s">
        <v>86</v>
      </c>
    </row>
    <row r="6" spans="1:10" x14ac:dyDescent="0.2">
      <c r="A6" t="s">
        <v>82</v>
      </c>
      <c r="C6" t="s">
        <v>90</v>
      </c>
    </row>
    <row r="7" spans="1:10" x14ac:dyDescent="0.2">
      <c r="A7" t="s">
        <v>81</v>
      </c>
    </row>
    <row r="9" spans="1:10" x14ac:dyDescent="0.2">
      <c r="A9" t="s">
        <v>80</v>
      </c>
      <c r="B9" t="s">
        <v>31</v>
      </c>
      <c r="C9" t="s">
        <v>78</v>
      </c>
      <c r="D9" t="s">
        <v>77</v>
      </c>
      <c r="E9" t="s">
        <v>76</v>
      </c>
      <c r="F9" t="s">
        <v>75</v>
      </c>
      <c r="G9" t="s">
        <v>74</v>
      </c>
      <c r="H9" t="s">
        <v>73</v>
      </c>
      <c r="I9" t="s">
        <v>72</v>
      </c>
      <c r="J9" t="s">
        <v>71</v>
      </c>
    </row>
    <row r="11" spans="1:10" x14ac:dyDescent="0.2">
      <c r="A11" t="s">
        <v>70</v>
      </c>
      <c r="C11" t="s">
        <v>69</v>
      </c>
    </row>
    <row r="12" spans="1:10" x14ac:dyDescent="0.2">
      <c r="A12" t="s">
        <v>68</v>
      </c>
      <c r="C12" t="s">
        <v>67</v>
      </c>
      <c r="D12" t="s">
        <v>66</v>
      </c>
      <c r="E12" t="s">
        <v>65</v>
      </c>
      <c r="F12" t="s">
        <v>64</v>
      </c>
    </row>
    <row r="13" spans="1:10" x14ac:dyDescent="0.2">
      <c r="A13" t="s">
        <v>45</v>
      </c>
      <c r="B13" t="s">
        <v>63</v>
      </c>
    </row>
    <row r="14" spans="1:10" x14ac:dyDescent="0.2">
      <c r="A14" t="s">
        <v>62</v>
      </c>
      <c r="B14" t="s">
        <v>60</v>
      </c>
      <c r="C14">
        <v>3433900</v>
      </c>
      <c r="D14">
        <v>54211</v>
      </c>
      <c r="E14">
        <v>729</v>
      </c>
      <c r="F14">
        <v>21</v>
      </c>
    </row>
    <row r="15" spans="1:10" x14ac:dyDescent="0.2">
      <c r="B15" t="s">
        <v>59</v>
      </c>
      <c r="C15">
        <v>3680315</v>
      </c>
      <c r="D15">
        <v>56805</v>
      </c>
      <c r="E15">
        <v>805</v>
      </c>
      <c r="F15">
        <v>23.2</v>
      </c>
    </row>
    <row r="16" spans="1:10" x14ac:dyDescent="0.2">
      <c r="B16" t="s">
        <v>58</v>
      </c>
      <c r="C16">
        <v>3981545</v>
      </c>
      <c r="D16">
        <v>69697</v>
      </c>
      <c r="E16">
        <v>893</v>
      </c>
      <c r="F16">
        <v>22</v>
      </c>
    </row>
    <row r="17" spans="1:6" x14ac:dyDescent="0.2">
      <c r="B17" t="s">
        <v>57</v>
      </c>
      <c r="C17">
        <v>4319145</v>
      </c>
      <c r="D17">
        <v>81328.600000000006</v>
      </c>
      <c r="E17">
        <v>1064.4000000000001</v>
      </c>
      <c r="F17">
        <v>23</v>
      </c>
    </row>
    <row r="18" spans="1:6" x14ac:dyDescent="0.2">
      <c r="B18" t="s">
        <v>56</v>
      </c>
      <c r="C18">
        <v>4600055</v>
      </c>
      <c r="D18">
        <v>89873</v>
      </c>
      <c r="E18">
        <v>1175</v>
      </c>
      <c r="F18">
        <v>22.8</v>
      </c>
    </row>
    <row r="19" spans="1:6" x14ac:dyDescent="0.2">
      <c r="A19" t="s">
        <v>89</v>
      </c>
      <c r="B19" t="s">
        <v>60</v>
      </c>
      <c r="C19">
        <v>818515</v>
      </c>
      <c r="D19">
        <v>57414</v>
      </c>
      <c r="E19">
        <v>772</v>
      </c>
      <c r="F19">
        <v>23</v>
      </c>
    </row>
    <row r="20" spans="1:6" x14ac:dyDescent="0.2">
      <c r="B20" t="s">
        <v>59</v>
      </c>
      <c r="C20">
        <v>841295</v>
      </c>
      <c r="D20">
        <v>57537</v>
      </c>
      <c r="E20">
        <v>845</v>
      </c>
      <c r="F20">
        <v>25.8</v>
      </c>
    </row>
    <row r="21" spans="1:6" x14ac:dyDescent="0.2">
      <c r="B21" t="s">
        <v>58</v>
      </c>
      <c r="C21">
        <v>883315</v>
      </c>
      <c r="D21">
        <v>73421</v>
      </c>
      <c r="E21">
        <v>970</v>
      </c>
      <c r="F21">
        <v>24.7</v>
      </c>
    </row>
    <row r="22" spans="1:6" x14ac:dyDescent="0.2">
      <c r="B22" t="s">
        <v>57</v>
      </c>
      <c r="C22">
        <v>911415</v>
      </c>
      <c r="D22">
        <v>85876.1</v>
      </c>
      <c r="E22">
        <v>1134.5999999999999</v>
      </c>
      <c r="F22">
        <v>26.3</v>
      </c>
    </row>
    <row r="23" spans="1:6" x14ac:dyDescent="0.2">
      <c r="B23" t="s">
        <v>56</v>
      </c>
      <c r="C23">
        <v>970900</v>
      </c>
      <c r="D23">
        <v>93381</v>
      </c>
      <c r="E23">
        <v>1246</v>
      </c>
      <c r="F23">
        <v>25.8</v>
      </c>
    </row>
    <row r="24" spans="1:6" x14ac:dyDescent="0.2">
      <c r="A24" t="s">
        <v>61</v>
      </c>
      <c r="B24" t="s">
        <v>60</v>
      </c>
      <c r="C24">
        <v>1302000</v>
      </c>
      <c r="D24">
        <v>62014</v>
      </c>
      <c r="E24">
        <v>871</v>
      </c>
      <c r="F24">
        <v>23</v>
      </c>
    </row>
    <row r="25" spans="1:6" x14ac:dyDescent="0.2">
      <c r="B25" t="s">
        <v>59</v>
      </c>
      <c r="C25">
        <v>1400280</v>
      </c>
      <c r="D25">
        <v>63475</v>
      </c>
      <c r="E25">
        <v>941</v>
      </c>
      <c r="F25">
        <v>24.9</v>
      </c>
    </row>
    <row r="26" spans="1:6" x14ac:dyDescent="0.2">
      <c r="B26" t="s">
        <v>58</v>
      </c>
      <c r="C26">
        <v>1548530</v>
      </c>
      <c r="D26">
        <v>80261</v>
      </c>
      <c r="E26">
        <v>1061</v>
      </c>
      <c r="F26">
        <v>23.5</v>
      </c>
    </row>
    <row r="27" spans="1:6" x14ac:dyDescent="0.2">
      <c r="B27" t="s">
        <v>57</v>
      </c>
      <c r="C27">
        <v>1696310</v>
      </c>
      <c r="D27">
        <v>92732</v>
      </c>
      <c r="E27">
        <v>1251.0999999999999</v>
      </c>
      <c r="F27">
        <v>25.2</v>
      </c>
    </row>
    <row r="28" spans="1:6" x14ac:dyDescent="0.2">
      <c r="B28" t="s">
        <v>56</v>
      </c>
      <c r="C28">
        <v>1864775</v>
      </c>
      <c r="D28">
        <v>101095</v>
      </c>
      <c r="E28">
        <v>1359</v>
      </c>
      <c r="F28">
        <v>24.7</v>
      </c>
    </row>
    <row r="31" spans="1:6" x14ac:dyDescent="0.2">
      <c r="A31" t="s">
        <v>82</v>
      </c>
      <c r="C31" t="s">
        <v>91</v>
      </c>
    </row>
    <row r="32" spans="1:6" x14ac:dyDescent="0.2">
      <c r="A32" t="s">
        <v>81</v>
      </c>
    </row>
    <row r="34" spans="1:10" x14ac:dyDescent="0.2">
      <c r="A34" t="s">
        <v>80</v>
      </c>
      <c r="B34" t="s">
        <v>79</v>
      </c>
      <c r="C34" t="s">
        <v>78</v>
      </c>
      <c r="D34" t="s">
        <v>77</v>
      </c>
      <c r="E34" t="s">
        <v>76</v>
      </c>
      <c r="F34" t="s">
        <v>75</v>
      </c>
      <c r="G34" t="s">
        <v>74</v>
      </c>
      <c r="H34" t="s">
        <v>73</v>
      </c>
      <c r="I34" t="s">
        <v>72</v>
      </c>
      <c r="J34" t="s">
        <v>71</v>
      </c>
    </row>
    <row r="36" spans="1:10" x14ac:dyDescent="0.2">
      <c r="A36" t="s">
        <v>70</v>
      </c>
      <c r="C36" t="s">
        <v>69</v>
      </c>
    </row>
    <row r="37" spans="1:10" x14ac:dyDescent="0.2">
      <c r="A37" t="s">
        <v>68</v>
      </c>
      <c r="C37" t="s">
        <v>67</v>
      </c>
      <c r="D37" t="s">
        <v>66</v>
      </c>
      <c r="E37" t="s">
        <v>65</v>
      </c>
      <c r="F37" t="s">
        <v>64</v>
      </c>
      <c r="H37" t="s">
        <v>92</v>
      </c>
    </row>
    <row r="38" spans="1:10" x14ac:dyDescent="0.2">
      <c r="A38" t="s">
        <v>45</v>
      </c>
      <c r="B38" t="s">
        <v>63</v>
      </c>
    </row>
    <row r="39" spans="1:10" x14ac:dyDescent="0.2">
      <c r="A39" t="s">
        <v>62</v>
      </c>
      <c r="B39" t="s">
        <v>60</v>
      </c>
      <c r="C39" s="1">
        <v>1221790</v>
      </c>
      <c r="D39">
        <v>36872</v>
      </c>
      <c r="E39">
        <v>616</v>
      </c>
      <c r="F39">
        <v>27</v>
      </c>
      <c r="H39" s="2">
        <f>C39/C14</f>
        <v>0.35580244037391889</v>
      </c>
    </row>
    <row r="40" spans="1:10" x14ac:dyDescent="0.2">
      <c r="B40" t="s">
        <v>59</v>
      </c>
      <c r="C40" s="1">
        <v>1269700</v>
      </c>
      <c r="D40">
        <v>36273</v>
      </c>
      <c r="E40">
        <v>682</v>
      </c>
      <c r="F40">
        <v>30.5</v>
      </c>
      <c r="H40" s="2">
        <f t="shared" ref="H40:H53" si="0">C40/C15</f>
        <v>0.34499764286480911</v>
      </c>
    </row>
    <row r="41" spans="1:10" x14ac:dyDescent="0.2">
      <c r="B41" t="s">
        <v>58</v>
      </c>
      <c r="C41" s="1">
        <v>1232670</v>
      </c>
      <c r="D41">
        <v>43188</v>
      </c>
      <c r="E41">
        <v>759</v>
      </c>
      <c r="F41">
        <v>29.3</v>
      </c>
      <c r="H41" s="2">
        <f t="shared" si="0"/>
        <v>0.30959589807474236</v>
      </c>
    </row>
    <row r="42" spans="1:10" x14ac:dyDescent="0.2">
      <c r="B42" t="s">
        <v>57</v>
      </c>
      <c r="C42" s="1">
        <v>1209445</v>
      </c>
      <c r="D42">
        <v>45036.3</v>
      </c>
      <c r="E42">
        <v>834.6</v>
      </c>
      <c r="F42">
        <v>30.4</v>
      </c>
      <c r="H42" s="2">
        <f t="shared" si="0"/>
        <v>0.2800195409045077</v>
      </c>
    </row>
    <row r="43" spans="1:10" x14ac:dyDescent="0.2">
      <c r="B43" t="s">
        <v>56</v>
      </c>
      <c r="C43" s="1">
        <v>1274955</v>
      </c>
      <c r="D43">
        <v>51379</v>
      </c>
      <c r="E43">
        <v>923</v>
      </c>
      <c r="F43">
        <v>29.7</v>
      </c>
      <c r="H43" s="2">
        <f t="shared" si="0"/>
        <v>0.27716081655545421</v>
      </c>
    </row>
    <row r="44" spans="1:10" x14ac:dyDescent="0.2">
      <c r="A44" t="s">
        <v>89</v>
      </c>
      <c r="B44" t="s">
        <v>60</v>
      </c>
      <c r="C44" s="1">
        <v>415045</v>
      </c>
      <c r="D44">
        <v>40499</v>
      </c>
      <c r="E44">
        <v>680</v>
      </c>
      <c r="F44">
        <v>27</v>
      </c>
      <c r="H44" s="2">
        <f t="shared" si="0"/>
        <v>0.50707073175201434</v>
      </c>
    </row>
    <row r="45" spans="1:10" x14ac:dyDescent="0.2">
      <c r="B45" t="s">
        <v>59</v>
      </c>
      <c r="C45" s="1">
        <v>427520</v>
      </c>
      <c r="D45">
        <v>39271</v>
      </c>
      <c r="E45">
        <v>741</v>
      </c>
      <c r="F45">
        <v>30.9</v>
      </c>
      <c r="H45" s="2">
        <f t="shared" si="0"/>
        <v>0.50816895381524907</v>
      </c>
    </row>
    <row r="46" spans="1:10" x14ac:dyDescent="0.2">
      <c r="B46" t="s">
        <v>58</v>
      </c>
      <c r="C46" s="1">
        <v>419835</v>
      </c>
      <c r="D46">
        <v>48096</v>
      </c>
      <c r="E46">
        <v>860</v>
      </c>
      <c r="F46">
        <v>29.8</v>
      </c>
      <c r="H46" s="2">
        <f t="shared" si="0"/>
        <v>0.47529477026881689</v>
      </c>
    </row>
    <row r="47" spans="1:10" x14ac:dyDescent="0.2">
      <c r="B47" t="s">
        <v>57</v>
      </c>
      <c r="C47" s="1">
        <v>403175</v>
      </c>
      <c r="D47">
        <v>49572.1</v>
      </c>
      <c r="E47">
        <v>934</v>
      </c>
      <c r="F47">
        <v>31.4</v>
      </c>
      <c r="H47" s="2">
        <f t="shared" si="0"/>
        <v>0.44236160256304757</v>
      </c>
    </row>
    <row r="48" spans="1:10" x14ac:dyDescent="0.2">
      <c r="B48" t="s">
        <v>56</v>
      </c>
      <c r="C48" s="1">
        <v>429230</v>
      </c>
      <c r="D48">
        <v>57408</v>
      </c>
      <c r="E48">
        <v>1023</v>
      </c>
      <c r="F48">
        <v>30.2</v>
      </c>
      <c r="H48" s="2">
        <f t="shared" si="0"/>
        <v>0.44209496343598725</v>
      </c>
    </row>
    <row r="49" spans="1:10" x14ac:dyDescent="0.2">
      <c r="A49" t="s">
        <v>61</v>
      </c>
      <c r="B49" t="s">
        <v>60</v>
      </c>
      <c r="C49" s="1">
        <v>533165</v>
      </c>
      <c r="D49">
        <v>41834</v>
      </c>
      <c r="E49">
        <v>707</v>
      </c>
      <c r="F49">
        <v>27</v>
      </c>
      <c r="H49" s="2">
        <f t="shared" si="0"/>
        <v>0.40949692780337943</v>
      </c>
    </row>
    <row r="50" spans="1:10" x14ac:dyDescent="0.2">
      <c r="B50" t="s">
        <v>59</v>
      </c>
      <c r="C50" s="1">
        <v>560765</v>
      </c>
      <c r="D50">
        <v>40668</v>
      </c>
      <c r="E50">
        <v>766</v>
      </c>
      <c r="F50">
        <v>30.6</v>
      </c>
      <c r="H50" s="2">
        <f t="shared" si="0"/>
        <v>0.4004663353043677</v>
      </c>
    </row>
    <row r="51" spans="1:10" x14ac:dyDescent="0.2">
      <c r="B51" t="s">
        <v>58</v>
      </c>
      <c r="C51" s="1">
        <v>546115</v>
      </c>
      <c r="D51">
        <v>49370</v>
      </c>
      <c r="E51">
        <v>878</v>
      </c>
      <c r="F51">
        <v>29.5</v>
      </c>
      <c r="H51" s="2">
        <f t="shared" si="0"/>
        <v>0.35266672263372362</v>
      </c>
    </row>
    <row r="52" spans="1:10" x14ac:dyDescent="0.2">
      <c r="B52" t="s">
        <v>57</v>
      </c>
      <c r="C52" s="1">
        <v>529715</v>
      </c>
      <c r="D52">
        <v>50487.6</v>
      </c>
      <c r="E52">
        <v>952.4</v>
      </c>
      <c r="F52">
        <v>31.2</v>
      </c>
      <c r="H52" s="2">
        <f t="shared" si="0"/>
        <v>0.31227487900206918</v>
      </c>
    </row>
    <row r="53" spans="1:10" x14ac:dyDescent="0.2">
      <c r="B53" t="s">
        <v>56</v>
      </c>
      <c r="C53" s="1">
        <v>570725</v>
      </c>
      <c r="D53">
        <v>58286</v>
      </c>
      <c r="E53">
        <v>1041</v>
      </c>
      <c r="F53">
        <v>30</v>
      </c>
      <c r="H53" s="2">
        <f t="shared" si="0"/>
        <v>0.3060556903647893</v>
      </c>
    </row>
    <row r="56" spans="1:10" x14ac:dyDescent="0.2">
      <c r="A56" t="s">
        <v>82</v>
      </c>
      <c r="C56" t="s">
        <v>87</v>
      </c>
    </row>
    <row r="57" spans="1:10" x14ac:dyDescent="0.2">
      <c r="A57" t="s">
        <v>81</v>
      </c>
    </row>
    <row r="59" spans="1:10" x14ac:dyDescent="0.2">
      <c r="A59" t="s">
        <v>80</v>
      </c>
      <c r="B59" t="s">
        <v>79</v>
      </c>
      <c r="C59" t="s">
        <v>78</v>
      </c>
      <c r="D59" t="s">
        <v>77</v>
      </c>
      <c r="E59" t="s">
        <v>76</v>
      </c>
      <c r="F59" t="s">
        <v>75</v>
      </c>
      <c r="G59" t="s">
        <v>74</v>
      </c>
      <c r="H59" t="s">
        <v>83</v>
      </c>
      <c r="I59" t="s">
        <v>72</v>
      </c>
      <c r="J59" t="s">
        <v>71</v>
      </c>
    </row>
    <row r="61" spans="1:10" x14ac:dyDescent="0.2">
      <c r="A61" t="s">
        <v>70</v>
      </c>
      <c r="C61" t="s">
        <v>69</v>
      </c>
    </row>
    <row r="62" spans="1:10" x14ac:dyDescent="0.2">
      <c r="A62" t="s">
        <v>68</v>
      </c>
      <c r="C62" t="s">
        <v>67</v>
      </c>
      <c r="D62" t="s">
        <v>66</v>
      </c>
      <c r="E62" t="s">
        <v>65</v>
      </c>
      <c r="F62" t="s">
        <v>64</v>
      </c>
      <c r="H62" t="s">
        <v>88</v>
      </c>
    </row>
    <row r="63" spans="1:10" x14ac:dyDescent="0.2">
      <c r="A63" t="s">
        <v>45</v>
      </c>
      <c r="B63" t="s">
        <v>63</v>
      </c>
    </row>
    <row r="64" spans="1:10" x14ac:dyDescent="0.2">
      <c r="A64" t="s">
        <v>62</v>
      </c>
      <c r="B64" t="s">
        <v>60</v>
      </c>
      <c r="C64">
        <v>292530</v>
      </c>
      <c r="D64">
        <v>15726</v>
      </c>
      <c r="E64">
        <v>565</v>
      </c>
      <c r="F64">
        <v>47</v>
      </c>
      <c r="H64" s="2">
        <f>C64/C39</f>
        <v>0.23942739750693653</v>
      </c>
    </row>
    <row r="65" spans="1:8" x14ac:dyDescent="0.2">
      <c r="B65" t="s">
        <v>59</v>
      </c>
      <c r="C65">
        <v>421365</v>
      </c>
      <c r="D65">
        <v>17117</v>
      </c>
      <c r="E65">
        <v>631</v>
      </c>
      <c r="F65">
        <v>48.2</v>
      </c>
      <c r="H65" s="2">
        <f t="shared" ref="H65:H78" si="1">C65/C40</f>
        <v>0.33186185713160588</v>
      </c>
    </row>
    <row r="66" spans="1:8" x14ac:dyDescent="0.2">
      <c r="B66" t="s">
        <v>58</v>
      </c>
      <c r="C66">
        <v>398330</v>
      </c>
      <c r="D66">
        <v>19724</v>
      </c>
      <c r="E66">
        <v>695</v>
      </c>
      <c r="F66">
        <v>46.9</v>
      </c>
      <c r="H66" s="2">
        <f t="shared" si="1"/>
        <v>0.32314406937785456</v>
      </c>
    </row>
    <row r="67" spans="1:8" x14ac:dyDescent="0.2">
      <c r="B67" t="s">
        <v>57</v>
      </c>
      <c r="C67">
        <v>398625</v>
      </c>
      <c r="D67">
        <v>21392.2</v>
      </c>
      <c r="E67">
        <v>769.2</v>
      </c>
      <c r="F67">
        <v>47.1</v>
      </c>
      <c r="H67" s="2">
        <f t="shared" si="1"/>
        <v>0.32959332586434276</v>
      </c>
    </row>
    <row r="68" spans="1:8" x14ac:dyDescent="0.2">
      <c r="B68" t="s">
        <v>56</v>
      </c>
      <c r="C68">
        <v>377030</v>
      </c>
      <c r="D68">
        <v>23584</v>
      </c>
      <c r="E68">
        <v>864</v>
      </c>
      <c r="F68">
        <v>47.8</v>
      </c>
      <c r="H68" s="2">
        <f t="shared" si="1"/>
        <v>0.29572024110654888</v>
      </c>
    </row>
    <row r="69" spans="1:8" x14ac:dyDescent="0.2">
      <c r="A69" t="s">
        <v>89</v>
      </c>
      <c r="B69" t="s">
        <v>60</v>
      </c>
      <c r="C69">
        <v>107010</v>
      </c>
      <c r="D69">
        <v>17652</v>
      </c>
      <c r="E69">
        <v>606</v>
      </c>
      <c r="F69">
        <v>45</v>
      </c>
      <c r="H69" s="2">
        <f t="shared" si="1"/>
        <v>0.25782746449180211</v>
      </c>
    </row>
    <row r="70" spans="1:8" x14ac:dyDescent="0.2">
      <c r="B70" t="s">
        <v>59</v>
      </c>
      <c r="C70">
        <v>156795</v>
      </c>
      <c r="D70">
        <v>18652</v>
      </c>
      <c r="E70">
        <v>660</v>
      </c>
      <c r="F70">
        <v>46.8</v>
      </c>
      <c r="H70" s="2">
        <f t="shared" si="1"/>
        <v>0.36675477170658682</v>
      </c>
    </row>
    <row r="71" spans="1:8" x14ac:dyDescent="0.2">
      <c r="B71" t="s">
        <v>58</v>
      </c>
      <c r="C71">
        <v>155955</v>
      </c>
      <c r="D71">
        <v>22621</v>
      </c>
      <c r="E71">
        <v>762</v>
      </c>
      <c r="F71">
        <v>45.1</v>
      </c>
      <c r="H71" s="2">
        <f t="shared" si="1"/>
        <v>0.37146736217799847</v>
      </c>
    </row>
    <row r="72" spans="1:8" x14ac:dyDescent="0.2">
      <c r="B72" t="s">
        <v>57</v>
      </c>
      <c r="C72">
        <v>154190</v>
      </c>
      <c r="D72">
        <v>23815.7</v>
      </c>
      <c r="E72">
        <v>830.2</v>
      </c>
      <c r="F72">
        <v>46.1</v>
      </c>
      <c r="H72" s="2">
        <f t="shared" si="1"/>
        <v>0.38243938736280769</v>
      </c>
    </row>
    <row r="73" spans="1:8" x14ac:dyDescent="0.2">
      <c r="B73" t="s">
        <v>56</v>
      </c>
      <c r="C73">
        <v>141290</v>
      </c>
      <c r="D73">
        <v>26065</v>
      </c>
      <c r="E73">
        <v>924</v>
      </c>
      <c r="F73">
        <v>46.8</v>
      </c>
      <c r="H73" s="2">
        <f t="shared" si="1"/>
        <v>0.32917084080795844</v>
      </c>
    </row>
    <row r="74" spans="1:8" x14ac:dyDescent="0.2">
      <c r="A74" t="s">
        <v>61</v>
      </c>
      <c r="B74" t="s">
        <v>60</v>
      </c>
      <c r="C74">
        <v>129745</v>
      </c>
      <c r="D74">
        <v>17910</v>
      </c>
      <c r="E74">
        <v>627</v>
      </c>
      <c r="F74">
        <v>46</v>
      </c>
      <c r="H74" s="2">
        <f t="shared" si="1"/>
        <v>0.24334868192773343</v>
      </c>
    </row>
    <row r="75" spans="1:8" x14ac:dyDescent="0.2">
      <c r="B75" t="s">
        <v>59</v>
      </c>
      <c r="C75">
        <v>195650</v>
      </c>
      <c r="D75">
        <v>19054</v>
      </c>
      <c r="E75">
        <v>682</v>
      </c>
      <c r="F75">
        <v>47.2</v>
      </c>
      <c r="H75" s="2">
        <f t="shared" si="1"/>
        <v>0.34889837989175504</v>
      </c>
    </row>
    <row r="76" spans="1:8" x14ac:dyDescent="0.2">
      <c r="B76" t="s">
        <v>58</v>
      </c>
      <c r="C76">
        <v>195480</v>
      </c>
      <c r="D76">
        <v>22995</v>
      </c>
      <c r="E76">
        <v>780</v>
      </c>
      <c r="F76">
        <v>45.3</v>
      </c>
      <c r="H76" s="2">
        <f t="shared" si="1"/>
        <v>0.35794658634170456</v>
      </c>
    </row>
    <row r="77" spans="1:8" x14ac:dyDescent="0.2">
      <c r="B77" t="s">
        <v>57</v>
      </c>
      <c r="C77">
        <v>198300</v>
      </c>
      <c r="D77">
        <v>24245.599999999999</v>
      </c>
      <c r="E77">
        <v>852.6</v>
      </c>
      <c r="F77">
        <v>46.3</v>
      </c>
      <c r="H77" s="2">
        <f t="shared" si="1"/>
        <v>0.37435224601908573</v>
      </c>
    </row>
    <row r="78" spans="1:8" x14ac:dyDescent="0.2">
      <c r="B78" t="s">
        <v>56</v>
      </c>
      <c r="C78">
        <v>184910</v>
      </c>
      <c r="D78">
        <v>26480</v>
      </c>
      <c r="E78">
        <v>951</v>
      </c>
      <c r="F78">
        <v>47.2</v>
      </c>
      <c r="H78" s="2">
        <f t="shared" si="1"/>
        <v>0.32399141442901574</v>
      </c>
    </row>
    <row r="81" spans="1:10" x14ac:dyDescent="0.2">
      <c r="A81" t="s">
        <v>82</v>
      </c>
      <c r="C81" t="s">
        <v>93</v>
      </c>
    </row>
    <row r="82" spans="1:10" x14ac:dyDescent="0.2">
      <c r="A82" t="s">
        <v>81</v>
      </c>
    </row>
    <row r="84" spans="1:10" x14ac:dyDescent="0.2">
      <c r="A84" t="s">
        <v>80</v>
      </c>
      <c r="B84" t="s">
        <v>94</v>
      </c>
      <c r="C84" t="s">
        <v>78</v>
      </c>
      <c r="D84" t="s">
        <v>77</v>
      </c>
      <c r="E84" t="s">
        <v>76</v>
      </c>
      <c r="F84" t="s">
        <v>75</v>
      </c>
      <c r="G84" t="s">
        <v>74</v>
      </c>
      <c r="H84" t="s">
        <v>73</v>
      </c>
      <c r="I84" t="s">
        <v>72</v>
      </c>
      <c r="J84" t="s">
        <v>71</v>
      </c>
    </row>
    <row r="86" spans="1:10" x14ac:dyDescent="0.2">
      <c r="A86" t="s">
        <v>70</v>
      </c>
      <c r="C86" t="s">
        <v>69</v>
      </c>
    </row>
    <row r="87" spans="1:10" x14ac:dyDescent="0.2">
      <c r="A87" t="s">
        <v>68</v>
      </c>
      <c r="C87" t="s">
        <v>67</v>
      </c>
      <c r="D87" t="s">
        <v>66</v>
      </c>
      <c r="E87" t="s">
        <v>65</v>
      </c>
      <c r="F87" t="s">
        <v>64</v>
      </c>
    </row>
    <row r="88" spans="1:10" x14ac:dyDescent="0.2">
      <c r="A88" t="s">
        <v>45</v>
      </c>
      <c r="B88" t="s">
        <v>63</v>
      </c>
    </row>
    <row r="89" spans="1:10" x14ac:dyDescent="0.2">
      <c r="A89" t="s">
        <v>62</v>
      </c>
      <c r="B89" t="s">
        <v>60</v>
      </c>
      <c r="C89">
        <v>2212110</v>
      </c>
      <c r="D89">
        <v>63787</v>
      </c>
      <c r="E89">
        <v>791</v>
      </c>
      <c r="F89">
        <v>18</v>
      </c>
    </row>
    <row r="90" spans="1:10" x14ac:dyDescent="0.2">
      <c r="B90" t="s">
        <v>59</v>
      </c>
      <c r="C90">
        <v>2410615</v>
      </c>
      <c r="D90">
        <v>67620</v>
      </c>
      <c r="E90">
        <v>869</v>
      </c>
      <c r="F90">
        <v>19.399999999999999</v>
      </c>
    </row>
    <row r="91" spans="1:10" x14ac:dyDescent="0.2">
      <c r="B91" t="s">
        <v>58</v>
      </c>
      <c r="C91">
        <v>2748870</v>
      </c>
      <c r="D91">
        <v>81584</v>
      </c>
      <c r="E91">
        <v>953</v>
      </c>
      <c r="F91">
        <v>18.7</v>
      </c>
    </row>
    <row r="92" spans="1:10" x14ac:dyDescent="0.2">
      <c r="B92" t="s">
        <v>57</v>
      </c>
      <c r="C92">
        <v>3109700</v>
      </c>
      <c r="D92">
        <v>95443.6</v>
      </c>
      <c r="E92">
        <v>1152.4000000000001</v>
      </c>
      <c r="F92">
        <v>20.2</v>
      </c>
    </row>
    <row r="93" spans="1:10" x14ac:dyDescent="0.2">
      <c r="B93" t="s">
        <v>56</v>
      </c>
      <c r="C93">
        <v>3325095</v>
      </c>
      <c r="D93">
        <v>104632</v>
      </c>
      <c r="E93">
        <v>1271</v>
      </c>
      <c r="F93">
        <v>20.2</v>
      </c>
    </row>
    <row r="94" spans="1:10" x14ac:dyDescent="0.2">
      <c r="A94" t="s">
        <v>89</v>
      </c>
      <c r="B94" t="s">
        <v>60</v>
      </c>
      <c r="C94">
        <v>403470</v>
      </c>
      <c r="D94">
        <v>74814</v>
      </c>
      <c r="E94">
        <v>865</v>
      </c>
      <c r="F94">
        <v>19</v>
      </c>
    </row>
    <row r="95" spans="1:10" x14ac:dyDescent="0.2">
      <c r="B95" t="s">
        <v>59</v>
      </c>
      <c r="C95">
        <v>413775</v>
      </c>
      <c r="D95">
        <v>76410</v>
      </c>
      <c r="E95">
        <v>951</v>
      </c>
      <c r="F95">
        <v>20.5</v>
      </c>
    </row>
    <row r="96" spans="1:10" x14ac:dyDescent="0.2">
      <c r="B96" t="s">
        <v>58</v>
      </c>
      <c r="C96">
        <v>463485</v>
      </c>
      <c r="D96">
        <v>96360</v>
      </c>
      <c r="E96">
        <v>1068</v>
      </c>
      <c r="F96">
        <v>20.100000000000001</v>
      </c>
    </row>
    <row r="97" spans="1:6" x14ac:dyDescent="0.2">
      <c r="B97" t="s">
        <v>57</v>
      </c>
      <c r="C97">
        <v>508240</v>
      </c>
      <c r="D97">
        <v>114675.1</v>
      </c>
      <c r="E97">
        <v>1291.2</v>
      </c>
      <c r="F97">
        <v>22.4</v>
      </c>
    </row>
    <row r="98" spans="1:6" x14ac:dyDescent="0.2">
      <c r="B98" t="s">
        <v>56</v>
      </c>
      <c r="C98">
        <v>541670</v>
      </c>
      <c r="D98">
        <v>121887</v>
      </c>
      <c r="E98">
        <v>1420</v>
      </c>
      <c r="F98">
        <v>22.4</v>
      </c>
    </row>
    <row r="99" spans="1:6" x14ac:dyDescent="0.2">
      <c r="A99" t="s">
        <v>61</v>
      </c>
      <c r="B99" t="s">
        <v>60</v>
      </c>
      <c r="C99">
        <v>768835</v>
      </c>
      <c r="D99">
        <v>76009</v>
      </c>
      <c r="E99">
        <v>983</v>
      </c>
      <c r="F99">
        <v>20</v>
      </c>
    </row>
    <row r="100" spans="1:6" x14ac:dyDescent="0.2">
      <c r="B100" t="s">
        <v>59</v>
      </c>
      <c r="C100">
        <v>839510</v>
      </c>
      <c r="D100">
        <v>78709</v>
      </c>
      <c r="E100">
        <v>1056</v>
      </c>
      <c r="F100">
        <v>21.1</v>
      </c>
    </row>
    <row r="101" spans="1:6" x14ac:dyDescent="0.2">
      <c r="B101" t="s">
        <v>58</v>
      </c>
      <c r="C101">
        <v>1002415</v>
      </c>
      <c r="D101">
        <v>97091</v>
      </c>
      <c r="E101">
        <v>1160</v>
      </c>
      <c r="F101">
        <v>20.3</v>
      </c>
    </row>
    <row r="102" spans="1:6" x14ac:dyDescent="0.2">
      <c r="B102" t="s">
        <v>57</v>
      </c>
      <c r="C102">
        <v>1166595</v>
      </c>
      <c r="D102">
        <v>111913.9</v>
      </c>
      <c r="E102">
        <v>1384.3</v>
      </c>
      <c r="F102">
        <v>22.5</v>
      </c>
    </row>
    <row r="103" spans="1:6" x14ac:dyDescent="0.2">
      <c r="B103" t="s">
        <v>56</v>
      </c>
      <c r="C103">
        <v>1294050</v>
      </c>
      <c r="D103">
        <v>119976</v>
      </c>
      <c r="E103">
        <v>1498</v>
      </c>
      <c r="F103">
        <v>22.3</v>
      </c>
    </row>
  </sheetData>
  <mergeCells count="2">
    <mergeCell ref="A3:A4"/>
    <mergeCell ref="B2:C2"/>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N35" sqref="N35"/>
    </sheetView>
  </sheetViews>
  <sheetFormatPr baseColWidth="10" defaultRowHeight="16" x14ac:dyDescent="0.2"/>
  <sheetData>
    <row r="1" spans="1:8" x14ac:dyDescent="0.2">
      <c r="B1" t="s">
        <v>19</v>
      </c>
      <c r="C1" t="s">
        <v>18</v>
      </c>
      <c r="D1" t="s">
        <v>30</v>
      </c>
      <c r="E1" t="s">
        <v>22</v>
      </c>
      <c r="F1" t="s">
        <v>31</v>
      </c>
      <c r="G1" t="s">
        <v>34</v>
      </c>
      <c r="H1" t="s">
        <v>32</v>
      </c>
    </row>
    <row r="2" spans="1:8" x14ac:dyDescent="0.2">
      <c r="A2">
        <v>1969</v>
      </c>
      <c r="B2">
        <v>39897</v>
      </c>
      <c r="C2">
        <v>3586</v>
      </c>
      <c r="D2">
        <v>35484</v>
      </c>
      <c r="E2" s="1">
        <f>F2-(B2+C2+D2)</f>
        <v>2479</v>
      </c>
      <c r="F2" s="1">
        <v>81446</v>
      </c>
      <c r="G2" s="1">
        <f>F2-B2</f>
        <v>41549</v>
      </c>
      <c r="H2" t="s">
        <v>33</v>
      </c>
    </row>
    <row r="3" spans="1:8" x14ac:dyDescent="0.2">
      <c r="A3">
        <v>1970</v>
      </c>
      <c r="B3">
        <v>38561</v>
      </c>
      <c r="C3">
        <v>9881</v>
      </c>
      <c r="D3">
        <v>26201</v>
      </c>
      <c r="E3" s="1">
        <f t="shared" ref="E3:E19" si="0">F3-(B3+C3+D3)</f>
        <v>2032</v>
      </c>
      <c r="F3">
        <v>76675</v>
      </c>
      <c r="G3" s="1">
        <f t="shared" ref="G3:G19" si="1">F3-B3</f>
        <v>38114</v>
      </c>
    </row>
    <row r="4" spans="1:8" x14ac:dyDescent="0.2">
      <c r="A4">
        <v>1971</v>
      </c>
      <c r="B4">
        <v>41945</v>
      </c>
      <c r="C4">
        <v>7652</v>
      </c>
      <c r="D4">
        <v>38483</v>
      </c>
      <c r="E4" s="1">
        <f t="shared" si="0"/>
        <v>1900</v>
      </c>
      <c r="F4" s="1">
        <v>89980</v>
      </c>
      <c r="G4" s="1">
        <f t="shared" si="1"/>
        <v>48035</v>
      </c>
    </row>
    <row r="5" spans="1:8" x14ac:dyDescent="0.2">
      <c r="A5">
        <v>1972</v>
      </c>
      <c r="B5">
        <v>46134</v>
      </c>
      <c r="C5">
        <v>8427</v>
      </c>
      <c r="D5">
        <v>46169</v>
      </c>
      <c r="E5" s="1">
        <f t="shared" si="0"/>
        <v>2203</v>
      </c>
      <c r="F5" s="1">
        <v>102933</v>
      </c>
      <c r="G5" s="1">
        <f t="shared" si="1"/>
        <v>56799</v>
      </c>
    </row>
    <row r="6" spans="1:8" x14ac:dyDescent="0.2">
      <c r="A6">
        <v>1973</v>
      </c>
      <c r="B6">
        <v>37047</v>
      </c>
      <c r="C6">
        <v>19794</v>
      </c>
      <c r="D6">
        <v>50701</v>
      </c>
      <c r="E6" s="1">
        <f t="shared" si="0"/>
        <v>2994</v>
      </c>
      <c r="F6" s="1">
        <v>110536</v>
      </c>
      <c r="G6" s="1">
        <f t="shared" si="1"/>
        <v>73489</v>
      </c>
    </row>
    <row r="7" spans="1:8" x14ac:dyDescent="0.2">
      <c r="A7">
        <v>1974</v>
      </c>
      <c r="B7">
        <v>22260</v>
      </c>
      <c r="C7">
        <v>20920</v>
      </c>
      <c r="D7">
        <v>39944</v>
      </c>
      <c r="E7" s="1">
        <f t="shared" si="0"/>
        <v>2379</v>
      </c>
      <c r="F7" s="1">
        <v>85503</v>
      </c>
      <c r="G7" s="1">
        <f t="shared" si="1"/>
        <v>63243</v>
      </c>
    </row>
    <row r="8" spans="1:8" x14ac:dyDescent="0.2">
      <c r="A8">
        <v>1975</v>
      </c>
      <c r="B8">
        <v>10394</v>
      </c>
      <c r="C8">
        <v>24309</v>
      </c>
      <c r="D8">
        <v>42212</v>
      </c>
      <c r="E8" s="1">
        <f t="shared" si="0"/>
        <v>3053</v>
      </c>
      <c r="F8" s="1">
        <v>79968</v>
      </c>
      <c r="G8" s="1">
        <f t="shared" si="1"/>
        <v>69574</v>
      </c>
    </row>
    <row r="9" spans="1:8" x14ac:dyDescent="0.2">
      <c r="A9">
        <v>1976</v>
      </c>
      <c r="B9">
        <v>12457</v>
      </c>
      <c r="C9">
        <v>26992</v>
      </c>
      <c r="D9">
        <v>40754</v>
      </c>
      <c r="E9" s="1">
        <f t="shared" si="0"/>
        <v>4479</v>
      </c>
      <c r="F9" s="1">
        <v>84682</v>
      </c>
      <c r="G9" s="1">
        <f t="shared" si="1"/>
        <v>72225</v>
      </c>
    </row>
    <row r="10" spans="1:8" x14ac:dyDescent="0.2">
      <c r="A10">
        <v>1977</v>
      </c>
      <c r="B10">
        <v>15402</v>
      </c>
      <c r="C10">
        <v>22020</v>
      </c>
      <c r="D10">
        <v>38263</v>
      </c>
      <c r="E10" s="1">
        <f t="shared" si="0"/>
        <v>3445</v>
      </c>
      <c r="F10" s="1">
        <v>79130</v>
      </c>
      <c r="G10" s="1">
        <f t="shared" si="1"/>
        <v>63728</v>
      </c>
    </row>
    <row r="11" spans="1:8" x14ac:dyDescent="0.2">
      <c r="A11">
        <v>1978</v>
      </c>
      <c r="B11">
        <v>21105</v>
      </c>
      <c r="C11">
        <v>11781</v>
      </c>
      <c r="D11">
        <v>36556</v>
      </c>
      <c r="E11" s="1">
        <f t="shared" si="0"/>
        <v>2268</v>
      </c>
      <c r="F11" s="1">
        <v>71710</v>
      </c>
      <c r="G11" s="1">
        <f t="shared" si="1"/>
        <v>50605</v>
      </c>
    </row>
    <row r="12" spans="1:8" x14ac:dyDescent="0.2">
      <c r="A12">
        <v>1979</v>
      </c>
      <c r="B12">
        <v>11938</v>
      </c>
      <c r="C12">
        <v>7328</v>
      </c>
      <c r="D12">
        <v>36160</v>
      </c>
      <c r="E12" s="1">
        <f t="shared" si="0"/>
        <v>1461</v>
      </c>
      <c r="F12" s="1">
        <v>56887</v>
      </c>
      <c r="G12" s="1">
        <f t="shared" si="1"/>
        <v>44949</v>
      </c>
    </row>
    <row r="13" spans="1:8" x14ac:dyDescent="0.2">
      <c r="A13">
        <v>1980</v>
      </c>
      <c r="B13">
        <v>11642</v>
      </c>
      <c r="C13">
        <v>5164</v>
      </c>
      <c r="D13">
        <v>23321</v>
      </c>
      <c r="E13" s="1">
        <f t="shared" si="0"/>
        <v>0</v>
      </c>
      <c r="F13" s="1">
        <v>40127</v>
      </c>
      <c r="G13" s="1">
        <f t="shared" si="1"/>
        <v>28485</v>
      </c>
    </row>
    <row r="14" spans="1:8" x14ac:dyDescent="0.2">
      <c r="A14">
        <v>1981</v>
      </c>
      <c r="B14">
        <v>14366</v>
      </c>
      <c r="C14">
        <v>5822</v>
      </c>
      <c r="D14">
        <v>29973</v>
      </c>
      <c r="E14" s="1">
        <f t="shared" si="0"/>
        <v>0</v>
      </c>
      <c r="F14" s="1">
        <v>50161</v>
      </c>
      <c r="G14" s="1">
        <f t="shared" si="1"/>
        <v>35795</v>
      </c>
    </row>
    <row r="15" spans="1:8" x14ac:dyDescent="0.2">
      <c r="A15">
        <v>1982</v>
      </c>
      <c r="B15">
        <v>15875</v>
      </c>
      <c r="C15">
        <v>2606</v>
      </c>
      <c r="D15">
        <v>19927</v>
      </c>
      <c r="E15" s="1">
        <f t="shared" si="0"/>
        <v>100</v>
      </c>
      <c r="F15" s="1">
        <v>38508</v>
      </c>
      <c r="G15" s="1">
        <f t="shared" si="1"/>
        <v>22633</v>
      </c>
    </row>
    <row r="16" spans="1:8" x14ac:dyDescent="0.2">
      <c r="A16">
        <v>1983</v>
      </c>
      <c r="B16">
        <v>16647</v>
      </c>
      <c r="C16">
        <v>3325</v>
      </c>
      <c r="D16">
        <v>34967</v>
      </c>
      <c r="E16" s="1">
        <f t="shared" si="0"/>
        <v>0</v>
      </c>
      <c r="F16" s="1">
        <v>54939</v>
      </c>
      <c r="G16" s="1">
        <f t="shared" si="1"/>
        <v>38292</v>
      </c>
    </row>
    <row r="17" spans="1:7" x14ac:dyDescent="0.2">
      <c r="A17">
        <v>1984</v>
      </c>
      <c r="B17">
        <v>9413</v>
      </c>
      <c r="C17">
        <v>5032</v>
      </c>
      <c r="D17">
        <v>33726</v>
      </c>
      <c r="E17" s="1">
        <f t="shared" si="0"/>
        <v>0</v>
      </c>
      <c r="F17" s="1">
        <v>48171</v>
      </c>
      <c r="G17" s="1">
        <f t="shared" si="1"/>
        <v>38758</v>
      </c>
    </row>
    <row r="18" spans="1:7" x14ac:dyDescent="0.2">
      <c r="A18">
        <v>1985</v>
      </c>
      <c r="B18">
        <v>13080</v>
      </c>
      <c r="C18">
        <v>6355</v>
      </c>
      <c r="D18">
        <v>45436</v>
      </c>
      <c r="E18" s="1">
        <f t="shared" si="0"/>
        <v>0</v>
      </c>
      <c r="F18" s="1">
        <v>64871</v>
      </c>
      <c r="G18" s="1">
        <f t="shared" si="1"/>
        <v>51791</v>
      </c>
    </row>
    <row r="19" spans="1:7" x14ac:dyDescent="0.2">
      <c r="A19">
        <v>1986</v>
      </c>
      <c r="B19">
        <v>10774</v>
      </c>
      <c r="C19">
        <v>11950</v>
      </c>
      <c r="D19">
        <v>58746</v>
      </c>
      <c r="E19" s="1">
        <f t="shared" si="0"/>
        <v>0</v>
      </c>
      <c r="F19" s="1">
        <v>81470</v>
      </c>
      <c r="G19" s="1">
        <f t="shared" si="1"/>
        <v>70696</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
  <sheetViews>
    <sheetView topLeftCell="A49" workbookViewId="0">
      <selection activeCell="L75" sqref="L75"/>
    </sheetView>
  </sheetViews>
  <sheetFormatPr baseColWidth="10" defaultRowHeight="16" x14ac:dyDescent="0.2"/>
  <sheetData>
    <row r="1" spans="1:8" x14ac:dyDescent="0.2">
      <c r="B1" t="s">
        <v>19</v>
      </c>
      <c r="C1" t="s">
        <v>18</v>
      </c>
      <c r="D1" t="s">
        <v>30</v>
      </c>
      <c r="E1" t="s">
        <v>22</v>
      </c>
      <c r="F1" t="s">
        <v>31</v>
      </c>
      <c r="G1" t="s">
        <v>34</v>
      </c>
      <c r="H1" t="s">
        <v>32</v>
      </c>
    </row>
    <row r="2" spans="1:8" x14ac:dyDescent="0.2">
      <c r="A2">
        <v>1969</v>
      </c>
      <c r="B2">
        <v>39897</v>
      </c>
      <c r="C2">
        <v>3586</v>
      </c>
      <c r="D2">
        <v>35484</v>
      </c>
      <c r="E2" s="1">
        <f>F2-(B2+C2+D2)</f>
        <v>2479</v>
      </c>
      <c r="F2" s="1">
        <v>81446</v>
      </c>
      <c r="G2" s="1">
        <f>F2-B2</f>
        <v>41549</v>
      </c>
      <c r="H2" t="s">
        <v>33</v>
      </c>
    </row>
    <row r="3" spans="1:8" x14ac:dyDescent="0.2">
      <c r="A3">
        <v>1970</v>
      </c>
      <c r="B3">
        <v>38561</v>
      </c>
      <c r="C3">
        <v>9881</v>
      </c>
      <c r="D3">
        <v>26201</v>
      </c>
      <c r="E3" s="1">
        <f t="shared" ref="E3:E19" si="0">F3-(B3+C3+D3)</f>
        <v>2032</v>
      </c>
      <c r="F3">
        <v>76675</v>
      </c>
      <c r="G3" s="1">
        <f t="shared" ref="G3:G49" si="1">F3-B3</f>
        <v>38114</v>
      </c>
    </row>
    <row r="4" spans="1:8" x14ac:dyDescent="0.2">
      <c r="A4">
        <v>1971</v>
      </c>
      <c r="B4">
        <v>41945</v>
      </c>
      <c r="C4">
        <v>7652</v>
      </c>
      <c r="D4">
        <v>38483</v>
      </c>
      <c r="E4" s="1">
        <f t="shared" si="0"/>
        <v>1900</v>
      </c>
      <c r="F4" s="1">
        <v>89980</v>
      </c>
      <c r="G4" s="1">
        <f t="shared" si="1"/>
        <v>48035</v>
      </c>
    </row>
    <row r="5" spans="1:8" x14ac:dyDescent="0.2">
      <c r="A5">
        <v>1972</v>
      </c>
      <c r="B5">
        <v>46134</v>
      </c>
      <c r="C5">
        <v>8427</v>
      </c>
      <c r="D5">
        <v>46169</v>
      </c>
      <c r="E5" s="1">
        <f t="shared" si="0"/>
        <v>2203</v>
      </c>
      <c r="F5" s="1">
        <v>102933</v>
      </c>
      <c r="G5" s="1">
        <f t="shared" si="1"/>
        <v>56799</v>
      </c>
    </row>
    <row r="6" spans="1:8" x14ac:dyDescent="0.2">
      <c r="A6">
        <v>1973</v>
      </c>
      <c r="B6">
        <v>37047</v>
      </c>
      <c r="C6">
        <v>19794</v>
      </c>
      <c r="D6">
        <v>50701</v>
      </c>
      <c r="E6" s="1">
        <f t="shared" si="0"/>
        <v>2994</v>
      </c>
      <c r="F6" s="1">
        <v>110536</v>
      </c>
      <c r="G6" s="1">
        <f t="shared" si="1"/>
        <v>73489</v>
      </c>
    </row>
    <row r="7" spans="1:8" x14ac:dyDescent="0.2">
      <c r="A7">
        <v>1974</v>
      </c>
      <c r="B7">
        <v>22260</v>
      </c>
      <c r="C7">
        <v>20920</v>
      </c>
      <c r="D7">
        <v>39944</v>
      </c>
      <c r="E7" s="1">
        <f t="shared" si="0"/>
        <v>2379</v>
      </c>
      <c r="F7" s="1">
        <v>85503</v>
      </c>
      <c r="G7" s="1">
        <f t="shared" si="1"/>
        <v>63243</v>
      </c>
    </row>
    <row r="8" spans="1:8" x14ac:dyDescent="0.2">
      <c r="A8">
        <v>1975</v>
      </c>
      <c r="B8">
        <v>10394</v>
      </c>
      <c r="C8">
        <v>24309</v>
      </c>
      <c r="D8">
        <v>42212</v>
      </c>
      <c r="E8" s="1">
        <f t="shared" si="0"/>
        <v>3053</v>
      </c>
      <c r="F8" s="1">
        <v>79968</v>
      </c>
      <c r="G8" s="1">
        <f t="shared" si="1"/>
        <v>69574</v>
      </c>
    </row>
    <row r="9" spans="1:8" x14ac:dyDescent="0.2">
      <c r="A9">
        <v>1976</v>
      </c>
      <c r="B9">
        <v>12457</v>
      </c>
      <c r="C9">
        <v>26992</v>
      </c>
      <c r="D9">
        <v>40754</v>
      </c>
      <c r="E9" s="1">
        <f t="shared" si="0"/>
        <v>4479</v>
      </c>
      <c r="F9" s="1">
        <v>84682</v>
      </c>
      <c r="G9" s="1">
        <f t="shared" si="1"/>
        <v>72225</v>
      </c>
    </row>
    <row r="10" spans="1:8" x14ac:dyDescent="0.2">
      <c r="A10">
        <v>1977</v>
      </c>
      <c r="B10">
        <v>15402</v>
      </c>
      <c r="C10">
        <v>22020</v>
      </c>
      <c r="D10">
        <v>38263</v>
      </c>
      <c r="E10" s="1">
        <f t="shared" si="0"/>
        <v>3445</v>
      </c>
      <c r="F10" s="1">
        <v>79130</v>
      </c>
      <c r="G10" s="1">
        <f t="shared" si="1"/>
        <v>63728</v>
      </c>
    </row>
    <row r="11" spans="1:8" x14ac:dyDescent="0.2">
      <c r="A11">
        <v>1978</v>
      </c>
      <c r="B11">
        <v>21105</v>
      </c>
      <c r="C11">
        <v>11781</v>
      </c>
      <c r="D11">
        <v>36556</v>
      </c>
      <c r="E11" s="1">
        <f t="shared" si="0"/>
        <v>2268</v>
      </c>
      <c r="F11" s="1">
        <v>71710</v>
      </c>
      <c r="G11" s="1">
        <f t="shared" si="1"/>
        <v>50605</v>
      </c>
    </row>
    <row r="12" spans="1:8" x14ac:dyDescent="0.2">
      <c r="A12">
        <v>1979</v>
      </c>
      <c r="B12">
        <v>11938</v>
      </c>
      <c r="C12">
        <v>7328</v>
      </c>
      <c r="D12">
        <v>36160</v>
      </c>
      <c r="E12" s="1">
        <f t="shared" si="0"/>
        <v>1461</v>
      </c>
      <c r="F12" s="1">
        <v>56887</v>
      </c>
      <c r="G12" s="1">
        <f t="shared" si="1"/>
        <v>44949</v>
      </c>
    </row>
    <row r="13" spans="1:8" x14ac:dyDescent="0.2">
      <c r="A13">
        <v>1980</v>
      </c>
      <c r="B13">
        <v>11642</v>
      </c>
      <c r="C13">
        <v>5164</v>
      </c>
      <c r="D13">
        <v>23321</v>
      </c>
      <c r="E13" s="1">
        <f t="shared" si="0"/>
        <v>0</v>
      </c>
      <c r="F13" s="1">
        <v>40127</v>
      </c>
      <c r="G13" s="1">
        <f t="shared" si="1"/>
        <v>28485</v>
      </c>
    </row>
    <row r="14" spans="1:8" x14ac:dyDescent="0.2">
      <c r="A14">
        <v>1981</v>
      </c>
      <c r="B14">
        <v>14366</v>
      </c>
      <c r="C14">
        <v>5822</v>
      </c>
      <c r="D14">
        <v>29973</v>
      </c>
      <c r="E14" s="1">
        <f t="shared" si="0"/>
        <v>0</v>
      </c>
      <c r="F14" s="1">
        <v>50161</v>
      </c>
      <c r="G14" s="1">
        <f t="shared" si="1"/>
        <v>35795</v>
      </c>
    </row>
    <row r="15" spans="1:8" x14ac:dyDescent="0.2">
      <c r="A15">
        <v>1982</v>
      </c>
      <c r="B15">
        <v>15875</v>
      </c>
      <c r="C15">
        <v>2606</v>
      </c>
      <c r="D15">
        <v>19927</v>
      </c>
      <c r="E15" s="1">
        <f t="shared" si="0"/>
        <v>100</v>
      </c>
      <c r="F15" s="1">
        <v>38508</v>
      </c>
      <c r="G15" s="1">
        <f t="shared" si="1"/>
        <v>22633</v>
      </c>
    </row>
    <row r="16" spans="1:8" x14ac:dyDescent="0.2">
      <c r="A16">
        <v>1983</v>
      </c>
      <c r="B16">
        <v>16647</v>
      </c>
      <c r="C16">
        <v>3325</v>
      </c>
      <c r="D16">
        <v>34967</v>
      </c>
      <c r="E16" s="1">
        <f t="shared" si="0"/>
        <v>0</v>
      </c>
      <c r="F16" s="1">
        <v>54939</v>
      </c>
      <c r="G16" s="1">
        <f t="shared" si="1"/>
        <v>38292</v>
      </c>
    </row>
    <row r="17" spans="1:7" x14ac:dyDescent="0.2">
      <c r="A17">
        <v>1984</v>
      </c>
      <c r="B17">
        <v>9413</v>
      </c>
      <c r="C17">
        <v>5032</v>
      </c>
      <c r="D17">
        <v>33726</v>
      </c>
      <c r="E17" s="1">
        <f t="shared" si="0"/>
        <v>0</v>
      </c>
      <c r="F17" s="1">
        <v>48171</v>
      </c>
      <c r="G17" s="1">
        <f t="shared" si="1"/>
        <v>38758</v>
      </c>
    </row>
    <row r="18" spans="1:7" x14ac:dyDescent="0.2">
      <c r="A18">
        <v>1985</v>
      </c>
      <c r="B18">
        <v>13080</v>
      </c>
      <c r="C18">
        <v>6355</v>
      </c>
      <c r="D18">
        <v>45436</v>
      </c>
      <c r="E18" s="1">
        <f t="shared" si="0"/>
        <v>0</v>
      </c>
      <c r="F18" s="1">
        <v>64871</v>
      </c>
      <c r="G18" s="1">
        <f t="shared" si="1"/>
        <v>51791</v>
      </c>
    </row>
    <row r="19" spans="1:7" x14ac:dyDescent="0.2">
      <c r="A19">
        <v>1986</v>
      </c>
      <c r="B19">
        <v>10774</v>
      </c>
      <c r="C19">
        <v>11950</v>
      </c>
      <c r="D19">
        <v>58746</v>
      </c>
      <c r="E19" s="1">
        <f t="shared" si="0"/>
        <v>0</v>
      </c>
      <c r="F19" s="1">
        <v>81470</v>
      </c>
      <c r="G19" s="1">
        <f t="shared" si="1"/>
        <v>70696</v>
      </c>
    </row>
    <row r="20" spans="1:7" x14ac:dyDescent="0.2">
      <c r="A20">
        <v>1987</v>
      </c>
      <c r="B20" s="1">
        <v>15078</v>
      </c>
      <c r="C20" s="1">
        <v>17776</v>
      </c>
      <c r="D20" s="1">
        <v>59132</v>
      </c>
      <c r="E20" s="1">
        <v>1723</v>
      </c>
      <c r="F20" s="1">
        <v>93900</v>
      </c>
      <c r="G20" s="1">
        <f t="shared" si="1"/>
        <v>78822</v>
      </c>
    </row>
    <row r="21" spans="1:7" x14ac:dyDescent="0.2">
      <c r="A21">
        <v>1988</v>
      </c>
      <c r="B21" s="1">
        <v>12830</v>
      </c>
      <c r="C21" s="1">
        <v>20833</v>
      </c>
      <c r="D21" s="1">
        <v>51568</v>
      </c>
      <c r="E21" s="1">
        <v>1623</v>
      </c>
      <c r="F21" s="1">
        <v>86944</v>
      </c>
      <c r="G21" s="1">
        <f t="shared" si="1"/>
        <v>74114</v>
      </c>
    </row>
    <row r="22" spans="1:7" x14ac:dyDescent="0.2">
      <c r="A22">
        <v>1989</v>
      </c>
      <c r="B22">
        <v>11436</v>
      </c>
      <c r="C22">
        <v>20213</v>
      </c>
      <c r="D22">
        <v>47472</v>
      </c>
      <c r="E22">
        <v>1905</v>
      </c>
      <c r="F22">
        <f>B22+C22+D22+E22</f>
        <v>81026</v>
      </c>
      <c r="G22" s="1">
        <f t="shared" si="1"/>
        <v>69590</v>
      </c>
    </row>
    <row r="23" spans="1:7" x14ac:dyDescent="0.2">
      <c r="A23">
        <v>1990</v>
      </c>
      <c r="B23">
        <v>12158</v>
      </c>
      <c r="C23">
        <v>11435</v>
      </c>
      <c r="D23">
        <v>28104</v>
      </c>
      <c r="E23">
        <v>1644</v>
      </c>
      <c r="F23">
        <f t="shared" ref="F23:F49" si="2">B23+C23+D23+E23</f>
        <v>53341</v>
      </c>
      <c r="G23" s="1">
        <f t="shared" si="1"/>
        <v>41183</v>
      </c>
    </row>
    <row r="24" spans="1:7" x14ac:dyDescent="0.2">
      <c r="A24">
        <v>1991</v>
      </c>
      <c r="B24">
        <v>14519</v>
      </c>
      <c r="C24">
        <v>4240</v>
      </c>
      <c r="D24">
        <v>24813</v>
      </c>
      <c r="E24">
        <v>2551</v>
      </c>
      <c r="F24">
        <f t="shared" si="2"/>
        <v>46123</v>
      </c>
      <c r="G24" s="1">
        <f t="shared" si="1"/>
        <v>31604</v>
      </c>
    </row>
    <row r="25" spans="1:7" x14ac:dyDescent="0.2">
      <c r="A25">
        <v>1992</v>
      </c>
      <c r="B25">
        <v>13798</v>
      </c>
      <c r="C25">
        <v>2798</v>
      </c>
      <c r="D25">
        <v>27917</v>
      </c>
      <c r="E25">
        <v>4180</v>
      </c>
      <c r="F25">
        <f t="shared" si="2"/>
        <v>48693</v>
      </c>
      <c r="G25" s="1">
        <f t="shared" si="1"/>
        <v>34895</v>
      </c>
    </row>
    <row r="26" spans="1:7" x14ac:dyDescent="0.2">
      <c r="A26">
        <v>1993</v>
      </c>
      <c r="B26">
        <v>7974</v>
      </c>
      <c r="C26">
        <v>3287</v>
      </c>
      <c r="D26">
        <v>26332</v>
      </c>
      <c r="E26">
        <v>1254</v>
      </c>
      <c r="F26">
        <f t="shared" si="2"/>
        <v>38847</v>
      </c>
      <c r="G26" s="1">
        <f t="shared" si="1"/>
        <v>30873</v>
      </c>
    </row>
    <row r="27" spans="1:7" x14ac:dyDescent="0.2">
      <c r="A27">
        <v>1994</v>
      </c>
      <c r="B27">
        <v>4148</v>
      </c>
      <c r="C27">
        <v>3866</v>
      </c>
      <c r="D27">
        <v>32516</v>
      </c>
      <c r="E27">
        <v>1030</v>
      </c>
      <c r="F27">
        <f t="shared" si="2"/>
        <v>41560</v>
      </c>
      <c r="G27" s="1">
        <f t="shared" si="1"/>
        <v>37412</v>
      </c>
    </row>
    <row r="28" spans="1:7" x14ac:dyDescent="0.2">
      <c r="A28">
        <v>1995</v>
      </c>
      <c r="B28">
        <v>2884</v>
      </c>
      <c r="C28">
        <v>5713</v>
      </c>
      <c r="D28">
        <v>22685</v>
      </c>
      <c r="E28">
        <v>611</v>
      </c>
      <c r="F28">
        <f t="shared" si="2"/>
        <v>31893</v>
      </c>
      <c r="G28" s="1">
        <f t="shared" si="1"/>
        <v>29009</v>
      </c>
    </row>
    <row r="29" spans="1:7" x14ac:dyDescent="0.2">
      <c r="A29">
        <v>1996</v>
      </c>
      <c r="B29">
        <v>1289</v>
      </c>
      <c r="C29">
        <v>6145</v>
      </c>
      <c r="D29">
        <v>31634</v>
      </c>
      <c r="E29">
        <v>444</v>
      </c>
      <c r="F29">
        <f t="shared" si="2"/>
        <v>39512</v>
      </c>
      <c r="G29" s="1">
        <f t="shared" si="1"/>
        <v>38223</v>
      </c>
    </row>
    <row r="30" spans="1:7" x14ac:dyDescent="0.2">
      <c r="A30">
        <v>1997</v>
      </c>
      <c r="B30">
        <v>790</v>
      </c>
      <c r="C30">
        <v>8254</v>
      </c>
      <c r="D30">
        <v>40925</v>
      </c>
      <c r="E30">
        <v>3</v>
      </c>
      <c r="F30">
        <f t="shared" si="2"/>
        <v>49972</v>
      </c>
      <c r="G30" s="1">
        <f t="shared" si="1"/>
        <v>49182</v>
      </c>
    </row>
    <row r="31" spans="1:7" x14ac:dyDescent="0.2">
      <c r="A31">
        <v>1998</v>
      </c>
      <c r="B31">
        <v>1181</v>
      </c>
      <c r="C31">
        <v>9258</v>
      </c>
      <c r="D31">
        <v>39649</v>
      </c>
      <c r="E31">
        <v>0</v>
      </c>
      <c r="F31">
        <f t="shared" si="2"/>
        <v>50088</v>
      </c>
      <c r="G31" s="1">
        <f t="shared" si="1"/>
        <v>48907</v>
      </c>
    </row>
    <row r="32" spans="1:7" x14ac:dyDescent="0.2">
      <c r="A32">
        <v>1999</v>
      </c>
      <c r="B32">
        <v>1323</v>
      </c>
      <c r="C32">
        <v>13316</v>
      </c>
      <c r="D32">
        <v>48246</v>
      </c>
      <c r="E32">
        <v>40</v>
      </c>
      <c r="F32">
        <f t="shared" si="2"/>
        <v>62925</v>
      </c>
      <c r="G32" s="1">
        <f t="shared" si="1"/>
        <v>61602</v>
      </c>
    </row>
    <row r="33" spans="1:7" x14ac:dyDescent="0.2">
      <c r="A33">
        <v>2000</v>
      </c>
      <c r="B33">
        <v>2045</v>
      </c>
      <c r="C33">
        <v>13308</v>
      </c>
      <c r="D33">
        <v>51966</v>
      </c>
      <c r="E33">
        <v>104</v>
      </c>
      <c r="F33">
        <f t="shared" si="2"/>
        <v>67423</v>
      </c>
      <c r="G33" s="1">
        <f t="shared" si="1"/>
        <v>65378</v>
      </c>
    </row>
    <row r="34" spans="1:7" x14ac:dyDescent="0.2">
      <c r="A34">
        <v>2001</v>
      </c>
      <c r="B34">
        <v>2717</v>
      </c>
      <c r="C34">
        <v>16815</v>
      </c>
      <c r="D34">
        <v>50474</v>
      </c>
      <c r="E34">
        <v>256</v>
      </c>
      <c r="F34">
        <f t="shared" si="2"/>
        <v>70262</v>
      </c>
      <c r="G34" s="1">
        <f t="shared" si="1"/>
        <v>67545</v>
      </c>
    </row>
    <row r="35" spans="1:7" x14ac:dyDescent="0.2">
      <c r="A35">
        <v>2002</v>
      </c>
      <c r="B35">
        <v>3886</v>
      </c>
      <c r="C35">
        <v>13244</v>
      </c>
      <c r="D35">
        <v>62305</v>
      </c>
      <c r="E35">
        <v>180</v>
      </c>
      <c r="F35">
        <f t="shared" si="2"/>
        <v>79615</v>
      </c>
      <c r="G35" s="1">
        <f t="shared" si="1"/>
        <v>75729</v>
      </c>
    </row>
    <row r="36" spans="1:7" x14ac:dyDescent="0.2">
      <c r="A36">
        <v>2003</v>
      </c>
      <c r="B36">
        <v>4770</v>
      </c>
      <c r="C36">
        <v>16837</v>
      </c>
      <c r="D36">
        <v>58938</v>
      </c>
      <c r="E36">
        <v>388</v>
      </c>
      <c r="F36">
        <f t="shared" si="2"/>
        <v>80933</v>
      </c>
      <c r="G36" s="1">
        <f t="shared" si="1"/>
        <v>76163</v>
      </c>
    </row>
    <row r="37" spans="1:7" x14ac:dyDescent="0.2">
      <c r="A37">
        <v>2004</v>
      </c>
      <c r="B37">
        <v>3624</v>
      </c>
      <c r="C37">
        <v>18658</v>
      </c>
      <c r="D37">
        <v>57607</v>
      </c>
      <c r="E37">
        <v>5</v>
      </c>
      <c r="F37">
        <f t="shared" si="2"/>
        <v>79894</v>
      </c>
      <c r="G37" s="1">
        <f t="shared" si="1"/>
        <v>76270</v>
      </c>
    </row>
    <row r="38" spans="1:7" x14ac:dyDescent="0.2">
      <c r="A38">
        <v>2005</v>
      </c>
      <c r="B38">
        <v>3843</v>
      </c>
      <c r="C38">
        <v>19836</v>
      </c>
      <c r="D38">
        <v>49400</v>
      </c>
      <c r="E38">
        <v>98</v>
      </c>
      <c r="F38">
        <f t="shared" si="2"/>
        <v>73177</v>
      </c>
      <c r="G38" s="1">
        <f t="shared" si="1"/>
        <v>69334</v>
      </c>
    </row>
    <row r="39" spans="1:7" x14ac:dyDescent="0.2">
      <c r="A39">
        <v>2006</v>
      </c>
      <c r="B39">
        <v>4133</v>
      </c>
      <c r="C39">
        <v>18822</v>
      </c>
      <c r="D39">
        <v>44816</v>
      </c>
      <c r="E39">
        <v>10</v>
      </c>
      <c r="F39">
        <f t="shared" si="2"/>
        <v>67781</v>
      </c>
      <c r="G39" s="1">
        <f t="shared" si="1"/>
        <v>63648</v>
      </c>
    </row>
    <row r="40" spans="1:7" x14ac:dyDescent="0.2">
      <c r="A40">
        <v>2007</v>
      </c>
      <c r="B40">
        <v>2994</v>
      </c>
      <c r="C40">
        <v>14155</v>
      </c>
      <c r="D40">
        <v>45626</v>
      </c>
      <c r="E40">
        <v>0</v>
      </c>
      <c r="F40">
        <f t="shared" si="2"/>
        <v>62775</v>
      </c>
      <c r="G40" s="1">
        <f t="shared" si="1"/>
        <v>59781</v>
      </c>
    </row>
    <row r="41" spans="1:7" x14ac:dyDescent="0.2">
      <c r="A41">
        <v>2008</v>
      </c>
      <c r="B41">
        <v>3867</v>
      </c>
      <c r="C41">
        <v>29443</v>
      </c>
      <c r="D41">
        <v>38613</v>
      </c>
      <c r="E41">
        <v>0</v>
      </c>
      <c r="F41">
        <f t="shared" si="2"/>
        <v>71923</v>
      </c>
      <c r="G41" s="1">
        <f t="shared" si="1"/>
        <v>68056</v>
      </c>
    </row>
    <row r="42" spans="1:7" x14ac:dyDescent="0.2">
      <c r="A42">
        <v>2009</v>
      </c>
      <c r="B42">
        <v>4811</v>
      </c>
      <c r="C42">
        <v>14637</v>
      </c>
      <c r="D42">
        <v>28460</v>
      </c>
      <c r="E42">
        <v>31</v>
      </c>
      <c r="F42">
        <f t="shared" si="2"/>
        <v>47939</v>
      </c>
      <c r="G42" s="1">
        <f t="shared" si="1"/>
        <v>43128</v>
      </c>
    </row>
    <row r="43" spans="1:7" x14ac:dyDescent="0.2">
      <c r="A43">
        <v>2010</v>
      </c>
      <c r="B43">
        <v>3743</v>
      </c>
      <c r="C43">
        <v>17693</v>
      </c>
      <c r="D43">
        <v>35650</v>
      </c>
      <c r="E43">
        <v>18</v>
      </c>
      <c r="F43">
        <f>B43+C43+D43+E43</f>
        <v>57104</v>
      </c>
      <c r="G43" s="1">
        <f t="shared" si="1"/>
        <v>53361</v>
      </c>
    </row>
    <row r="44" spans="1:7" x14ac:dyDescent="0.2">
      <c r="A44">
        <v>2011</v>
      </c>
      <c r="B44">
        <v>4785</v>
      </c>
      <c r="C44">
        <v>24959</v>
      </c>
      <c r="D44">
        <v>35466</v>
      </c>
      <c r="E44">
        <v>30</v>
      </c>
      <c r="F44">
        <f t="shared" si="2"/>
        <v>65240</v>
      </c>
      <c r="G44" s="1">
        <f t="shared" si="1"/>
        <v>60455</v>
      </c>
    </row>
    <row r="45" spans="1:7" x14ac:dyDescent="0.2">
      <c r="A45">
        <v>2012</v>
      </c>
      <c r="B45">
        <v>4891</v>
      </c>
      <c r="C45">
        <v>34633</v>
      </c>
      <c r="D45">
        <v>34888</v>
      </c>
      <c r="E45">
        <v>2</v>
      </c>
      <c r="F45">
        <f t="shared" si="2"/>
        <v>74414</v>
      </c>
      <c r="G45" s="1">
        <f t="shared" si="1"/>
        <v>69523</v>
      </c>
    </row>
    <row r="46" spans="1:7" x14ac:dyDescent="0.2">
      <c r="A46">
        <v>2013</v>
      </c>
      <c r="B46">
        <v>3888</v>
      </c>
      <c r="C46">
        <v>23427</v>
      </c>
      <c r="D46">
        <v>31299</v>
      </c>
      <c r="E46">
        <v>0</v>
      </c>
      <c r="F46">
        <f t="shared" si="2"/>
        <v>58614</v>
      </c>
      <c r="G46" s="1">
        <f t="shared" si="1"/>
        <v>54726</v>
      </c>
    </row>
    <row r="47" spans="1:7" x14ac:dyDescent="0.2">
      <c r="A47">
        <v>2014</v>
      </c>
      <c r="B47">
        <v>5053</v>
      </c>
      <c r="C47">
        <v>20045</v>
      </c>
      <c r="D47">
        <v>31064</v>
      </c>
      <c r="E47">
        <v>0</v>
      </c>
      <c r="F47">
        <f t="shared" si="2"/>
        <v>56162</v>
      </c>
      <c r="G47" s="1">
        <f t="shared" si="1"/>
        <v>51109</v>
      </c>
    </row>
    <row r="48" spans="1:7" x14ac:dyDescent="0.2">
      <c r="A48">
        <v>2015</v>
      </c>
      <c r="B48">
        <v>6644</v>
      </c>
      <c r="C48">
        <v>27911</v>
      </c>
      <c r="D48">
        <v>33729</v>
      </c>
      <c r="E48">
        <v>8</v>
      </c>
      <c r="F48">
        <f t="shared" si="2"/>
        <v>68292</v>
      </c>
      <c r="G48" s="1">
        <f t="shared" si="1"/>
        <v>61648</v>
      </c>
    </row>
    <row r="49" spans="1:10" x14ac:dyDescent="0.2">
      <c r="A49">
        <v>2016</v>
      </c>
      <c r="B49">
        <v>7367</v>
      </c>
      <c r="C49">
        <v>25340</v>
      </c>
      <c r="D49">
        <v>39148</v>
      </c>
      <c r="E49">
        <v>8</v>
      </c>
      <c r="F49">
        <f t="shared" si="2"/>
        <v>71863</v>
      </c>
      <c r="G49" s="1">
        <f t="shared" si="1"/>
        <v>64496</v>
      </c>
    </row>
    <row r="61" spans="1:10" x14ac:dyDescent="0.2">
      <c r="H61">
        <v>1170</v>
      </c>
      <c r="I61">
        <v>735</v>
      </c>
      <c r="J61">
        <f>H61+I61</f>
        <v>1905</v>
      </c>
    </row>
    <row r="62" spans="1:10" x14ac:dyDescent="0.2">
      <c r="H62">
        <v>1212</v>
      </c>
      <c r="I62">
        <v>432</v>
      </c>
      <c r="J62">
        <f t="shared" ref="J62:J88" si="3">H62+I62</f>
        <v>1644</v>
      </c>
    </row>
    <row r="63" spans="1:10" x14ac:dyDescent="0.2">
      <c r="H63">
        <v>2531</v>
      </c>
      <c r="I63">
        <v>20</v>
      </c>
      <c r="J63">
        <f t="shared" si="3"/>
        <v>2551</v>
      </c>
    </row>
    <row r="64" spans="1:10" x14ac:dyDescent="0.2">
      <c r="H64">
        <v>4151</v>
      </c>
      <c r="I64">
        <v>29</v>
      </c>
      <c r="J64">
        <f t="shared" si="3"/>
        <v>4180</v>
      </c>
    </row>
    <row r="65" spans="8:10" x14ac:dyDescent="0.2">
      <c r="H65">
        <v>1253</v>
      </c>
      <c r="I65">
        <v>1</v>
      </c>
      <c r="J65">
        <f t="shared" si="3"/>
        <v>1254</v>
      </c>
    </row>
    <row r="66" spans="8:10" x14ac:dyDescent="0.2">
      <c r="H66">
        <v>1026</v>
      </c>
      <c r="I66">
        <v>4</v>
      </c>
      <c r="J66">
        <f t="shared" si="3"/>
        <v>1030</v>
      </c>
    </row>
    <row r="67" spans="8:10" x14ac:dyDescent="0.2">
      <c r="H67">
        <v>611</v>
      </c>
      <c r="I67">
        <v>0</v>
      </c>
      <c r="J67">
        <f t="shared" si="3"/>
        <v>611</v>
      </c>
    </row>
    <row r="68" spans="8:10" x14ac:dyDescent="0.2">
      <c r="H68">
        <v>444</v>
      </c>
      <c r="I68">
        <v>0</v>
      </c>
      <c r="J68">
        <f t="shared" si="3"/>
        <v>444</v>
      </c>
    </row>
    <row r="69" spans="8:10" x14ac:dyDescent="0.2">
      <c r="H69">
        <v>0</v>
      </c>
      <c r="I69">
        <v>3</v>
      </c>
      <c r="J69">
        <f t="shared" si="3"/>
        <v>3</v>
      </c>
    </row>
    <row r="70" spans="8:10" x14ac:dyDescent="0.2">
      <c r="H70">
        <v>0</v>
      </c>
      <c r="I70">
        <v>0</v>
      </c>
      <c r="J70">
        <f t="shared" si="3"/>
        <v>0</v>
      </c>
    </row>
    <row r="71" spans="8:10" x14ac:dyDescent="0.2">
      <c r="H71">
        <v>0</v>
      </c>
      <c r="I71">
        <v>40</v>
      </c>
      <c r="J71">
        <f t="shared" si="3"/>
        <v>40</v>
      </c>
    </row>
    <row r="72" spans="8:10" x14ac:dyDescent="0.2">
      <c r="H72">
        <v>0</v>
      </c>
      <c r="I72">
        <v>104</v>
      </c>
      <c r="J72">
        <f t="shared" si="3"/>
        <v>104</v>
      </c>
    </row>
    <row r="73" spans="8:10" x14ac:dyDescent="0.2">
      <c r="H73">
        <v>0</v>
      </c>
      <c r="I73">
        <v>256</v>
      </c>
      <c r="J73">
        <f t="shared" si="3"/>
        <v>256</v>
      </c>
    </row>
    <row r="74" spans="8:10" x14ac:dyDescent="0.2">
      <c r="H74">
        <v>0</v>
      </c>
      <c r="I74">
        <v>180</v>
      </c>
      <c r="J74">
        <f t="shared" si="3"/>
        <v>180</v>
      </c>
    </row>
    <row r="75" spans="8:10" x14ac:dyDescent="0.2">
      <c r="H75">
        <v>0</v>
      </c>
      <c r="I75">
        <v>388</v>
      </c>
      <c r="J75">
        <f t="shared" si="3"/>
        <v>388</v>
      </c>
    </row>
    <row r="76" spans="8:10" x14ac:dyDescent="0.2">
      <c r="H76">
        <v>0</v>
      </c>
      <c r="I76">
        <v>5</v>
      </c>
      <c r="J76">
        <f t="shared" si="3"/>
        <v>5</v>
      </c>
    </row>
    <row r="77" spans="8:10" x14ac:dyDescent="0.2">
      <c r="H77">
        <v>83</v>
      </c>
      <c r="I77">
        <v>15</v>
      </c>
      <c r="J77">
        <f t="shared" si="3"/>
        <v>98</v>
      </c>
    </row>
    <row r="78" spans="8:10" x14ac:dyDescent="0.2">
      <c r="H78">
        <v>0</v>
      </c>
      <c r="I78">
        <v>10</v>
      </c>
      <c r="J78">
        <f t="shared" si="3"/>
        <v>10</v>
      </c>
    </row>
    <row r="79" spans="8:10" x14ac:dyDescent="0.2">
      <c r="H79">
        <v>0</v>
      </c>
      <c r="I79">
        <v>0</v>
      </c>
      <c r="J79">
        <f t="shared" si="3"/>
        <v>0</v>
      </c>
    </row>
    <row r="80" spans="8:10" x14ac:dyDescent="0.2">
      <c r="H80">
        <v>0</v>
      </c>
      <c r="I80">
        <v>0</v>
      </c>
      <c r="J80">
        <f t="shared" si="3"/>
        <v>0</v>
      </c>
    </row>
    <row r="81" spans="8:10" x14ac:dyDescent="0.2">
      <c r="H81">
        <v>29</v>
      </c>
      <c r="I81">
        <v>2</v>
      </c>
      <c r="J81">
        <f t="shared" si="3"/>
        <v>31</v>
      </c>
    </row>
    <row r="82" spans="8:10" x14ac:dyDescent="0.2">
      <c r="H82">
        <v>0</v>
      </c>
      <c r="I82">
        <v>18</v>
      </c>
      <c r="J82">
        <f t="shared" si="3"/>
        <v>18</v>
      </c>
    </row>
    <row r="83" spans="8:10" x14ac:dyDescent="0.2">
      <c r="H83">
        <v>0</v>
      </c>
      <c r="I83">
        <v>30</v>
      </c>
      <c r="J83">
        <f t="shared" si="3"/>
        <v>30</v>
      </c>
    </row>
    <row r="84" spans="8:10" x14ac:dyDescent="0.2">
      <c r="H84">
        <v>1</v>
      </c>
      <c r="I84">
        <v>1</v>
      </c>
      <c r="J84">
        <f t="shared" si="3"/>
        <v>2</v>
      </c>
    </row>
    <row r="85" spans="8:10" x14ac:dyDescent="0.2">
      <c r="H85">
        <v>0</v>
      </c>
      <c r="I85">
        <v>0</v>
      </c>
      <c r="J85">
        <f t="shared" si="3"/>
        <v>0</v>
      </c>
    </row>
    <row r="86" spans="8:10" x14ac:dyDescent="0.2">
      <c r="H86">
        <v>0</v>
      </c>
      <c r="I86">
        <v>0</v>
      </c>
      <c r="J86">
        <f t="shared" si="3"/>
        <v>0</v>
      </c>
    </row>
    <row r="87" spans="8:10" x14ac:dyDescent="0.2">
      <c r="H87">
        <v>8</v>
      </c>
      <c r="I87">
        <v>0</v>
      </c>
      <c r="J87">
        <f t="shared" si="3"/>
        <v>8</v>
      </c>
    </row>
    <row r="88" spans="8:10" x14ac:dyDescent="0.2">
      <c r="H88">
        <v>0</v>
      </c>
      <c r="I88">
        <v>8</v>
      </c>
      <c r="J88">
        <f t="shared" si="3"/>
        <v>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workbookViewId="0">
      <selection activeCell="C27" sqref="C27:C37"/>
    </sheetView>
  </sheetViews>
  <sheetFormatPr baseColWidth="10" defaultRowHeight="16" x14ac:dyDescent="0.2"/>
  <sheetData>
    <row r="1" spans="1:6" x14ac:dyDescent="0.2">
      <c r="B1" t="s">
        <v>12</v>
      </c>
      <c r="C1" t="s">
        <v>13</v>
      </c>
      <c r="D1" t="s">
        <v>15</v>
      </c>
      <c r="E1" t="s">
        <v>17</v>
      </c>
      <c r="F1" t="s">
        <v>16</v>
      </c>
    </row>
    <row r="2" spans="1:6" x14ac:dyDescent="0.2">
      <c r="A2">
        <v>1981</v>
      </c>
      <c r="B2">
        <v>1771</v>
      </c>
      <c r="C2">
        <v>8842</v>
      </c>
      <c r="D2" s="2">
        <f>B2/C2</f>
        <v>0.20029405111965617</v>
      </c>
      <c r="E2" s="2">
        <f>1-D2</f>
        <v>0.79970594888034385</v>
      </c>
      <c r="F2">
        <v>1</v>
      </c>
    </row>
    <row r="3" spans="1:6" x14ac:dyDescent="0.2">
      <c r="A3">
        <v>1982</v>
      </c>
      <c r="B3">
        <v>3847</v>
      </c>
      <c r="C3">
        <v>8631</v>
      </c>
      <c r="D3" s="2">
        <f t="shared" ref="D3:D37" si="0">B3/C3</f>
        <v>0.44571892017147491</v>
      </c>
      <c r="E3" s="2">
        <f t="shared" ref="E3:E37" si="1">1-D3</f>
        <v>0.55428107982852515</v>
      </c>
      <c r="F3">
        <v>1</v>
      </c>
    </row>
    <row r="4" spans="1:6" x14ac:dyDescent="0.2">
      <c r="A4">
        <v>1983</v>
      </c>
      <c r="B4">
        <v>5476</v>
      </c>
      <c r="C4">
        <v>11013</v>
      </c>
      <c r="D4" s="2">
        <f t="shared" si="0"/>
        <v>0.49723054571869607</v>
      </c>
      <c r="E4" s="2">
        <f t="shared" si="1"/>
        <v>0.50276945428130393</v>
      </c>
      <c r="F4">
        <v>0</v>
      </c>
    </row>
    <row r="5" spans="1:6" x14ac:dyDescent="0.2">
      <c r="A5">
        <v>1984</v>
      </c>
      <c r="B5">
        <v>4365</v>
      </c>
      <c r="C5">
        <v>8284</v>
      </c>
      <c r="D5" s="2">
        <f t="shared" si="0"/>
        <v>0.52691936262675032</v>
      </c>
      <c r="E5" s="2">
        <f t="shared" si="1"/>
        <v>0.47308063737324968</v>
      </c>
      <c r="F5">
        <v>0</v>
      </c>
    </row>
    <row r="6" spans="1:6" x14ac:dyDescent="0.2">
      <c r="A6">
        <v>1985</v>
      </c>
      <c r="B6">
        <v>2377</v>
      </c>
      <c r="C6">
        <v>6170</v>
      </c>
      <c r="D6" s="2">
        <f t="shared" si="0"/>
        <v>0.3852512155591572</v>
      </c>
      <c r="E6" s="2">
        <f t="shared" si="1"/>
        <v>0.6147487844408428</v>
      </c>
      <c r="F6">
        <v>0</v>
      </c>
    </row>
    <row r="7" spans="1:6" x14ac:dyDescent="0.2">
      <c r="A7">
        <v>1986</v>
      </c>
      <c r="B7">
        <v>2933</v>
      </c>
      <c r="C7">
        <v>7291</v>
      </c>
      <c r="D7" s="2">
        <f t="shared" si="0"/>
        <v>0.40227677959127689</v>
      </c>
      <c r="E7" s="2">
        <f t="shared" si="1"/>
        <v>0.59772322040872305</v>
      </c>
      <c r="F7">
        <v>0</v>
      </c>
    </row>
    <row r="8" spans="1:6" x14ac:dyDescent="0.2">
      <c r="A8">
        <v>1987</v>
      </c>
      <c r="B8">
        <v>1289</v>
      </c>
      <c r="C8">
        <v>6933</v>
      </c>
      <c r="D8" s="2">
        <f t="shared" si="0"/>
        <v>0.18592240011539016</v>
      </c>
      <c r="E8" s="2">
        <f t="shared" si="1"/>
        <v>0.81407759988460981</v>
      </c>
      <c r="F8">
        <v>0</v>
      </c>
    </row>
    <row r="9" spans="1:6" x14ac:dyDescent="0.2">
      <c r="A9">
        <v>1988</v>
      </c>
      <c r="B9">
        <v>2738</v>
      </c>
      <c r="C9">
        <v>6188</v>
      </c>
      <c r="D9" s="2">
        <f t="shared" si="0"/>
        <v>0.44246929541047186</v>
      </c>
      <c r="E9" s="2">
        <f t="shared" si="1"/>
        <v>0.55753070458952814</v>
      </c>
      <c r="F9">
        <v>0</v>
      </c>
    </row>
    <row r="10" spans="1:6" x14ac:dyDescent="0.2">
      <c r="A10">
        <v>1989</v>
      </c>
      <c r="B10">
        <v>3203</v>
      </c>
      <c r="C10">
        <v>13686</v>
      </c>
      <c r="D10" s="2">
        <f t="shared" si="0"/>
        <v>0.23403478006722198</v>
      </c>
      <c r="E10" s="2">
        <f t="shared" si="1"/>
        <v>0.765965219932778</v>
      </c>
      <c r="F10">
        <v>0</v>
      </c>
    </row>
    <row r="11" spans="1:6" x14ac:dyDescent="0.2">
      <c r="A11">
        <v>1990</v>
      </c>
      <c r="B11">
        <v>2711</v>
      </c>
      <c r="C11">
        <v>9939</v>
      </c>
      <c r="D11" s="2">
        <f t="shared" si="0"/>
        <v>0.27276385954321358</v>
      </c>
      <c r="E11" s="2">
        <f t="shared" si="1"/>
        <v>0.72723614045678642</v>
      </c>
      <c r="F11">
        <v>1</v>
      </c>
    </row>
    <row r="12" spans="1:6" x14ac:dyDescent="0.2">
      <c r="A12">
        <v>1991</v>
      </c>
      <c r="B12">
        <v>2348</v>
      </c>
      <c r="C12">
        <v>8779</v>
      </c>
      <c r="D12" s="2">
        <f t="shared" si="0"/>
        <v>0.26745643011732545</v>
      </c>
      <c r="E12" s="2">
        <f t="shared" si="1"/>
        <v>0.73254356988267455</v>
      </c>
      <c r="F12">
        <v>1</v>
      </c>
    </row>
    <row r="13" spans="1:6" x14ac:dyDescent="0.2">
      <c r="A13">
        <v>1992</v>
      </c>
      <c r="B13">
        <v>2681</v>
      </c>
      <c r="C13">
        <v>6370</v>
      </c>
      <c r="D13" s="2">
        <f t="shared" si="0"/>
        <v>0.42087912087912088</v>
      </c>
      <c r="E13" s="2">
        <f t="shared" si="1"/>
        <v>0.57912087912087906</v>
      </c>
      <c r="F13">
        <v>1</v>
      </c>
    </row>
    <row r="14" spans="1:6" x14ac:dyDescent="0.2">
      <c r="A14">
        <v>1993</v>
      </c>
      <c r="B14">
        <v>5856</v>
      </c>
      <c r="C14">
        <v>7168</v>
      </c>
      <c r="D14" s="2">
        <f t="shared" si="0"/>
        <v>0.8169642857142857</v>
      </c>
      <c r="E14" s="2">
        <f t="shared" si="1"/>
        <v>0.1830357142857143</v>
      </c>
      <c r="F14">
        <v>0</v>
      </c>
    </row>
    <row r="15" spans="1:6" x14ac:dyDescent="0.2">
      <c r="A15">
        <v>1994</v>
      </c>
      <c r="B15">
        <v>2575</v>
      </c>
      <c r="C15">
        <v>4106</v>
      </c>
      <c r="D15" s="2">
        <f t="shared" si="0"/>
        <v>0.62713102776424745</v>
      </c>
      <c r="E15" s="2">
        <f t="shared" si="1"/>
        <v>0.37286897223575255</v>
      </c>
      <c r="F15">
        <v>0</v>
      </c>
    </row>
    <row r="16" spans="1:6" x14ac:dyDescent="0.2">
      <c r="A16">
        <v>1995</v>
      </c>
      <c r="B16">
        <v>1471</v>
      </c>
      <c r="C16">
        <v>3077</v>
      </c>
      <c r="D16" s="2">
        <f t="shared" si="0"/>
        <v>0.47806304842378938</v>
      </c>
      <c r="E16" s="2">
        <f t="shared" si="1"/>
        <v>0.52193695157621067</v>
      </c>
      <c r="F16">
        <v>0</v>
      </c>
    </row>
    <row r="17" spans="1:6" x14ac:dyDescent="0.2">
      <c r="A17">
        <v>1996</v>
      </c>
      <c r="B17">
        <v>1631</v>
      </c>
      <c r="C17">
        <v>5790</v>
      </c>
      <c r="D17" s="2">
        <f t="shared" si="0"/>
        <v>0.28169257340241799</v>
      </c>
      <c r="E17" s="2">
        <f t="shared" si="1"/>
        <v>0.71830742659758196</v>
      </c>
      <c r="F17">
        <v>0</v>
      </c>
    </row>
    <row r="18" spans="1:6" x14ac:dyDescent="0.2">
      <c r="A18">
        <v>1997</v>
      </c>
      <c r="B18">
        <v>955</v>
      </c>
      <c r="C18">
        <v>5570</v>
      </c>
      <c r="D18" s="2">
        <f t="shared" si="0"/>
        <v>0.17145421903052063</v>
      </c>
      <c r="E18" s="2">
        <f t="shared" si="1"/>
        <v>0.8285457809694794</v>
      </c>
      <c r="F18">
        <v>0</v>
      </c>
    </row>
    <row r="19" spans="1:6" x14ac:dyDescent="0.2">
      <c r="A19">
        <v>1998</v>
      </c>
      <c r="B19">
        <v>109</v>
      </c>
      <c r="C19">
        <v>4382</v>
      </c>
      <c r="D19" s="2">
        <f t="shared" si="0"/>
        <v>2.487448653582839E-2</v>
      </c>
      <c r="E19" s="2">
        <f t="shared" si="1"/>
        <v>0.97512551346417164</v>
      </c>
      <c r="F19">
        <v>0</v>
      </c>
    </row>
    <row r="20" spans="1:6" x14ac:dyDescent="0.2">
      <c r="A20">
        <v>1999</v>
      </c>
      <c r="B20">
        <v>385</v>
      </c>
      <c r="C20">
        <v>7576</v>
      </c>
      <c r="D20" s="2">
        <f t="shared" si="0"/>
        <v>5.0818373812038013E-2</v>
      </c>
      <c r="E20" s="2">
        <f t="shared" si="1"/>
        <v>0.94918162618796198</v>
      </c>
      <c r="F20">
        <v>0</v>
      </c>
    </row>
    <row r="21" spans="1:6" x14ac:dyDescent="0.2">
      <c r="A21">
        <v>2000</v>
      </c>
      <c r="B21">
        <v>121</v>
      </c>
      <c r="C21">
        <v>9199</v>
      </c>
      <c r="D21" s="2">
        <f t="shared" si="0"/>
        <v>1.3153603652570931E-2</v>
      </c>
      <c r="E21" s="2">
        <f t="shared" si="1"/>
        <v>0.9868463963474291</v>
      </c>
      <c r="F21">
        <v>0</v>
      </c>
    </row>
    <row r="22" spans="1:6" x14ac:dyDescent="0.2">
      <c r="A22">
        <v>2001</v>
      </c>
      <c r="B22">
        <v>157</v>
      </c>
      <c r="C22">
        <v>6349</v>
      </c>
      <c r="D22" s="2">
        <f t="shared" si="0"/>
        <v>2.4728303669869271E-2</v>
      </c>
      <c r="E22" s="2">
        <f t="shared" si="1"/>
        <v>0.97527169633013078</v>
      </c>
      <c r="F22">
        <v>0</v>
      </c>
    </row>
    <row r="23" spans="1:6" x14ac:dyDescent="0.2">
      <c r="A23">
        <v>2002</v>
      </c>
      <c r="B23">
        <v>786</v>
      </c>
      <c r="C23">
        <v>13721</v>
      </c>
      <c r="D23" s="2">
        <f t="shared" si="0"/>
        <v>5.728445448582465E-2</v>
      </c>
      <c r="E23" s="2">
        <f t="shared" si="1"/>
        <v>0.94271554551417536</v>
      </c>
      <c r="F23">
        <v>0</v>
      </c>
    </row>
    <row r="24" spans="1:6" x14ac:dyDescent="0.2">
      <c r="A24">
        <v>2003</v>
      </c>
      <c r="B24">
        <v>1017</v>
      </c>
      <c r="C24">
        <v>13119</v>
      </c>
      <c r="D24" s="2">
        <f t="shared" si="0"/>
        <v>7.7521152526869433E-2</v>
      </c>
      <c r="E24" s="2">
        <f t="shared" si="1"/>
        <v>0.92247884747313058</v>
      </c>
      <c r="F24">
        <v>0</v>
      </c>
    </row>
    <row r="25" spans="1:6" x14ac:dyDescent="0.2">
      <c r="A25">
        <v>2004</v>
      </c>
      <c r="B25">
        <v>371</v>
      </c>
      <c r="C25">
        <v>10438</v>
      </c>
      <c r="D25" s="2">
        <f t="shared" si="0"/>
        <v>3.5543207511017437E-2</v>
      </c>
      <c r="E25" s="2">
        <f t="shared" si="1"/>
        <v>0.96445679248898253</v>
      </c>
      <c r="F25">
        <v>0</v>
      </c>
    </row>
    <row r="26" spans="1:6" x14ac:dyDescent="0.2">
      <c r="A26">
        <v>2005</v>
      </c>
      <c r="B26">
        <v>767</v>
      </c>
      <c r="C26">
        <v>15136</v>
      </c>
      <c r="D26" s="2">
        <f t="shared" si="0"/>
        <v>5.0673890063424945E-2</v>
      </c>
      <c r="E26" s="2">
        <f t="shared" si="1"/>
        <v>0.94932610993657507</v>
      </c>
      <c r="F26">
        <v>0</v>
      </c>
    </row>
    <row r="27" spans="1:6" x14ac:dyDescent="0.2">
      <c r="A27">
        <v>2006</v>
      </c>
      <c r="B27">
        <v>884</v>
      </c>
      <c r="C27">
        <v>12420</v>
      </c>
      <c r="D27" s="2">
        <f t="shared" si="0"/>
        <v>7.1175523349436387E-2</v>
      </c>
      <c r="E27" s="2">
        <f t="shared" si="1"/>
        <v>0.92882447665056356</v>
      </c>
      <c r="F27">
        <v>0</v>
      </c>
    </row>
    <row r="28" spans="1:6" x14ac:dyDescent="0.2">
      <c r="A28">
        <v>2007</v>
      </c>
      <c r="B28">
        <v>572</v>
      </c>
      <c r="C28">
        <v>6786</v>
      </c>
      <c r="D28" s="2">
        <f t="shared" si="0"/>
        <v>8.4291187739463605E-2</v>
      </c>
      <c r="E28" s="2">
        <f t="shared" si="1"/>
        <v>0.91570881226053635</v>
      </c>
      <c r="F28">
        <v>0</v>
      </c>
    </row>
    <row r="29" spans="1:6" x14ac:dyDescent="0.2">
      <c r="A29">
        <v>2008</v>
      </c>
      <c r="B29">
        <v>1321</v>
      </c>
      <c r="C29">
        <v>13450</v>
      </c>
      <c r="D29" s="2">
        <f t="shared" si="0"/>
        <v>9.8215613382899622E-2</v>
      </c>
      <c r="E29" s="2">
        <f t="shared" si="1"/>
        <v>0.90178438661710036</v>
      </c>
      <c r="F29">
        <v>1</v>
      </c>
    </row>
    <row r="30" spans="1:6" x14ac:dyDescent="0.2">
      <c r="A30">
        <v>2009</v>
      </c>
      <c r="B30">
        <v>920</v>
      </c>
      <c r="C30">
        <v>12473</v>
      </c>
      <c r="D30" s="2">
        <f t="shared" si="0"/>
        <v>7.3759320131484007E-2</v>
      </c>
      <c r="E30" s="2">
        <f t="shared" si="1"/>
        <v>0.92624067986851599</v>
      </c>
      <c r="F30">
        <v>1</v>
      </c>
    </row>
    <row r="31" spans="1:6" x14ac:dyDescent="0.2">
      <c r="A31">
        <v>2010</v>
      </c>
      <c r="B31">
        <v>879</v>
      </c>
      <c r="C31">
        <v>13088</v>
      </c>
      <c r="D31" s="2">
        <f t="shared" si="0"/>
        <v>6.7160757946210264E-2</v>
      </c>
      <c r="E31" s="2">
        <f t="shared" si="1"/>
        <v>0.93283924205378976</v>
      </c>
      <c r="F31">
        <v>0</v>
      </c>
    </row>
    <row r="32" spans="1:6" x14ac:dyDescent="0.2">
      <c r="A32">
        <v>2011</v>
      </c>
      <c r="B32">
        <v>833</v>
      </c>
      <c r="C32">
        <v>16850</v>
      </c>
      <c r="D32" s="2">
        <f t="shared" si="0"/>
        <v>4.9436201780415433E-2</v>
      </c>
      <c r="E32" s="2">
        <f t="shared" si="1"/>
        <v>0.95056379821958459</v>
      </c>
      <c r="F32">
        <v>0</v>
      </c>
    </row>
    <row r="33" spans="1:6" x14ac:dyDescent="0.2">
      <c r="A33">
        <v>2012</v>
      </c>
      <c r="B33">
        <v>1985</v>
      </c>
      <c r="C33">
        <v>13474</v>
      </c>
      <c r="D33" s="2">
        <f t="shared" si="0"/>
        <v>0.14732076591954876</v>
      </c>
      <c r="E33" s="2">
        <f t="shared" si="1"/>
        <v>0.85267923408045121</v>
      </c>
      <c r="F33">
        <v>0</v>
      </c>
    </row>
    <row r="34" spans="1:6" x14ac:dyDescent="0.2">
      <c r="A34">
        <v>2013</v>
      </c>
      <c r="B34">
        <v>1681</v>
      </c>
      <c r="C34">
        <v>14542</v>
      </c>
      <c r="D34" s="2">
        <f t="shared" si="0"/>
        <v>0.11559620409847339</v>
      </c>
      <c r="E34" s="2">
        <f t="shared" si="1"/>
        <v>0.88440379590152662</v>
      </c>
      <c r="F34">
        <v>0</v>
      </c>
    </row>
    <row r="35" spans="1:6" x14ac:dyDescent="0.2">
      <c r="A35">
        <v>2014</v>
      </c>
      <c r="B35">
        <v>201</v>
      </c>
      <c r="C35">
        <v>9551</v>
      </c>
      <c r="D35" s="2">
        <f t="shared" si="0"/>
        <v>2.1044916762642654E-2</v>
      </c>
      <c r="E35" s="2">
        <f t="shared" si="1"/>
        <v>0.97895508323735736</v>
      </c>
      <c r="F35">
        <v>0</v>
      </c>
    </row>
    <row r="36" spans="1:6" x14ac:dyDescent="0.2">
      <c r="A36">
        <v>2015</v>
      </c>
      <c r="B36">
        <v>1364</v>
      </c>
      <c r="C36">
        <v>30749</v>
      </c>
      <c r="D36" s="2">
        <f t="shared" si="0"/>
        <v>4.4359166151744775E-2</v>
      </c>
      <c r="E36" s="2">
        <f t="shared" si="1"/>
        <v>0.95564083384825527</v>
      </c>
      <c r="F36">
        <v>0</v>
      </c>
    </row>
    <row r="37" spans="1:6" x14ac:dyDescent="0.2">
      <c r="A37">
        <v>2016</v>
      </c>
      <c r="B37">
        <v>1094</v>
      </c>
      <c r="C37">
        <v>16027</v>
      </c>
      <c r="D37" s="2">
        <f t="shared" si="0"/>
        <v>6.8259811567979028E-2</v>
      </c>
      <c r="E37" s="2">
        <f t="shared" si="1"/>
        <v>0.931740188432021</v>
      </c>
      <c r="F37">
        <v>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election activeCell="E21" sqref="E21:E37"/>
    </sheetView>
  </sheetViews>
  <sheetFormatPr baseColWidth="10" defaultRowHeight="16" x14ac:dyDescent="0.2"/>
  <cols>
    <col min="6" max="6" width="10.83203125" style="2"/>
  </cols>
  <sheetData>
    <row r="1" spans="1:8" x14ac:dyDescent="0.2">
      <c r="B1" t="s">
        <v>12</v>
      </c>
      <c r="C1" t="s">
        <v>18</v>
      </c>
      <c r="D1" t="s">
        <v>13</v>
      </c>
      <c r="E1" t="s">
        <v>20</v>
      </c>
      <c r="F1" s="2" t="s">
        <v>21</v>
      </c>
      <c r="G1" t="s">
        <v>17</v>
      </c>
      <c r="H1" t="s">
        <v>16</v>
      </c>
    </row>
    <row r="2" spans="1:8" x14ac:dyDescent="0.2">
      <c r="A2">
        <v>1981</v>
      </c>
      <c r="B2">
        <v>1771</v>
      </c>
      <c r="C2">
        <v>2638</v>
      </c>
      <c r="D2">
        <v>8842</v>
      </c>
      <c r="E2" s="2">
        <f t="shared" ref="E2:E37" si="0">B2/D2</f>
        <v>0.20029405111965617</v>
      </c>
      <c r="F2" s="2">
        <f>C2/D2</f>
        <v>0.298348789866546</v>
      </c>
      <c r="G2" s="2">
        <f>1-(E2+F2)</f>
        <v>0.50135715901379785</v>
      </c>
      <c r="H2">
        <v>1</v>
      </c>
    </row>
    <row r="3" spans="1:8" x14ac:dyDescent="0.2">
      <c r="A3">
        <v>1982</v>
      </c>
      <c r="B3">
        <v>3847</v>
      </c>
      <c r="C3">
        <v>1542</v>
      </c>
      <c r="D3">
        <v>8631</v>
      </c>
      <c r="E3" s="2">
        <f t="shared" si="0"/>
        <v>0.44571892017147491</v>
      </c>
      <c r="F3" s="2">
        <f t="shared" ref="F3:F37" si="1">C3/D3</f>
        <v>0.17865832464372611</v>
      </c>
      <c r="G3" s="2">
        <f t="shared" ref="G3:G37" si="2">1-(E3+F3)</f>
        <v>0.37562275518479904</v>
      </c>
      <c r="H3">
        <v>1</v>
      </c>
    </row>
    <row r="4" spans="1:8" x14ac:dyDescent="0.2">
      <c r="A4">
        <v>1983</v>
      </c>
      <c r="B4">
        <v>5476</v>
      </c>
      <c r="C4">
        <v>1692</v>
      </c>
      <c r="D4">
        <v>11013</v>
      </c>
      <c r="E4" s="2">
        <f t="shared" si="0"/>
        <v>0.49723054571869607</v>
      </c>
      <c r="F4" s="2">
        <f t="shared" si="1"/>
        <v>0.15363661127758105</v>
      </c>
      <c r="G4" s="2">
        <f t="shared" si="2"/>
        <v>0.34913284300372283</v>
      </c>
      <c r="H4">
        <v>0</v>
      </c>
    </row>
    <row r="5" spans="1:8" x14ac:dyDescent="0.2">
      <c r="A5">
        <v>1984</v>
      </c>
      <c r="B5">
        <v>4365</v>
      </c>
      <c r="C5">
        <v>1206</v>
      </c>
      <c r="D5">
        <v>8284</v>
      </c>
      <c r="E5" s="2">
        <f t="shared" si="0"/>
        <v>0.52691936262675032</v>
      </c>
      <c r="F5" s="2">
        <f t="shared" si="1"/>
        <v>0.14558184451955578</v>
      </c>
      <c r="G5" s="2">
        <f t="shared" si="2"/>
        <v>0.32749879285369388</v>
      </c>
      <c r="H5">
        <v>0</v>
      </c>
    </row>
    <row r="6" spans="1:8" x14ac:dyDescent="0.2">
      <c r="A6">
        <v>1985</v>
      </c>
      <c r="B6">
        <v>2377</v>
      </c>
      <c r="C6">
        <v>549</v>
      </c>
      <c r="D6">
        <v>6170</v>
      </c>
      <c r="E6" s="2">
        <f t="shared" si="0"/>
        <v>0.3852512155591572</v>
      </c>
      <c r="F6" s="2">
        <f t="shared" si="1"/>
        <v>8.8978930307941656E-2</v>
      </c>
      <c r="G6" s="2">
        <f t="shared" si="2"/>
        <v>0.52576985413290112</v>
      </c>
      <c r="H6">
        <v>0</v>
      </c>
    </row>
    <row r="7" spans="1:8" x14ac:dyDescent="0.2">
      <c r="A7">
        <v>1986</v>
      </c>
      <c r="B7">
        <v>2933</v>
      </c>
      <c r="C7">
        <v>1455</v>
      </c>
      <c r="D7">
        <v>7291</v>
      </c>
      <c r="E7" s="2">
        <f t="shared" si="0"/>
        <v>0.40227677959127689</v>
      </c>
      <c r="F7" s="2">
        <f t="shared" si="1"/>
        <v>0.1995611027293924</v>
      </c>
      <c r="G7" s="2">
        <f t="shared" si="2"/>
        <v>0.39816211767933074</v>
      </c>
      <c r="H7">
        <v>0</v>
      </c>
    </row>
    <row r="8" spans="1:8" x14ac:dyDescent="0.2">
      <c r="A8">
        <v>1987</v>
      </c>
      <c r="B8">
        <v>1289</v>
      </c>
      <c r="C8">
        <v>3605</v>
      </c>
      <c r="D8">
        <v>6933</v>
      </c>
      <c r="E8" s="2">
        <f t="shared" si="0"/>
        <v>0.18592240011539016</v>
      </c>
      <c r="F8" s="2">
        <f t="shared" si="1"/>
        <v>0.51997692196740231</v>
      </c>
      <c r="G8" s="2">
        <f t="shared" si="2"/>
        <v>0.29410067791720751</v>
      </c>
      <c r="H8">
        <v>0</v>
      </c>
    </row>
    <row r="9" spans="1:8" x14ac:dyDescent="0.2">
      <c r="A9">
        <v>1988</v>
      </c>
      <c r="B9">
        <v>2738</v>
      </c>
      <c r="C9">
        <v>1912</v>
      </c>
      <c r="D9">
        <v>6188</v>
      </c>
      <c r="E9" s="2">
        <f t="shared" si="0"/>
        <v>0.44246929541047186</v>
      </c>
      <c r="F9" s="2">
        <f t="shared" si="1"/>
        <v>0.30898513251454429</v>
      </c>
      <c r="G9" s="2">
        <f t="shared" si="2"/>
        <v>0.24854557207498384</v>
      </c>
      <c r="H9">
        <v>0</v>
      </c>
    </row>
    <row r="10" spans="1:8" x14ac:dyDescent="0.2">
      <c r="A10">
        <v>1989</v>
      </c>
      <c r="B10">
        <v>3203</v>
      </c>
      <c r="C10">
        <v>8011</v>
      </c>
      <c r="D10">
        <v>13686</v>
      </c>
      <c r="E10" s="2">
        <f t="shared" si="0"/>
        <v>0.23403478006722198</v>
      </c>
      <c r="F10" s="2">
        <f t="shared" si="1"/>
        <v>0.58534268595645189</v>
      </c>
      <c r="G10" s="2">
        <f t="shared" si="2"/>
        <v>0.18062253397632611</v>
      </c>
      <c r="H10">
        <v>0</v>
      </c>
    </row>
    <row r="11" spans="1:8" x14ac:dyDescent="0.2">
      <c r="A11">
        <v>1990</v>
      </c>
      <c r="B11">
        <v>2711</v>
      </c>
      <c r="C11" s="1">
        <v>5440</v>
      </c>
      <c r="D11">
        <v>9939</v>
      </c>
      <c r="E11" s="2">
        <f t="shared" si="0"/>
        <v>0.27276385954321358</v>
      </c>
      <c r="F11" s="2">
        <f t="shared" si="1"/>
        <v>0.5473387664755005</v>
      </c>
      <c r="G11" s="2">
        <f t="shared" si="2"/>
        <v>0.17989737398128591</v>
      </c>
      <c r="H11">
        <v>1</v>
      </c>
    </row>
    <row r="12" spans="1:8" x14ac:dyDescent="0.2">
      <c r="A12">
        <v>1991</v>
      </c>
      <c r="B12">
        <v>2348</v>
      </c>
      <c r="C12" s="1">
        <v>5327</v>
      </c>
      <c r="D12">
        <v>8779</v>
      </c>
      <c r="E12" s="2">
        <f t="shared" si="0"/>
        <v>0.26745643011732545</v>
      </c>
      <c r="F12" s="2">
        <f t="shared" si="1"/>
        <v>0.60678892812393215</v>
      </c>
      <c r="G12" s="2">
        <f t="shared" si="2"/>
        <v>0.1257546417587424</v>
      </c>
      <c r="H12">
        <v>1</v>
      </c>
    </row>
    <row r="13" spans="1:8" x14ac:dyDescent="0.2">
      <c r="A13">
        <v>1992</v>
      </c>
      <c r="B13">
        <v>2681</v>
      </c>
      <c r="C13" s="1">
        <v>2752</v>
      </c>
      <c r="D13">
        <v>6370</v>
      </c>
      <c r="E13" s="2">
        <f t="shared" si="0"/>
        <v>0.42087912087912088</v>
      </c>
      <c r="F13" s="2">
        <f t="shared" si="1"/>
        <v>0.43202511773940344</v>
      </c>
      <c r="G13" s="2">
        <f t="shared" si="2"/>
        <v>0.14709576138147562</v>
      </c>
      <c r="H13">
        <v>1</v>
      </c>
    </row>
    <row r="14" spans="1:8" x14ac:dyDescent="0.2">
      <c r="A14">
        <v>1993</v>
      </c>
      <c r="B14">
        <v>5856</v>
      </c>
      <c r="C14">
        <v>345</v>
      </c>
      <c r="D14">
        <v>7168</v>
      </c>
      <c r="E14" s="2">
        <f t="shared" si="0"/>
        <v>0.8169642857142857</v>
      </c>
      <c r="F14" s="2">
        <f t="shared" si="1"/>
        <v>4.8130580357142856E-2</v>
      </c>
      <c r="G14" s="2">
        <f t="shared" si="2"/>
        <v>0.1349051339285714</v>
      </c>
      <c r="H14">
        <v>0</v>
      </c>
    </row>
    <row r="15" spans="1:8" x14ac:dyDescent="0.2">
      <c r="A15">
        <v>1994</v>
      </c>
      <c r="B15">
        <v>2575</v>
      </c>
      <c r="C15">
        <v>554</v>
      </c>
      <c r="D15">
        <v>4106</v>
      </c>
      <c r="E15" s="2">
        <f t="shared" si="0"/>
        <v>0.62713102776424745</v>
      </c>
      <c r="F15" s="2">
        <f t="shared" si="1"/>
        <v>0.13492450073063808</v>
      </c>
      <c r="G15" s="2">
        <f t="shared" si="2"/>
        <v>0.23794447150511444</v>
      </c>
      <c r="H15">
        <v>0</v>
      </c>
    </row>
    <row r="16" spans="1:8" x14ac:dyDescent="0.2">
      <c r="A16">
        <v>1995</v>
      </c>
      <c r="B16">
        <v>1471</v>
      </c>
      <c r="C16">
        <v>688</v>
      </c>
      <c r="D16">
        <v>3077</v>
      </c>
      <c r="E16" s="2">
        <f t="shared" si="0"/>
        <v>0.47806304842378938</v>
      </c>
      <c r="F16" s="2">
        <f t="shared" si="1"/>
        <v>0.22359441013974651</v>
      </c>
      <c r="G16" s="2">
        <f t="shared" si="2"/>
        <v>0.2983425414364641</v>
      </c>
      <c r="H16">
        <v>0</v>
      </c>
    </row>
    <row r="17" spans="1:8" x14ac:dyDescent="0.2">
      <c r="A17">
        <v>1996</v>
      </c>
      <c r="B17">
        <v>1631</v>
      </c>
      <c r="C17" s="1">
        <v>2943</v>
      </c>
      <c r="D17">
        <v>5790</v>
      </c>
      <c r="E17" s="2">
        <f t="shared" si="0"/>
        <v>0.28169257340241799</v>
      </c>
      <c r="F17" s="2">
        <f t="shared" si="1"/>
        <v>0.50829015544041456</v>
      </c>
      <c r="G17" s="2">
        <f t="shared" si="2"/>
        <v>0.21001727115716751</v>
      </c>
      <c r="H17">
        <v>0</v>
      </c>
    </row>
    <row r="18" spans="1:8" x14ac:dyDescent="0.2">
      <c r="A18">
        <v>1997</v>
      </c>
      <c r="B18">
        <v>955</v>
      </c>
      <c r="C18" s="1">
        <v>2471</v>
      </c>
      <c r="D18">
        <v>5570</v>
      </c>
      <c r="E18" s="2">
        <f t="shared" si="0"/>
        <v>0.17145421903052063</v>
      </c>
      <c r="F18" s="2">
        <f t="shared" si="1"/>
        <v>0.44362657091561941</v>
      </c>
      <c r="G18" s="2">
        <f t="shared" si="2"/>
        <v>0.38491921005385998</v>
      </c>
      <c r="H18">
        <v>0</v>
      </c>
    </row>
    <row r="19" spans="1:8" x14ac:dyDescent="0.2">
      <c r="A19">
        <v>1998</v>
      </c>
      <c r="B19">
        <v>109</v>
      </c>
      <c r="C19" s="1">
        <v>1554</v>
      </c>
      <c r="D19">
        <v>4382</v>
      </c>
      <c r="E19" s="2">
        <f t="shared" si="0"/>
        <v>2.487448653582839E-2</v>
      </c>
      <c r="F19" s="2">
        <f t="shared" si="1"/>
        <v>0.35463258785942492</v>
      </c>
      <c r="G19" s="2">
        <f t="shared" si="2"/>
        <v>0.62049292560474667</v>
      </c>
      <c r="H19">
        <v>0</v>
      </c>
    </row>
    <row r="20" spans="1:8" x14ac:dyDescent="0.2">
      <c r="A20">
        <v>1999</v>
      </c>
      <c r="B20">
        <v>385</v>
      </c>
      <c r="C20" s="1">
        <v>4127</v>
      </c>
      <c r="D20">
        <v>7576</v>
      </c>
      <c r="E20" s="2">
        <f t="shared" si="0"/>
        <v>5.0818373812038013E-2</v>
      </c>
      <c r="F20" s="2">
        <f t="shared" si="1"/>
        <v>0.54474656810982047</v>
      </c>
      <c r="G20" s="2">
        <f t="shared" si="2"/>
        <v>0.40443505807814151</v>
      </c>
      <c r="H20">
        <v>0</v>
      </c>
    </row>
    <row r="21" spans="1:8" x14ac:dyDescent="0.2">
      <c r="A21">
        <v>2000</v>
      </c>
      <c r="B21">
        <v>121</v>
      </c>
      <c r="C21" s="1">
        <v>6445</v>
      </c>
      <c r="D21">
        <v>9199</v>
      </c>
      <c r="E21" s="2">
        <f t="shared" si="0"/>
        <v>1.3153603652570931E-2</v>
      </c>
      <c r="F21" s="2">
        <f t="shared" si="1"/>
        <v>0.70061963256875748</v>
      </c>
      <c r="G21" s="2">
        <f t="shared" si="2"/>
        <v>0.28622676377867162</v>
      </c>
      <c r="H21">
        <v>0</v>
      </c>
    </row>
    <row r="22" spans="1:8" x14ac:dyDescent="0.2">
      <c r="A22">
        <v>2001</v>
      </c>
      <c r="B22">
        <v>157</v>
      </c>
      <c r="C22" s="1">
        <v>3297</v>
      </c>
      <c r="D22">
        <v>6349</v>
      </c>
      <c r="E22" s="2">
        <f t="shared" si="0"/>
        <v>2.4728303669869271E-2</v>
      </c>
      <c r="F22" s="2">
        <f t="shared" si="1"/>
        <v>0.51929437706725468</v>
      </c>
      <c r="G22" s="2">
        <f t="shared" si="2"/>
        <v>0.4559773192628761</v>
      </c>
      <c r="H22">
        <v>0</v>
      </c>
    </row>
    <row r="23" spans="1:8" x14ac:dyDescent="0.2">
      <c r="A23">
        <v>2002</v>
      </c>
      <c r="B23">
        <v>786</v>
      </c>
      <c r="C23" s="1">
        <v>10352</v>
      </c>
      <c r="D23">
        <v>13721</v>
      </c>
      <c r="E23" s="2">
        <f t="shared" si="0"/>
        <v>5.728445448582465E-2</v>
      </c>
      <c r="F23" s="2">
        <f t="shared" si="1"/>
        <v>0.75446396035274399</v>
      </c>
      <c r="G23" s="2">
        <f t="shared" si="2"/>
        <v>0.18825158516143137</v>
      </c>
      <c r="H23">
        <v>0</v>
      </c>
    </row>
    <row r="24" spans="1:8" x14ac:dyDescent="0.2">
      <c r="A24">
        <v>2003</v>
      </c>
      <c r="B24">
        <v>1017</v>
      </c>
      <c r="C24" s="1">
        <v>8655</v>
      </c>
      <c r="D24">
        <v>13119</v>
      </c>
      <c r="E24" s="2">
        <f t="shared" si="0"/>
        <v>7.7521152526869433E-2</v>
      </c>
      <c r="F24" s="2">
        <f t="shared" si="1"/>
        <v>0.65973016235993598</v>
      </c>
      <c r="G24" s="2">
        <f t="shared" si="2"/>
        <v>0.2627486851131946</v>
      </c>
      <c r="H24">
        <v>0</v>
      </c>
    </row>
    <row r="25" spans="1:8" x14ac:dyDescent="0.2">
      <c r="A25">
        <v>2004</v>
      </c>
      <c r="B25">
        <v>371</v>
      </c>
      <c r="C25" s="1">
        <v>7097</v>
      </c>
      <c r="D25">
        <v>10438</v>
      </c>
      <c r="E25" s="2">
        <f t="shared" si="0"/>
        <v>3.5543207511017437E-2</v>
      </c>
      <c r="F25" s="2">
        <f t="shared" si="1"/>
        <v>0.67991952481318263</v>
      </c>
      <c r="G25" s="2">
        <f t="shared" si="2"/>
        <v>0.2845372676757999</v>
      </c>
      <c r="H25">
        <v>0</v>
      </c>
    </row>
    <row r="26" spans="1:8" x14ac:dyDescent="0.2">
      <c r="A26">
        <v>2005</v>
      </c>
      <c r="B26">
        <v>767</v>
      </c>
      <c r="C26" s="1">
        <v>10769</v>
      </c>
      <c r="D26">
        <v>15136</v>
      </c>
      <c r="E26" s="2">
        <f t="shared" si="0"/>
        <v>5.0673890063424945E-2</v>
      </c>
      <c r="F26" s="2">
        <f t="shared" si="1"/>
        <v>0.71148255813953487</v>
      </c>
      <c r="G26" s="2">
        <f t="shared" si="2"/>
        <v>0.2378435517970402</v>
      </c>
      <c r="H26">
        <v>0</v>
      </c>
    </row>
    <row r="27" spans="1:8" x14ac:dyDescent="0.2">
      <c r="A27">
        <v>2006</v>
      </c>
      <c r="B27">
        <v>884</v>
      </c>
      <c r="C27" s="1">
        <v>9170</v>
      </c>
      <c r="D27">
        <v>12420</v>
      </c>
      <c r="E27" s="2">
        <f t="shared" si="0"/>
        <v>7.1175523349436387E-2</v>
      </c>
      <c r="F27" s="2">
        <f t="shared" si="1"/>
        <v>0.73832528180354262</v>
      </c>
      <c r="G27" s="2">
        <f t="shared" si="2"/>
        <v>0.19049919484702094</v>
      </c>
      <c r="H27">
        <v>0</v>
      </c>
    </row>
    <row r="28" spans="1:8" x14ac:dyDescent="0.2">
      <c r="A28">
        <v>2007</v>
      </c>
      <c r="B28">
        <v>572</v>
      </c>
      <c r="C28" s="1">
        <v>4435</v>
      </c>
      <c r="D28">
        <v>6786</v>
      </c>
      <c r="E28" s="2">
        <f t="shared" si="0"/>
        <v>8.4291187739463605E-2</v>
      </c>
      <c r="F28" s="2">
        <f t="shared" si="1"/>
        <v>0.65355142941349842</v>
      </c>
      <c r="G28" s="2">
        <f t="shared" si="2"/>
        <v>0.26215738284703793</v>
      </c>
      <c r="H28">
        <v>0</v>
      </c>
    </row>
    <row r="29" spans="1:8" x14ac:dyDescent="0.2">
      <c r="A29">
        <v>2008</v>
      </c>
      <c r="B29">
        <v>1321</v>
      </c>
      <c r="C29" s="1">
        <v>10003</v>
      </c>
      <c r="D29">
        <v>13450</v>
      </c>
      <c r="E29" s="2">
        <f t="shared" si="0"/>
        <v>9.8215613382899622E-2</v>
      </c>
      <c r="F29" s="2">
        <f t="shared" si="1"/>
        <v>0.74371747211895911</v>
      </c>
      <c r="G29" s="2">
        <f t="shared" si="2"/>
        <v>0.15806691449814125</v>
      </c>
      <c r="H29">
        <v>1</v>
      </c>
    </row>
    <row r="30" spans="1:8" x14ac:dyDescent="0.2">
      <c r="A30">
        <v>2009</v>
      </c>
      <c r="B30">
        <v>920</v>
      </c>
      <c r="C30" s="1">
        <v>9239</v>
      </c>
      <c r="D30">
        <v>12473</v>
      </c>
      <c r="E30" s="2">
        <f t="shared" si="0"/>
        <v>7.3759320131484007E-2</v>
      </c>
      <c r="F30" s="2">
        <f t="shared" si="1"/>
        <v>0.74071995510302258</v>
      </c>
      <c r="G30" s="2">
        <f t="shared" si="2"/>
        <v>0.18552072476549342</v>
      </c>
      <c r="H30">
        <v>1</v>
      </c>
    </row>
    <row r="31" spans="1:8" x14ac:dyDescent="0.2">
      <c r="A31">
        <v>2010</v>
      </c>
      <c r="B31">
        <v>879</v>
      </c>
      <c r="C31" s="1">
        <v>10904</v>
      </c>
      <c r="D31">
        <v>13088</v>
      </c>
      <c r="E31" s="2">
        <f t="shared" si="0"/>
        <v>6.7160757946210264E-2</v>
      </c>
      <c r="F31" s="2">
        <f t="shared" si="1"/>
        <v>0.83312958435207829</v>
      </c>
      <c r="G31" s="2">
        <f t="shared" si="2"/>
        <v>9.9709657701711474E-2</v>
      </c>
      <c r="H31">
        <v>0</v>
      </c>
    </row>
    <row r="32" spans="1:8" x14ac:dyDescent="0.2">
      <c r="A32">
        <v>2011</v>
      </c>
      <c r="B32">
        <v>833</v>
      </c>
      <c r="C32" s="1">
        <v>14444</v>
      </c>
      <c r="D32">
        <v>16850</v>
      </c>
      <c r="E32" s="2">
        <f t="shared" si="0"/>
        <v>4.9436201780415433E-2</v>
      </c>
      <c r="F32" s="2">
        <f t="shared" si="1"/>
        <v>0.85721068249258159</v>
      </c>
      <c r="G32" s="2">
        <f t="shared" si="2"/>
        <v>9.3353115727003E-2</v>
      </c>
      <c r="H32">
        <v>0</v>
      </c>
    </row>
    <row r="33" spans="1:8" x14ac:dyDescent="0.2">
      <c r="A33">
        <v>2012</v>
      </c>
      <c r="B33">
        <v>1985</v>
      </c>
      <c r="C33" s="1">
        <v>9899</v>
      </c>
      <c r="D33">
        <v>13474</v>
      </c>
      <c r="E33" s="2">
        <f t="shared" si="0"/>
        <v>0.14732076591954876</v>
      </c>
      <c r="F33" s="2">
        <f t="shared" si="1"/>
        <v>0.73467418732373457</v>
      </c>
      <c r="G33" s="2">
        <f t="shared" si="2"/>
        <v>0.11800504675671664</v>
      </c>
      <c r="H33">
        <v>0</v>
      </c>
    </row>
    <row r="34" spans="1:8" x14ac:dyDescent="0.2">
      <c r="A34">
        <v>2013</v>
      </c>
      <c r="B34">
        <v>1681</v>
      </c>
      <c r="C34" s="1">
        <v>11005</v>
      </c>
      <c r="D34">
        <v>14542</v>
      </c>
      <c r="E34" s="2">
        <f t="shared" si="0"/>
        <v>0.11559620409847339</v>
      </c>
      <c r="F34" s="2">
        <f t="shared" si="1"/>
        <v>0.75677348370237929</v>
      </c>
      <c r="G34" s="2">
        <f t="shared" si="2"/>
        <v>0.12763031219914733</v>
      </c>
      <c r="H34">
        <v>0</v>
      </c>
    </row>
    <row r="35" spans="1:8" x14ac:dyDescent="0.2">
      <c r="A35">
        <v>2014</v>
      </c>
      <c r="B35">
        <v>201</v>
      </c>
      <c r="C35" s="1">
        <v>7563</v>
      </c>
      <c r="D35">
        <v>9551</v>
      </c>
      <c r="E35" s="2">
        <f t="shared" si="0"/>
        <v>2.1044916762642654E-2</v>
      </c>
      <c r="F35" s="2">
        <f t="shared" si="1"/>
        <v>0.79185425609883786</v>
      </c>
      <c r="G35" s="2">
        <f t="shared" si="2"/>
        <v>0.1871008271385195</v>
      </c>
      <c r="H35">
        <v>0</v>
      </c>
    </row>
    <row r="36" spans="1:8" x14ac:dyDescent="0.2">
      <c r="A36">
        <v>2015</v>
      </c>
      <c r="B36">
        <v>1364</v>
      </c>
      <c r="C36" s="1">
        <v>27968</v>
      </c>
      <c r="D36">
        <v>30749</v>
      </c>
      <c r="E36" s="2">
        <f t="shared" si="0"/>
        <v>4.4359166151744775E-2</v>
      </c>
      <c r="F36" s="2">
        <f t="shared" si="1"/>
        <v>0.90955803440762306</v>
      </c>
      <c r="G36" s="2">
        <f t="shared" si="2"/>
        <v>4.6082799440632205E-2</v>
      </c>
      <c r="H36">
        <v>0</v>
      </c>
    </row>
    <row r="37" spans="1:8" x14ac:dyDescent="0.2">
      <c r="A37">
        <v>2016</v>
      </c>
      <c r="B37">
        <v>1094</v>
      </c>
      <c r="C37" s="1">
        <v>13339</v>
      </c>
      <c r="D37">
        <v>16027</v>
      </c>
      <c r="E37" s="2">
        <f t="shared" si="0"/>
        <v>6.8259811567979028E-2</v>
      </c>
      <c r="F37" s="2">
        <f t="shared" si="1"/>
        <v>0.83228302239970053</v>
      </c>
      <c r="G37" s="2">
        <f t="shared" si="2"/>
        <v>9.9457166032320465E-2</v>
      </c>
      <c r="H37">
        <v>0</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topLeftCell="G1" workbookViewId="0">
      <selection activeCell="M1" activeCellId="5" sqref="A1:A1048576 I1:I1048576 J1:J1048576 K1:K1048576 L1:L1048576 M1:M1048576"/>
    </sheetView>
  </sheetViews>
  <sheetFormatPr baseColWidth="10" defaultRowHeight="16" x14ac:dyDescent="0.2"/>
  <sheetData>
    <row r="1" spans="1:13" x14ac:dyDescent="0.2">
      <c r="B1" t="s">
        <v>27</v>
      </c>
      <c r="C1" t="s">
        <v>18</v>
      </c>
      <c r="D1" t="s">
        <v>2</v>
      </c>
      <c r="E1" t="s">
        <v>3</v>
      </c>
      <c r="F1" t="s">
        <v>22</v>
      </c>
      <c r="G1" t="s">
        <v>13</v>
      </c>
      <c r="I1" t="s">
        <v>19</v>
      </c>
      <c r="J1" t="s">
        <v>18</v>
      </c>
      <c r="K1" t="s">
        <v>2</v>
      </c>
      <c r="L1" t="s">
        <v>28</v>
      </c>
      <c r="M1" t="s">
        <v>22</v>
      </c>
    </row>
    <row r="2" spans="1:13" x14ac:dyDescent="0.2">
      <c r="A2">
        <v>1981</v>
      </c>
      <c r="B2">
        <v>1771</v>
      </c>
      <c r="C2">
        <v>2638</v>
      </c>
      <c r="D2">
        <v>2462</v>
      </c>
      <c r="E2">
        <v>1172</v>
      </c>
      <c r="F2">
        <f>G2-(B2+C2+D2+E2)</f>
        <v>799</v>
      </c>
      <c r="G2">
        <v>8842</v>
      </c>
      <c r="I2">
        <f>B2</f>
        <v>1771</v>
      </c>
      <c r="J2">
        <f>C2</f>
        <v>2638</v>
      </c>
      <c r="K2">
        <f>D2</f>
        <v>2462</v>
      </c>
      <c r="L2">
        <f>E2</f>
        <v>1172</v>
      </c>
      <c r="M2">
        <f>F2</f>
        <v>799</v>
      </c>
    </row>
    <row r="3" spans="1:13" x14ac:dyDescent="0.2">
      <c r="A3">
        <v>1982</v>
      </c>
      <c r="B3">
        <v>3847</v>
      </c>
      <c r="C3">
        <v>1542</v>
      </c>
      <c r="D3">
        <v>1935</v>
      </c>
      <c r="E3">
        <v>934</v>
      </c>
      <c r="F3">
        <f t="shared" ref="F3:F37" si="0">G3-(B3+C3+D3+E3)</f>
        <v>373</v>
      </c>
      <c r="G3">
        <v>8631</v>
      </c>
      <c r="I3">
        <f>I2+B3</f>
        <v>5618</v>
      </c>
      <c r="J3">
        <f>J2+C3</f>
        <v>4180</v>
      </c>
      <c r="K3">
        <f>K2+D3</f>
        <v>4397</v>
      </c>
      <c r="L3">
        <f>L2+E3</f>
        <v>2106</v>
      </c>
      <c r="M3">
        <f>M2+F3</f>
        <v>1172</v>
      </c>
    </row>
    <row r="4" spans="1:13" x14ac:dyDescent="0.2">
      <c r="A4">
        <v>1983</v>
      </c>
      <c r="B4">
        <v>5476</v>
      </c>
      <c r="C4">
        <v>1692</v>
      </c>
      <c r="D4">
        <v>3597</v>
      </c>
      <c r="E4">
        <v>198</v>
      </c>
      <c r="F4">
        <f t="shared" si="0"/>
        <v>50</v>
      </c>
      <c r="G4">
        <v>11013</v>
      </c>
      <c r="I4">
        <f t="shared" ref="I4:I37" si="1">I3+B4</f>
        <v>11094</v>
      </c>
      <c r="J4">
        <f t="shared" ref="J4:J37" si="2">J3+C4</f>
        <v>5872</v>
      </c>
      <c r="K4">
        <f t="shared" ref="K4:K37" si="3">K3+D4</f>
        <v>7994</v>
      </c>
      <c r="L4">
        <f t="shared" ref="L4:L37" si="4">L3+E4</f>
        <v>2304</v>
      </c>
      <c r="M4">
        <f t="shared" ref="M4:M37" si="5">M3+F4</f>
        <v>1222</v>
      </c>
    </row>
    <row r="5" spans="1:13" x14ac:dyDescent="0.2">
      <c r="A5">
        <v>1984</v>
      </c>
      <c r="B5">
        <v>4365</v>
      </c>
      <c r="C5">
        <v>1206</v>
      </c>
      <c r="D5">
        <v>2603</v>
      </c>
      <c r="E5">
        <v>102</v>
      </c>
      <c r="F5">
        <f t="shared" si="0"/>
        <v>8</v>
      </c>
      <c r="G5">
        <v>8284</v>
      </c>
      <c r="I5">
        <f t="shared" si="1"/>
        <v>15459</v>
      </c>
      <c r="J5">
        <f t="shared" si="2"/>
        <v>7078</v>
      </c>
      <c r="K5">
        <f t="shared" si="3"/>
        <v>10597</v>
      </c>
      <c r="L5">
        <f t="shared" si="4"/>
        <v>2406</v>
      </c>
      <c r="M5">
        <f t="shared" si="5"/>
        <v>1230</v>
      </c>
    </row>
    <row r="6" spans="1:13" x14ac:dyDescent="0.2">
      <c r="A6">
        <v>1985</v>
      </c>
      <c r="B6">
        <v>2377</v>
      </c>
      <c r="C6">
        <v>549</v>
      </c>
      <c r="D6">
        <v>2798</v>
      </c>
      <c r="E6">
        <v>174</v>
      </c>
      <c r="F6">
        <f t="shared" si="0"/>
        <v>272</v>
      </c>
      <c r="G6">
        <v>6170</v>
      </c>
      <c r="I6">
        <f t="shared" si="1"/>
        <v>17836</v>
      </c>
      <c r="J6">
        <f t="shared" si="2"/>
        <v>7627</v>
      </c>
      <c r="K6">
        <f t="shared" si="3"/>
        <v>13395</v>
      </c>
      <c r="L6">
        <f t="shared" si="4"/>
        <v>2580</v>
      </c>
      <c r="M6">
        <f t="shared" si="5"/>
        <v>1502</v>
      </c>
    </row>
    <row r="7" spans="1:13" x14ac:dyDescent="0.2">
      <c r="A7">
        <v>1986</v>
      </c>
      <c r="B7">
        <v>2933</v>
      </c>
      <c r="C7">
        <v>1455</v>
      </c>
      <c r="D7">
        <v>2645</v>
      </c>
      <c r="E7">
        <v>22</v>
      </c>
      <c r="F7">
        <f t="shared" si="0"/>
        <v>236</v>
      </c>
      <c r="G7">
        <v>7291</v>
      </c>
      <c r="I7">
        <f t="shared" si="1"/>
        <v>20769</v>
      </c>
      <c r="J7">
        <f t="shared" si="2"/>
        <v>9082</v>
      </c>
      <c r="K7">
        <f t="shared" si="3"/>
        <v>16040</v>
      </c>
      <c r="L7">
        <f t="shared" si="4"/>
        <v>2602</v>
      </c>
      <c r="M7">
        <f t="shared" si="5"/>
        <v>1738</v>
      </c>
    </row>
    <row r="8" spans="1:13" x14ac:dyDescent="0.2">
      <c r="A8">
        <v>1987</v>
      </c>
      <c r="B8">
        <v>1289</v>
      </c>
      <c r="C8">
        <v>3605</v>
      </c>
      <c r="D8">
        <v>674</v>
      </c>
      <c r="E8">
        <v>160</v>
      </c>
      <c r="F8">
        <f t="shared" si="0"/>
        <v>1205</v>
      </c>
      <c r="G8">
        <v>6933</v>
      </c>
      <c r="I8">
        <f t="shared" si="1"/>
        <v>22058</v>
      </c>
      <c r="J8">
        <f t="shared" si="2"/>
        <v>12687</v>
      </c>
      <c r="K8">
        <f t="shared" si="3"/>
        <v>16714</v>
      </c>
      <c r="L8">
        <f t="shared" si="4"/>
        <v>2762</v>
      </c>
      <c r="M8">
        <f t="shared" si="5"/>
        <v>2943</v>
      </c>
    </row>
    <row r="9" spans="1:13" x14ac:dyDescent="0.2">
      <c r="A9">
        <v>1988</v>
      </c>
      <c r="B9">
        <v>2738</v>
      </c>
      <c r="C9">
        <v>1912</v>
      </c>
      <c r="D9">
        <v>1396</v>
      </c>
      <c r="E9">
        <v>86</v>
      </c>
      <c r="F9">
        <f t="shared" si="0"/>
        <v>56</v>
      </c>
      <c r="G9">
        <v>6188</v>
      </c>
      <c r="I9">
        <f t="shared" si="1"/>
        <v>24796</v>
      </c>
      <c r="J9">
        <f t="shared" si="2"/>
        <v>14599</v>
      </c>
      <c r="K9">
        <f t="shared" si="3"/>
        <v>18110</v>
      </c>
      <c r="L9">
        <f t="shared" si="4"/>
        <v>2848</v>
      </c>
      <c r="M9">
        <f t="shared" si="5"/>
        <v>2999</v>
      </c>
    </row>
    <row r="10" spans="1:13" x14ac:dyDescent="0.2">
      <c r="A10">
        <v>1989</v>
      </c>
      <c r="B10">
        <v>3203</v>
      </c>
      <c r="C10">
        <v>8011</v>
      </c>
      <c r="D10">
        <v>2083</v>
      </c>
      <c r="E10">
        <v>108</v>
      </c>
      <c r="F10">
        <f t="shared" si="0"/>
        <v>281</v>
      </c>
      <c r="G10">
        <v>13686</v>
      </c>
      <c r="I10">
        <f t="shared" si="1"/>
        <v>27999</v>
      </c>
      <c r="J10">
        <f t="shared" si="2"/>
        <v>22610</v>
      </c>
      <c r="K10">
        <f t="shared" si="3"/>
        <v>20193</v>
      </c>
      <c r="L10">
        <f t="shared" si="4"/>
        <v>2956</v>
      </c>
      <c r="M10">
        <f t="shared" si="5"/>
        <v>3280</v>
      </c>
    </row>
    <row r="11" spans="1:13" x14ac:dyDescent="0.2">
      <c r="A11">
        <v>1990</v>
      </c>
      <c r="B11">
        <v>2711</v>
      </c>
      <c r="C11" s="1">
        <v>5440</v>
      </c>
      <c r="D11" s="1">
        <v>1629</v>
      </c>
      <c r="E11">
        <v>72</v>
      </c>
      <c r="F11">
        <f t="shared" si="0"/>
        <v>87</v>
      </c>
      <c r="G11">
        <v>9939</v>
      </c>
      <c r="I11">
        <f t="shared" si="1"/>
        <v>30710</v>
      </c>
      <c r="J11">
        <f t="shared" si="2"/>
        <v>28050</v>
      </c>
      <c r="K11">
        <f t="shared" si="3"/>
        <v>21822</v>
      </c>
      <c r="L11">
        <f t="shared" si="4"/>
        <v>3028</v>
      </c>
      <c r="M11">
        <f t="shared" si="5"/>
        <v>3367</v>
      </c>
    </row>
    <row r="12" spans="1:13" x14ac:dyDescent="0.2">
      <c r="A12">
        <v>1991</v>
      </c>
      <c r="B12">
        <v>2348</v>
      </c>
      <c r="C12" s="1">
        <v>5327</v>
      </c>
      <c r="D12">
        <v>998</v>
      </c>
      <c r="E12">
        <v>66</v>
      </c>
      <c r="F12">
        <f t="shared" si="0"/>
        <v>40</v>
      </c>
      <c r="G12">
        <v>8779</v>
      </c>
      <c r="I12">
        <f t="shared" si="1"/>
        <v>33058</v>
      </c>
      <c r="J12">
        <f t="shared" si="2"/>
        <v>33377</v>
      </c>
      <c r="K12">
        <f t="shared" si="3"/>
        <v>22820</v>
      </c>
      <c r="L12">
        <f t="shared" si="4"/>
        <v>3094</v>
      </c>
      <c r="M12">
        <f t="shared" si="5"/>
        <v>3407</v>
      </c>
    </row>
    <row r="13" spans="1:13" x14ac:dyDescent="0.2">
      <c r="A13">
        <v>1992</v>
      </c>
      <c r="B13">
        <v>2681</v>
      </c>
      <c r="C13" s="1">
        <v>2752</v>
      </c>
      <c r="D13">
        <v>736</v>
      </c>
      <c r="E13">
        <v>72</v>
      </c>
      <c r="F13">
        <f t="shared" si="0"/>
        <v>129</v>
      </c>
      <c r="G13">
        <v>6370</v>
      </c>
      <c r="I13">
        <f t="shared" si="1"/>
        <v>35739</v>
      </c>
      <c r="J13">
        <f t="shared" si="2"/>
        <v>36129</v>
      </c>
      <c r="K13">
        <f t="shared" si="3"/>
        <v>23556</v>
      </c>
      <c r="L13">
        <f t="shared" si="4"/>
        <v>3166</v>
      </c>
      <c r="M13">
        <f t="shared" si="5"/>
        <v>3536</v>
      </c>
    </row>
    <row r="14" spans="1:13" x14ac:dyDescent="0.2">
      <c r="A14">
        <v>1993</v>
      </c>
      <c r="B14">
        <v>5856</v>
      </c>
      <c r="C14">
        <v>345</v>
      </c>
      <c r="D14">
        <v>850</v>
      </c>
      <c r="E14">
        <v>54</v>
      </c>
      <c r="F14">
        <f t="shared" si="0"/>
        <v>63</v>
      </c>
      <c r="G14">
        <v>7168</v>
      </c>
      <c r="I14">
        <f t="shared" si="1"/>
        <v>41595</v>
      </c>
      <c r="J14">
        <f t="shared" si="2"/>
        <v>36474</v>
      </c>
      <c r="K14">
        <f t="shared" si="3"/>
        <v>24406</v>
      </c>
      <c r="L14">
        <f t="shared" si="4"/>
        <v>3220</v>
      </c>
      <c r="M14">
        <f t="shared" si="5"/>
        <v>3599</v>
      </c>
    </row>
    <row r="15" spans="1:13" x14ac:dyDescent="0.2">
      <c r="A15">
        <v>1994</v>
      </c>
      <c r="B15">
        <v>2575</v>
      </c>
      <c r="C15">
        <v>554</v>
      </c>
      <c r="D15">
        <v>787</v>
      </c>
      <c r="E15">
        <v>108</v>
      </c>
      <c r="F15">
        <f t="shared" si="0"/>
        <v>82</v>
      </c>
      <c r="G15">
        <v>4106</v>
      </c>
      <c r="I15">
        <f t="shared" si="1"/>
        <v>44170</v>
      </c>
      <c r="J15">
        <f t="shared" si="2"/>
        <v>37028</v>
      </c>
      <c r="K15">
        <f t="shared" si="3"/>
        <v>25193</v>
      </c>
      <c r="L15">
        <f t="shared" si="4"/>
        <v>3328</v>
      </c>
      <c r="M15">
        <f t="shared" si="5"/>
        <v>3681</v>
      </c>
    </row>
    <row r="16" spans="1:13" x14ac:dyDescent="0.2">
      <c r="A16">
        <v>1995</v>
      </c>
      <c r="B16">
        <v>1471</v>
      </c>
      <c r="C16">
        <v>688</v>
      </c>
      <c r="D16">
        <v>739</v>
      </c>
      <c r="E16">
        <v>84</v>
      </c>
      <c r="F16">
        <f t="shared" si="0"/>
        <v>95</v>
      </c>
      <c r="G16">
        <v>3077</v>
      </c>
      <c r="I16">
        <f t="shared" si="1"/>
        <v>45641</v>
      </c>
      <c r="J16">
        <f t="shared" si="2"/>
        <v>37716</v>
      </c>
      <c r="K16">
        <f t="shared" si="3"/>
        <v>25932</v>
      </c>
      <c r="L16">
        <f t="shared" si="4"/>
        <v>3412</v>
      </c>
      <c r="M16">
        <f t="shared" si="5"/>
        <v>3776</v>
      </c>
    </row>
    <row r="17" spans="1:13" x14ac:dyDescent="0.2">
      <c r="A17">
        <v>1996</v>
      </c>
      <c r="B17">
        <v>1631</v>
      </c>
      <c r="C17" s="1">
        <v>2943</v>
      </c>
      <c r="D17">
        <v>826</v>
      </c>
      <c r="E17">
        <v>132</v>
      </c>
      <c r="F17">
        <f t="shared" si="0"/>
        <v>258</v>
      </c>
      <c r="G17">
        <v>5790</v>
      </c>
      <c r="I17">
        <f t="shared" si="1"/>
        <v>47272</v>
      </c>
      <c r="J17">
        <f t="shared" si="2"/>
        <v>40659</v>
      </c>
      <c r="K17">
        <f t="shared" si="3"/>
        <v>26758</v>
      </c>
      <c r="L17">
        <f t="shared" si="4"/>
        <v>3544</v>
      </c>
      <c r="M17">
        <f t="shared" si="5"/>
        <v>4034</v>
      </c>
    </row>
    <row r="18" spans="1:13" x14ac:dyDescent="0.2">
      <c r="A18">
        <v>1997</v>
      </c>
      <c r="B18">
        <v>955</v>
      </c>
      <c r="C18" s="1">
        <v>2471</v>
      </c>
      <c r="D18" s="1">
        <v>1016</v>
      </c>
      <c r="E18">
        <v>348</v>
      </c>
      <c r="F18">
        <f t="shared" si="0"/>
        <v>780</v>
      </c>
      <c r="G18">
        <v>5570</v>
      </c>
      <c r="I18">
        <f t="shared" si="1"/>
        <v>48227</v>
      </c>
      <c r="J18">
        <f t="shared" si="2"/>
        <v>43130</v>
      </c>
      <c r="K18">
        <f t="shared" si="3"/>
        <v>27774</v>
      </c>
      <c r="L18">
        <f t="shared" si="4"/>
        <v>3892</v>
      </c>
      <c r="M18">
        <f t="shared" si="5"/>
        <v>4814</v>
      </c>
    </row>
    <row r="19" spans="1:13" x14ac:dyDescent="0.2">
      <c r="A19">
        <v>1998</v>
      </c>
      <c r="B19">
        <v>109</v>
      </c>
      <c r="C19" s="1">
        <v>1554</v>
      </c>
      <c r="D19" s="1">
        <v>1122</v>
      </c>
      <c r="E19">
        <v>238</v>
      </c>
      <c r="F19">
        <f t="shared" si="0"/>
        <v>1359</v>
      </c>
      <c r="G19">
        <v>4382</v>
      </c>
      <c r="I19">
        <f t="shared" si="1"/>
        <v>48336</v>
      </c>
      <c r="J19">
        <f t="shared" si="2"/>
        <v>44684</v>
      </c>
      <c r="K19">
        <f t="shared" si="3"/>
        <v>28896</v>
      </c>
      <c r="L19">
        <f t="shared" si="4"/>
        <v>4130</v>
      </c>
      <c r="M19">
        <f t="shared" si="5"/>
        <v>6173</v>
      </c>
    </row>
    <row r="20" spans="1:13" x14ac:dyDescent="0.2">
      <c r="A20">
        <v>1999</v>
      </c>
      <c r="B20">
        <v>385</v>
      </c>
      <c r="C20" s="1">
        <v>4127</v>
      </c>
      <c r="D20" s="1">
        <v>1314</v>
      </c>
      <c r="E20">
        <v>546</v>
      </c>
      <c r="F20">
        <f t="shared" si="0"/>
        <v>1204</v>
      </c>
      <c r="G20">
        <v>7576</v>
      </c>
      <c r="I20">
        <f t="shared" si="1"/>
        <v>48721</v>
      </c>
      <c r="J20">
        <f t="shared" si="2"/>
        <v>48811</v>
      </c>
      <c r="K20">
        <f t="shared" si="3"/>
        <v>30210</v>
      </c>
      <c r="L20">
        <f t="shared" si="4"/>
        <v>4676</v>
      </c>
      <c r="M20">
        <f t="shared" si="5"/>
        <v>7377</v>
      </c>
    </row>
    <row r="21" spans="1:13" x14ac:dyDescent="0.2">
      <c r="A21">
        <v>2000</v>
      </c>
      <c r="B21">
        <v>121</v>
      </c>
      <c r="C21" s="1">
        <v>6445</v>
      </c>
      <c r="D21" s="1">
        <v>1203</v>
      </c>
      <c r="E21">
        <v>302</v>
      </c>
      <c r="F21">
        <f t="shared" si="0"/>
        <v>1128</v>
      </c>
      <c r="G21">
        <v>9199</v>
      </c>
      <c r="I21">
        <f t="shared" si="1"/>
        <v>48842</v>
      </c>
      <c r="J21">
        <f t="shared" si="2"/>
        <v>55256</v>
      </c>
      <c r="K21">
        <f t="shared" si="3"/>
        <v>31413</v>
      </c>
      <c r="L21">
        <f t="shared" si="4"/>
        <v>4978</v>
      </c>
      <c r="M21">
        <f t="shared" si="5"/>
        <v>8505</v>
      </c>
    </row>
    <row r="22" spans="1:13" x14ac:dyDescent="0.2">
      <c r="A22">
        <v>2001</v>
      </c>
      <c r="B22">
        <v>157</v>
      </c>
      <c r="C22" s="1">
        <v>3297</v>
      </c>
      <c r="D22" s="1">
        <v>1059</v>
      </c>
      <c r="E22">
        <v>668</v>
      </c>
      <c r="F22">
        <f t="shared" si="0"/>
        <v>1168</v>
      </c>
      <c r="G22">
        <v>6349</v>
      </c>
      <c r="I22">
        <f t="shared" si="1"/>
        <v>48999</v>
      </c>
      <c r="J22">
        <f t="shared" si="2"/>
        <v>58553</v>
      </c>
      <c r="K22">
        <f t="shared" si="3"/>
        <v>32472</v>
      </c>
      <c r="L22">
        <f t="shared" si="4"/>
        <v>5646</v>
      </c>
      <c r="M22">
        <f t="shared" si="5"/>
        <v>9673</v>
      </c>
    </row>
    <row r="23" spans="1:13" x14ac:dyDescent="0.2">
      <c r="A23">
        <v>2002</v>
      </c>
      <c r="B23">
        <v>786</v>
      </c>
      <c r="C23" s="1">
        <v>10352</v>
      </c>
      <c r="D23" s="1">
        <v>1124</v>
      </c>
      <c r="E23">
        <v>406</v>
      </c>
      <c r="F23">
        <f t="shared" si="0"/>
        <v>1053</v>
      </c>
      <c r="G23">
        <v>13721</v>
      </c>
      <c r="I23">
        <f t="shared" si="1"/>
        <v>49785</v>
      </c>
      <c r="J23">
        <f t="shared" si="2"/>
        <v>68905</v>
      </c>
      <c r="K23">
        <f t="shared" si="3"/>
        <v>33596</v>
      </c>
      <c r="L23">
        <f t="shared" si="4"/>
        <v>6052</v>
      </c>
      <c r="M23">
        <f t="shared" si="5"/>
        <v>10726</v>
      </c>
    </row>
    <row r="24" spans="1:13" x14ac:dyDescent="0.2">
      <c r="A24">
        <v>2003</v>
      </c>
      <c r="B24">
        <v>1017</v>
      </c>
      <c r="C24" s="1">
        <v>8655</v>
      </c>
      <c r="D24" s="1">
        <v>1759</v>
      </c>
      <c r="E24">
        <v>630</v>
      </c>
      <c r="F24">
        <f t="shared" si="0"/>
        <v>1058</v>
      </c>
      <c r="G24">
        <v>13119</v>
      </c>
      <c r="I24">
        <f t="shared" si="1"/>
        <v>50802</v>
      </c>
      <c r="J24">
        <f t="shared" si="2"/>
        <v>77560</v>
      </c>
      <c r="K24">
        <f t="shared" si="3"/>
        <v>35355</v>
      </c>
      <c r="L24">
        <f t="shared" si="4"/>
        <v>6682</v>
      </c>
      <c r="M24">
        <f t="shared" si="5"/>
        <v>11784</v>
      </c>
    </row>
    <row r="25" spans="1:13" x14ac:dyDescent="0.2">
      <c r="A25">
        <v>2004</v>
      </c>
      <c r="B25">
        <v>371</v>
      </c>
      <c r="C25" s="1">
        <v>7097</v>
      </c>
      <c r="D25" s="1">
        <v>1876</v>
      </c>
      <c r="E25">
        <v>333</v>
      </c>
      <c r="F25">
        <f t="shared" si="0"/>
        <v>761</v>
      </c>
      <c r="G25">
        <v>10438</v>
      </c>
      <c r="I25">
        <f t="shared" si="1"/>
        <v>51173</v>
      </c>
      <c r="J25">
        <f t="shared" si="2"/>
        <v>84657</v>
      </c>
      <c r="K25">
        <f t="shared" si="3"/>
        <v>37231</v>
      </c>
      <c r="L25">
        <f t="shared" si="4"/>
        <v>7015</v>
      </c>
      <c r="M25">
        <f t="shared" si="5"/>
        <v>12545</v>
      </c>
    </row>
    <row r="26" spans="1:13" x14ac:dyDescent="0.2">
      <c r="A26">
        <v>2005</v>
      </c>
      <c r="B26">
        <v>767</v>
      </c>
      <c r="C26" s="1">
        <v>10769</v>
      </c>
      <c r="D26" s="1">
        <v>1799</v>
      </c>
      <c r="E26">
        <v>440</v>
      </c>
      <c r="F26">
        <f t="shared" si="0"/>
        <v>1361</v>
      </c>
      <c r="G26">
        <v>15136</v>
      </c>
      <c r="I26">
        <f t="shared" si="1"/>
        <v>51940</v>
      </c>
      <c r="J26">
        <f t="shared" si="2"/>
        <v>95426</v>
      </c>
      <c r="K26">
        <f t="shared" si="3"/>
        <v>39030</v>
      </c>
      <c r="L26">
        <f t="shared" si="4"/>
        <v>7455</v>
      </c>
      <c r="M26">
        <f t="shared" si="5"/>
        <v>13906</v>
      </c>
    </row>
    <row r="27" spans="1:13" x14ac:dyDescent="0.2">
      <c r="A27">
        <v>2006</v>
      </c>
      <c r="B27">
        <v>884</v>
      </c>
      <c r="C27" s="1">
        <v>9170</v>
      </c>
      <c r="D27" s="1">
        <v>1148</v>
      </c>
      <c r="E27">
        <v>221</v>
      </c>
      <c r="F27">
        <f t="shared" si="0"/>
        <v>997</v>
      </c>
      <c r="G27">
        <v>12420</v>
      </c>
      <c r="I27">
        <f t="shared" si="1"/>
        <v>52824</v>
      </c>
      <c r="J27">
        <f t="shared" si="2"/>
        <v>104596</v>
      </c>
      <c r="K27">
        <f t="shared" si="3"/>
        <v>40178</v>
      </c>
      <c r="L27">
        <f t="shared" si="4"/>
        <v>7676</v>
      </c>
      <c r="M27">
        <f t="shared" si="5"/>
        <v>14903</v>
      </c>
    </row>
    <row r="28" spans="1:13" x14ac:dyDescent="0.2">
      <c r="A28">
        <v>2007</v>
      </c>
      <c r="B28">
        <v>572</v>
      </c>
      <c r="C28" s="1">
        <v>4435</v>
      </c>
      <c r="D28" s="1">
        <v>1085</v>
      </c>
      <c r="E28">
        <v>142</v>
      </c>
      <c r="F28">
        <f t="shared" si="0"/>
        <v>552</v>
      </c>
      <c r="G28">
        <v>6786</v>
      </c>
      <c r="I28">
        <f t="shared" si="1"/>
        <v>53396</v>
      </c>
      <c r="J28">
        <f t="shared" si="2"/>
        <v>109031</v>
      </c>
      <c r="K28">
        <f t="shared" si="3"/>
        <v>41263</v>
      </c>
      <c r="L28">
        <f t="shared" si="4"/>
        <v>7818</v>
      </c>
      <c r="M28">
        <f t="shared" si="5"/>
        <v>15455</v>
      </c>
    </row>
    <row r="29" spans="1:13" x14ac:dyDescent="0.2">
      <c r="A29">
        <v>2008</v>
      </c>
      <c r="B29">
        <v>1321</v>
      </c>
      <c r="C29" s="1">
        <v>10003</v>
      </c>
      <c r="D29" s="1">
        <v>1008</v>
      </c>
      <c r="E29">
        <v>178</v>
      </c>
      <c r="F29">
        <f t="shared" si="0"/>
        <v>940</v>
      </c>
      <c r="G29">
        <v>13450</v>
      </c>
      <c r="I29">
        <f t="shared" si="1"/>
        <v>54717</v>
      </c>
      <c r="J29">
        <f t="shared" si="2"/>
        <v>119034</v>
      </c>
      <c r="K29">
        <f t="shared" si="3"/>
        <v>42271</v>
      </c>
      <c r="L29">
        <f t="shared" si="4"/>
        <v>7996</v>
      </c>
      <c r="M29">
        <f t="shared" si="5"/>
        <v>16395</v>
      </c>
    </row>
    <row r="30" spans="1:13" x14ac:dyDescent="0.2">
      <c r="A30">
        <v>2009</v>
      </c>
      <c r="B30">
        <v>920</v>
      </c>
      <c r="C30" s="1">
        <v>9239</v>
      </c>
      <c r="D30">
        <v>987</v>
      </c>
      <c r="E30">
        <v>408</v>
      </c>
      <c r="F30">
        <f t="shared" si="0"/>
        <v>919</v>
      </c>
      <c r="G30">
        <v>12473</v>
      </c>
      <c r="I30">
        <f t="shared" si="1"/>
        <v>55637</v>
      </c>
      <c r="J30">
        <f t="shared" si="2"/>
        <v>128273</v>
      </c>
      <c r="K30">
        <f t="shared" si="3"/>
        <v>43258</v>
      </c>
      <c r="L30">
        <f t="shared" si="4"/>
        <v>8404</v>
      </c>
      <c r="M30">
        <f t="shared" si="5"/>
        <v>17314</v>
      </c>
    </row>
    <row r="31" spans="1:13" x14ac:dyDescent="0.2">
      <c r="A31">
        <v>2010</v>
      </c>
      <c r="B31">
        <v>879</v>
      </c>
      <c r="C31" s="1">
        <v>10904</v>
      </c>
      <c r="D31">
        <v>849</v>
      </c>
      <c r="E31">
        <v>166</v>
      </c>
      <c r="F31">
        <f t="shared" si="0"/>
        <v>290</v>
      </c>
      <c r="G31">
        <v>13088</v>
      </c>
      <c r="I31">
        <f t="shared" si="1"/>
        <v>56516</v>
      </c>
      <c r="J31">
        <f t="shared" si="2"/>
        <v>139177</v>
      </c>
      <c r="K31">
        <f t="shared" si="3"/>
        <v>44107</v>
      </c>
      <c r="L31">
        <f t="shared" si="4"/>
        <v>8570</v>
      </c>
      <c r="M31">
        <f t="shared" si="5"/>
        <v>17604</v>
      </c>
    </row>
    <row r="32" spans="1:13" x14ac:dyDescent="0.2">
      <c r="A32">
        <v>2011</v>
      </c>
      <c r="B32">
        <v>833</v>
      </c>
      <c r="C32" s="1">
        <v>14444</v>
      </c>
      <c r="D32">
        <v>865</v>
      </c>
      <c r="E32">
        <v>82</v>
      </c>
      <c r="F32">
        <f t="shared" si="0"/>
        <v>626</v>
      </c>
      <c r="G32">
        <v>16850</v>
      </c>
      <c r="I32">
        <f t="shared" si="1"/>
        <v>57349</v>
      </c>
      <c r="J32">
        <f t="shared" si="2"/>
        <v>153621</v>
      </c>
      <c r="K32">
        <f t="shared" si="3"/>
        <v>44972</v>
      </c>
      <c r="L32">
        <f t="shared" si="4"/>
        <v>8652</v>
      </c>
      <c r="M32">
        <f t="shared" si="5"/>
        <v>18230</v>
      </c>
    </row>
    <row r="33" spans="1:13" x14ac:dyDescent="0.2">
      <c r="A33">
        <v>2012</v>
      </c>
      <c r="B33">
        <v>1985</v>
      </c>
      <c r="C33" s="1">
        <v>9899</v>
      </c>
      <c r="D33">
        <v>877</v>
      </c>
      <c r="E33">
        <v>230</v>
      </c>
      <c r="F33">
        <f t="shared" si="0"/>
        <v>483</v>
      </c>
      <c r="G33">
        <v>13474</v>
      </c>
      <c r="I33">
        <f t="shared" si="1"/>
        <v>59334</v>
      </c>
      <c r="J33">
        <f t="shared" si="2"/>
        <v>163520</v>
      </c>
      <c r="K33">
        <f t="shared" si="3"/>
        <v>45849</v>
      </c>
      <c r="L33">
        <f t="shared" si="4"/>
        <v>8882</v>
      </c>
      <c r="M33">
        <f t="shared" si="5"/>
        <v>18713</v>
      </c>
    </row>
    <row r="34" spans="1:13" x14ac:dyDescent="0.2">
      <c r="A34">
        <v>2013</v>
      </c>
      <c r="B34">
        <v>1681</v>
      </c>
      <c r="C34" s="1">
        <v>11005</v>
      </c>
      <c r="D34" s="1">
        <v>1013</v>
      </c>
      <c r="E34">
        <v>172</v>
      </c>
      <c r="F34">
        <f t="shared" si="0"/>
        <v>671</v>
      </c>
      <c r="G34">
        <v>14542</v>
      </c>
      <c r="I34">
        <f t="shared" si="1"/>
        <v>61015</v>
      </c>
      <c r="J34">
        <f t="shared" si="2"/>
        <v>174525</v>
      </c>
      <c r="K34">
        <f t="shared" si="3"/>
        <v>46862</v>
      </c>
      <c r="L34">
        <f t="shared" si="4"/>
        <v>9054</v>
      </c>
      <c r="M34">
        <f t="shared" si="5"/>
        <v>19384</v>
      </c>
    </row>
    <row r="35" spans="1:13" x14ac:dyDescent="0.2">
      <c r="A35">
        <v>2014</v>
      </c>
      <c r="B35">
        <v>201</v>
      </c>
      <c r="C35" s="1">
        <v>7563</v>
      </c>
      <c r="D35" s="1">
        <v>1205</v>
      </c>
      <c r="E35">
        <v>136</v>
      </c>
      <c r="F35">
        <f t="shared" si="0"/>
        <v>446</v>
      </c>
      <c r="G35">
        <v>9551</v>
      </c>
      <c r="I35">
        <f t="shared" si="1"/>
        <v>61216</v>
      </c>
      <c r="J35">
        <f t="shared" si="2"/>
        <v>182088</v>
      </c>
      <c r="K35">
        <f t="shared" si="3"/>
        <v>48067</v>
      </c>
      <c r="L35">
        <f t="shared" si="4"/>
        <v>9190</v>
      </c>
      <c r="M35">
        <f t="shared" si="5"/>
        <v>19830</v>
      </c>
    </row>
    <row r="36" spans="1:13" x14ac:dyDescent="0.2">
      <c r="A36">
        <v>2015</v>
      </c>
      <c r="B36">
        <v>1364</v>
      </c>
      <c r="C36" s="1">
        <v>27968</v>
      </c>
      <c r="D36" s="1">
        <v>1124</v>
      </c>
      <c r="E36">
        <v>106</v>
      </c>
      <c r="F36">
        <f t="shared" si="0"/>
        <v>187</v>
      </c>
      <c r="G36">
        <v>30749</v>
      </c>
      <c r="I36">
        <f t="shared" si="1"/>
        <v>62580</v>
      </c>
      <c r="J36">
        <f t="shared" si="2"/>
        <v>210056</v>
      </c>
      <c r="K36">
        <f t="shared" si="3"/>
        <v>49191</v>
      </c>
      <c r="L36">
        <f t="shared" si="4"/>
        <v>9296</v>
      </c>
      <c r="M36">
        <f t="shared" si="5"/>
        <v>20017</v>
      </c>
    </row>
    <row r="37" spans="1:13" x14ac:dyDescent="0.2">
      <c r="A37">
        <v>2016</v>
      </c>
      <c r="B37">
        <v>1094</v>
      </c>
      <c r="C37" s="1">
        <v>13339</v>
      </c>
      <c r="D37" s="1">
        <v>1250</v>
      </c>
      <c r="E37">
        <v>108</v>
      </c>
      <c r="F37">
        <f t="shared" si="0"/>
        <v>236</v>
      </c>
      <c r="G37">
        <v>16027</v>
      </c>
      <c r="I37">
        <f t="shared" si="1"/>
        <v>63674</v>
      </c>
      <c r="J37">
        <f t="shared" si="2"/>
        <v>223395</v>
      </c>
      <c r="K37">
        <f t="shared" si="3"/>
        <v>50441</v>
      </c>
      <c r="L37">
        <f t="shared" si="4"/>
        <v>9404</v>
      </c>
      <c r="M37">
        <f t="shared" si="5"/>
        <v>20253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Toronto - dwelling all</vt:lpstr>
      <vt:lpstr>Toronto - rental</vt:lpstr>
      <vt:lpstr>Toronto - co-op</vt:lpstr>
      <vt:lpstr>Toronto - Combined</vt:lpstr>
      <vt:lpstr>027-0045</vt:lpstr>
      <vt:lpstr>Toronto 1981-2016</vt:lpstr>
      <vt:lpstr>Renter Core Hsg Need</vt:lpstr>
      <vt:lpstr>ON 1969-1986</vt:lpstr>
      <vt:lpstr>ON 1969-2016</vt:lpstr>
      <vt:lpstr>graphs1</vt:lpstr>
      <vt:lpstr>first attempt</vt:lpstr>
      <vt:lpstr>cumulative graphs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2017-08-23T20:15:29Z</dcterms:created>
  <dcterms:modified xsi:type="dcterms:W3CDTF">2017-09-19T15:44:47Z</dcterms:modified>
</cp:coreProperties>
</file>