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!_Jessica S\Code4PA\Risk data sets\"/>
    </mc:Choice>
  </mc:AlternateContent>
  <bookViews>
    <workbookView xWindow="0" yWindow="0" windowWidth="14385" windowHeight="6915"/>
  </bookViews>
  <sheets>
    <sheet name="Data" sheetId="1" r:id="rId1"/>
    <sheet name="County Check" sheetId="2" r:id="rId2"/>
    <sheet name="Sources" sheetId="3" r:id="rId3"/>
  </sheets>
  <externalReferences>
    <externalReference r:id="rId4"/>
  </externalReferences>
  <definedNames>
    <definedName name="_xlnm._FilterDatabase" localSheetId="1" hidden="1">'County Check'!$A$1:$B$68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H6" i="1"/>
  <c r="F6" i="1"/>
  <c r="C12" i="1"/>
  <c r="C3" i="1"/>
  <c r="C4" i="1"/>
  <c r="C5" i="1"/>
  <c r="C6" i="1"/>
  <c r="C7" i="1"/>
  <c r="C8" i="1"/>
  <c r="C9" i="1"/>
  <c r="C10" i="1"/>
  <c r="C11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2" i="1"/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2" i="2"/>
</calcChain>
</file>

<file path=xl/sharedStrings.xml><?xml version="1.0" encoding="utf-8"?>
<sst xmlns="http://schemas.openxmlformats.org/spreadsheetml/2006/main" count="148" uniqueCount="139">
  <si>
    <t>County</t>
  </si>
  <si>
    <t>Adams</t>
  </si>
  <si>
    <t>Bedford</t>
  </si>
  <si>
    <t>Blair</t>
  </si>
  <si>
    <t>Bradford</t>
  </si>
  <si>
    <t>Cambria</t>
  </si>
  <si>
    <t>Carbon</t>
  </si>
  <si>
    <t>Centre</t>
  </si>
  <si>
    <t>Clinton</t>
  </si>
  <si>
    <t>Columbia</t>
  </si>
  <si>
    <t>Cumberland</t>
  </si>
  <si>
    <t>Huntingdon</t>
  </si>
  <si>
    <t>Juniata</t>
  </si>
  <si>
    <t>Lebanon</t>
  </si>
  <si>
    <t>Lehigh</t>
  </si>
  <si>
    <t>Lycoming</t>
  </si>
  <si>
    <t>Mifflin</t>
  </si>
  <si>
    <t>Monroe</t>
  </si>
  <si>
    <t>Montour</t>
  </si>
  <si>
    <t>Northampton</t>
  </si>
  <si>
    <t>Northumberland</t>
  </si>
  <si>
    <t>Perry</t>
  </si>
  <si>
    <t>Pike</t>
  </si>
  <si>
    <t>Schuylkill</t>
  </si>
  <si>
    <t>Snyder</t>
  </si>
  <si>
    <t>Somerset</t>
  </si>
  <si>
    <t>Sullivan</t>
  </si>
  <si>
    <t>Susquehanna</t>
  </si>
  <si>
    <t>Tioga</t>
  </si>
  <si>
    <t>Union</t>
  </si>
  <si>
    <t>Wayne</t>
  </si>
  <si>
    <t>Wyoming</t>
  </si>
  <si>
    <t>Armstrong</t>
  </si>
  <si>
    <t>Butler</t>
  </si>
  <si>
    <t>Cameron</t>
  </si>
  <si>
    <t>Clarion</t>
  </si>
  <si>
    <t>Clearfield</t>
  </si>
  <si>
    <t>Crawford</t>
  </si>
  <si>
    <t>Elk</t>
  </si>
  <si>
    <t>Fayette</t>
  </si>
  <si>
    <t>Forest</t>
  </si>
  <si>
    <t>Greene</t>
  </si>
  <si>
    <t>Indiana</t>
  </si>
  <si>
    <t>Jefferson</t>
  </si>
  <si>
    <t>Lawrence</t>
  </si>
  <si>
    <t>McKean</t>
  </si>
  <si>
    <t>Mercer</t>
  </si>
  <si>
    <t>Potter</t>
  </si>
  <si>
    <t>Venango</t>
  </si>
  <si>
    <t>Washington</t>
  </si>
  <si>
    <t>Warren</t>
  </si>
  <si>
    <t>Westmoreland</t>
  </si>
  <si>
    <t>Dauphin</t>
  </si>
  <si>
    <t>Allegheny</t>
  </si>
  <si>
    <t>Philadelphia</t>
  </si>
  <si>
    <t>Bucks</t>
  </si>
  <si>
    <t>Delaware</t>
  </si>
  <si>
    <t>Chester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</si>
  <si>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</si>
  <si>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</si>
  <si>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</si>
  <si>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</si>
  <si>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</si>
  <si>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</si>
  <si>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</si>
  <si>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</si>
  <si>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</si>
  <si>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</si>
  <si>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</si>
  <si>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</si>
  <si>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</si>
  <si>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</si>
  <si>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</si>
  <si>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</si>
  <si>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</si>
  <si>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</si>
  <si>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</si>
  <si>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</si>
  <si>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</si>
  <si>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</si>
  <si>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</si>
  <si>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</si>
  <si>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</si>
  <si>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</si>
  <si>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</si>
  <si>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</si>
  <si>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</si>
  <si>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</si>
  <si>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</si>
  <si>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</si>
  <si>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</si>
  <si>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</si>
  <si>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</si>
  <si>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</si>
  <si>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</si>
  <si>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</si>
  <si>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</si>
  <si>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</si>
  <si>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</si>
  <si>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</si>
  <si>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</si>
  <si>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</si>
  <si>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</si>
  <si>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</si>
  <si>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</si>
  <si>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</si>
  <si>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</si>
  <si>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</si>
  <si>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</si>
  <si>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</si>
  <si>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</si>
  <si>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</si>
  <si>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</si>
  <si>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</si>
  <si>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</si>
  <si>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</si>
  <si>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</si>
  <si>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</si>
  <si>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</si>
  <si>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</si>
  <si>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</si>
  <si>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</si>
  <si>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</si>
  <si>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</si>
  <si>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</si>
  <si>
    <t>In Report</t>
  </si>
  <si>
    <t>Total N Persons PIT count</t>
  </si>
  <si>
    <t>For all COCs</t>
  </si>
  <si>
    <t>https://www.hudexchange.info/programs/coc/coc-homeless-populations-and-subpopulations-reports/?filter_Year=2017&amp;filter_Scope=CoC&amp;filter_State=PA&amp;filter_CoC=&amp;program=CoC&amp;group=PopSub</t>
  </si>
  <si>
    <t>For breakdown by county of E and W COCs</t>
  </si>
  <si>
    <t>http://www.pennsylvaniacoc.org/2017-pit-count/</t>
  </si>
  <si>
    <t>County.code</t>
  </si>
  <si>
    <t>county</t>
  </si>
  <si>
    <t>Fulton</t>
  </si>
  <si>
    <t>Franklin</t>
  </si>
  <si>
    <t>*franklin-fulton reported joint of 139. Computed the rate for that over population, then split their numbers so they have the same rate</t>
  </si>
  <si>
    <t>Combo</t>
  </si>
  <si>
    <t>Rate</t>
  </si>
  <si>
    <t>Montgomery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</si>
</sst>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CountyLis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CountyList"/>
    </sheetNames>
    <sheetDataSet>
      <sheetData sheetId="0">
        <row r="1">
          <cell r="A1" t="str">
            <v>county</v>
          </cell>
          <cell r="B1" t="str">
            <v>countyUpper</v>
          </cell>
          <cell r="C1" t="str">
            <v>countycode</v>
          </cell>
        </row>
        <row r="2">
          <cell r="A2" t="str">
            <v>Adams</v>
          </cell>
          <cell r="B2" t="str">
            <v>ADAMS</v>
          </cell>
          <cell r="C2">
            <v>1</v>
          </cell>
        </row>
        <row r="3">
          <cell r="A3" t="str">
            <v>Allegheny</v>
          </cell>
          <cell r="B3" t="str">
            <v>ALLEGHENY</v>
          </cell>
          <cell r="C3">
            <v>2</v>
          </cell>
        </row>
        <row r="4">
          <cell r="A4" t="str">
            <v>Armstrong</v>
          </cell>
          <cell r="B4" t="str">
            <v>ARMSTRONG</v>
          </cell>
          <cell r="C4">
            <v>3</v>
          </cell>
        </row>
        <row r="5">
          <cell r="A5" t="str">
            <v>Beaver</v>
          </cell>
          <cell r="B5" t="str">
            <v>BEAVER</v>
          </cell>
          <cell r="C5">
            <v>4</v>
          </cell>
        </row>
        <row r="6">
          <cell r="A6" t="str">
            <v>Bedford</v>
          </cell>
          <cell r="B6" t="str">
            <v>BEDFORD</v>
          </cell>
          <cell r="C6">
            <v>5</v>
          </cell>
        </row>
        <row r="7">
          <cell r="A7" t="str">
            <v>Berks</v>
          </cell>
          <cell r="B7" t="str">
            <v>BERKS</v>
          </cell>
          <cell r="C7">
            <v>6</v>
          </cell>
        </row>
        <row r="8">
          <cell r="A8" t="str">
            <v>Blair</v>
          </cell>
          <cell r="B8" t="str">
            <v>BLAIR</v>
          </cell>
          <cell r="C8">
            <v>7</v>
          </cell>
        </row>
        <row r="9">
          <cell r="A9" t="str">
            <v>Bradford</v>
          </cell>
          <cell r="B9" t="str">
            <v>BRADFORD</v>
          </cell>
          <cell r="C9">
            <v>8</v>
          </cell>
        </row>
        <row r="10">
          <cell r="A10" t="str">
            <v>Bucks</v>
          </cell>
          <cell r="B10" t="str">
            <v>BUCKS</v>
          </cell>
          <cell r="C10">
            <v>9</v>
          </cell>
        </row>
        <row r="11">
          <cell r="A11" t="str">
            <v>Butler</v>
          </cell>
          <cell r="B11" t="str">
            <v>BUTLER</v>
          </cell>
          <cell r="C11">
            <v>10</v>
          </cell>
        </row>
        <row r="12">
          <cell r="A12" t="str">
            <v>Cambria</v>
          </cell>
          <cell r="B12" t="str">
            <v>CAMBRIA</v>
          </cell>
          <cell r="C12">
            <v>11</v>
          </cell>
        </row>
        <row r="13">
          <cell r="A13" t="str">
            <v>Cameron</v>
          </cell>
          <cell r="B13" t="str">
            <v>CAMERON</v>
          </cell>
          <cell r="C13">
            <v>12</v>
          </cell>
        </row>
        <row r="14">
          <cell r="A14" t="str">
            <v>Carbon</v>
          </cell>
          <cell r="B14" t="str">
            <v>CARBON</v>
          </cell>
          <cell r="C14">
            <v>13</v>
          </cell>
        </row>
        <row r="15">
          <cell r="A15" t="str">
            <v>Centre</v>
          </cell>
          <cell r="B15" t="str">
            <v>CENTRE</v>
          </cell>
          <cell r="C15">
            <v>14</v>
          </cell>
        </row>
        <row r="16">
          <cell r="A16" t="str">
            <v>Chester</v>
          </cell>
          <cell r="B16" t="str">
            <v>CHESTER</v>
          </cell>
          <cell r="C16">
            <v>15</v>
          </cell>
        </row>
        <row r="17">
          <cell r="A17" t="str">
            <v>Clarion</v>
          </cell>
          <cell r="B17" t="str">
            <v>CLARION</v>
          </cell>
          <cell r="C17">
            <v>16</v>
          </cell>
        </row>
        <row r="18">
          <cell r="A18" t="str">
            <v>Clearfield</v>
          </cell>
          <cell r="B18" t="str">
            <v>CLEARFIELD</v>
          </cell>
          <cell r="C18">
            <v>17</v>
          </cell>
        </row>
        <row r="19">
          <cell r="A19" t="str">
            <v>Clinton</v>
          </cell>
          <cell r="B19" t="str">
            <v>CLINTON</v>
          </cell>
          <cell r="C19">
            <v>18</v>
          </cell>
        </row>
        <row r="20">
          <cell r="A20" t="str">
            <v>Columbia</v>
          </cell>
          <cell r="B20" t="str">
            <v>COLUMBIA</v>
          </cell>
          <cell r="C20">
            <v>19</v>
          </cell>
        </row>
        <row r="21">
          <cell r="A21" t="str">
            <v>Crawford</v>
          </cell>
          <cell r="B21" t="str">
            <v>CRAWFORD</v>
          </cell>
          <cell r="C21">
            <v>20</v>
          </cell>
        </row>
        <row r="22">
          <cell r="A22" t="str">
            <v>Cumberland</v>
          </cell>
          <cell r="B22" t="str">
            <v>CUMBERLAND</v>
          </cell>
          <cell r="C22">
            <v>21</v>
          </cell>
        </row>
        <row r="23">
          <cell r="A23" t="str">
            <v>Dauphin</v>
          </cell>
          <cell r="B23" t="str">
            <v>DAUPHIN</v>
          </cell>
          <cell r="C23">
            <v>22</v>
          </cell>
        </row>
        <row r="24">
          <cell r="A24" t="str">
            <v>Delaware</v>
          </cell>
          <cell r="B24" t="str">
            <v>DELAWARE</v>
          </cell>
          <cell r="C24">
            <v>23</v>
          </cell>
        </row>
        <row r="25">
          <cell r="A25" t="str">
            <v>Elk</v>
          </cell>
          <cell r="B25" t="str">
            <v>ELK</v>
          </cell>
          <cell r="C25">
            <v>24</v>
          </cell>
        </row>
        <row r="26">
          <cell r="A26" t="str">
            <v>Erie</v>
          </cell>
          <cell r="B26" t="str">
            <v>ERIE</v>
          </cell>
          <cell r="C26">
            <v>25</v>
          </cell>
        </row>
        <row r="27">
          <cell r="A27" t="str">
            <v>Fayette</v>
          </cell>
          <cell r="B27" t="str">
            <v>FAYETTE</v>
          </cell>
          <cell r="C27">
            <v>26</v>
          </cell>
        </row>
        <row r="28">
          <cell r="A28" t="str">
            <v>Forest</v>
          </cell>
          <cell r="B28" t="str">
            <v>FOREST</v>
          </cell>
          <cell r="C28">
            <v>27</v>
          </cell>
        </row>
        <row r="29">
          <cell r="A29" t="str">
            <v>Franklin</v>
          </cell>
          <cell r="B29" t="str">
            <v>FRANKLIN</v>
          </cell>
          <cell r="C29">
            <v>28</v>
          </cell>
        </row>
        <row r="30">
          <cell r="A30" t="str">
            <v>Fulton</v>
          </cell>
          <cell r="B30" t="str">
            <v>FULTON</v>
          </cell>
          <cell r="C30">
            <v>29</v>
          </cell>
        </row>
        <row r="31">
          <cell r="A31" t="str">
            <v>Greene</v>
          </cell>
          <cell r="B31" t="str">
            <v>GREENE</v>
          </cell>
          <cell r="C31">
            <v>30</v>
          </cell>
        </row>
        <row r="32">
          <cell r="A32" t="str">
            <v>Huntingdon</v>
          </cell>
          <cell r="B32" t="str">
            <v>HUNTINGDON</v>
          </cell>
          <cell r="C32">
            <v>31</v>
          </cell>
        </row>
        <row r="33">
          <cell r="A33" t="str">
            <v>Indiana</v>
          </cell>
          <cell r="B33" t="str">
            <v>INDIANA</v>
          </cell>
          <cell r="C33">
            <v>32</v>
          </cell>
        </row>
        <row r="34">
          <cell r="A34" t="str">
            <v>Jefferson</v>
          </cell>
          <cell r="B34" t="str">
            <v>JEFFERSON</v>
          </cell>
          <cell r="C34">
            <v>33</v>
          </cell>
        </row>
        <row r="35">
          <cell r="A35" t="str">
            <v>Juniata</v>
          </cell>
          <cell r="B35" t="str">
            <v>JUNIATA</v>
          </cell>
          <cell r="C35">
            <v>34</v>
          </cell>
        </row>
        <row r="36">
          <cell r="A36" t="str">
            <v>Lackawanna</v>
          </cell>
          <cell r="B36" t="str">
            <v>LACKAWANNA</v>
          </cell>
          <cell r="C36">
            <v>35</v>
          </cell>
        </row>
        <row r="37">
          <cell r="A37" t="str">
            <v>Lancaster</v>
          </cell>
          <cell r="B37" t="str">
            <v>LANCASTER</v>
          </cell>
          <cell r="C37">
            <v>36</v>
          </cell>
        </row>
        <row r="38">
          <cell r="A38" t="str">
            <v>Lawrence</v>
          </cell>
          <cell r="B38" t="str">
            <v>LAWRENCE</v>
          </cell>
          <cell r="C38">
            <v>37</v>
          </cell>
        </row>
        <row r="39">
          <cell r="A39" t="str">
            <v>Lebanon</v>
          </cell>
          <cell r="B39" t="str">
            <v>LEBANON</v>
          </cell>
          <cell r="C39">
            <v>38</v>
          </cell>
        </row>
        <row r="40">
          <cell r="A40" t="str">
            <v>Lehigh</v>
          </cell>
          <cell r="B40" t="str">
            <v>LEHIGH</v>
          </cell>
          <cell r="C40">
            <v>39</v>
          </cell>
        </row>
        <row r="41">
          <cell r="A41" t="str">
            <v>Luzerne</v>
          </cell>
          <cell r="B41" t="str">
            <v>LUZERNE</v>
          </cell>
          <cell r="C41">
            <v>40</v>
          </cell>
        </row>
        <row r="42">
          <cell r="A42" t="str">
            <v>Lycoming</v>
          </cell>
          <cell r="B42" t="str">
            <v>LYCOMING</v>
          </cell>
          <cell r="C42">
            <v>41</v>
          </cell>
        </row>
        <row r="43">
          <cell r="A43" t="str">
            <v>McKean</v>
          </cell>
          <cell r="B43" t="str">
            <v>MCKEAN</v>
          </cell>
          <cell r="C43">
            <v>42</v>
          </cell>
        </row>
        <row r="44">
          <cell r="A44" t="str">
            <v>Mercer</v>
          </cell>
          <cell r="B44" t="str">
            <v>MERCER</v>
          </cell>
          <cell r="C44">
            <v>43</v>
          </cell>
        </row>
        <row r="45">
          <cell r="A45" t="str">
            <v>Mifflin</v>
          </cell>
          <cell r="B45" t="str">
            <v>MIFFLIN</v>
          </cell>
          <cell r="C45">
            <v>44</v>
          </cell>
        </row>
        <row r="46">
          <cell r="A46" t="str">
            <v>Monroe</v>
          </cell>
          <cell r="B46" t="str">
            <v>MONROE</v>
          </cell>
          <cell r="C46">
            <v>45</v>
          </cell>
        </row>
        <row r="47">
          <cell r="A47" t="str">
            <v>Montgomery</v>
          </cell>
          <cell r="B47" t="str">
            <v>MONTGOMERY</v>
          </cell>
          <cell r="C47">
            <v>46</v>
          </cell>
        </row>
        <row r="48">
          <cell r="A48" t="str">
            <v>Montour</v>
          </cell>
          <cell r="B48" t="str">
            <v>MONTOUR</v>
          </cell>
          <cell r="C48">
            <v>47</v>
          </cell>
        </row>
        <row r="49">
          <cell r="A49" t="str">
            <v>Northampton</v>
          </cell>
          <cell r="B49" t="str">
            <v>NORTHAMPTON</v>
          </cell>
          <cell r="C49">
            <v>48</v>
          </cell>
        </row>
        <row r="50">
          <cell r="A50" t="str">
            <v>Northumberland</v>
          </cell>
          <cell r="B50" t="str">
            <v>NORTHUMBERLAND</v>
          </cell>
          <cell r="C50">
            <v>49</v>
          </cell>
        </row>
        <row r="51">
          <cell r="A51" t="str">
            <v>Perry</v>
          </cell>
          <cell r="B51" t="str">
            <v>PERRY</v>
          </cell>
          <cell r="C51">
            <v>50</v>
          </cell>
        </row>
        <row r="52">
          <cell r="A52" t="str">
            <v>Philadelphia</v>
          </cell>
          <cell r="B52" t="str">
            <v>PHILADELPHIA</v>
          </cell>
          <cell r="C52">
            <v>51</v>
          </cell>
        </row>
        <row r="53">
          <cell r="A53" t="str">
            <v>Pike</v>
          </cell>
          <cell r="B53" t="str">
            <v>PIKE</v>
          </cell>
          <cell r="C53">
            <v>52</v>
          </cell>
        </row>
        <row r="54">
          <cell r="A54" t="str">
            <v>Potter</v>
          </cell>
          <cell r="B54" t="str">
            <v>POTTER</v>
          </cell>
          <cell r="C54">
            <v>53</v>
          </cell>
        </row>
        <row r="55">
          <cell r="A55" t="str">
            <v>Schuylkill</v>
          </cell>
          <cell r="B55" t="str">
            <v>SCHUYLKILL</v>
          </cell>
          <cell r="C55">
            <v>54</v>
          </cell>
        </row>
        <row r="56">
          <cell r="A56" t="str">
            <v>Snyder</v>
          </cell>
          <cell r="B56" t="str">
            <v>SNYDER</v>
          </cell>
          <cell r="C56">
            <v>55</v>
          </cell>
        </row>
        <row r="57">
          <cell r="A57" t="str">
            <v>Somerset</v>
          </cell>
          <cell r="B57" t="str">
            <v>SOMERSET</v>
          </cell>
          <cell r="C57">
            <v>56</v>
          </cell>
        </row>
        <row r="58">
          <cell r="A58" t="str">
            <v>Sullivan</v>
          </cell>
          <cell r="B58" t="str">
            <v>SULLIVAN</v>
          </cell>
          <cell r="C58">
            <v>57</v>
          </cell>
        </row>
        <row r="59">
          <cell r="A59" t="str">
            <v>Susquehanna</v>
          </cell>
          <cell r="B59" t="str">
            <v>SUSQUEHANNA</v>
          </cell>
          <cell r="C59">
            <v>58</v>
          </cell>
        </row>
        <row r="60">
          <cell r="A60" t="str">
            <v>Tioga</v>
          </cell>
          <cell r="B60" t="str">
            <v>TIOGA</v>
          </cell>
          <cell r="C60">
            <v>59</v>
          </cell>
        </row>
        <row r="61">
          <cell r="A61" t="str">
            <v>Union</v>
          </cell>
          <cell r="B61" t="str">
            <v>UNION</v>
          </cell>
          <cell r="C61">
            <v>60</v>
          </cell>
        </row>
        <row r="62">
          <cell r="A62" t="str">
            <v>Venango</v>
          </cell>
          <cell r="B62" t="str">
            <v>VENANGO</v>
          </cell>
          <cell r="C62">
            <v>61</v>
          </cell>
        </row>
        <row r="63">
          <cell r="A63" t="str">
            <v>Warren</v>
          </cell>
          <cell r="B63" t="str">
            <v>WARREN</v>
          </cell>
          <cell r="C63">
            <v>62</v>
          </cell>
        </row>
        <row r="64">
          <cell r="A64" t="str">
            <v>Washington</v>
          </cell>
          <cell r="B64" t="str">
            <v>WASHINGTON</v>
          </cell>
          <cell r="C64">
            <v>63</v>
          </cell>
        </row>
        <row r="65">
          <cell r="A65" t="str">
            <v>Wayne</v>
          </cell>
          <cell r="B65" t="str">
            <v>WAYNE</v>
          </cell>
          <cell r="C65">
            <v>64</v>
          </cell>
        </row>
        <row r="66">
          <cell r="A66" t="str">
            <v>Westmoreland</v>
          </cell>
          <cell r="B66" t="str">
            <v>WESTMORELAND</v>
          </cell>
          <cell r="C66">
            <v>65</v>
          </cell>
        </row>
        <row r="67">
          <cell r="A67" t="str">
            <v>Wyoming</v>
          </cell>
          <cell r="B67" t="str">
            <v>WYOMING</v>
          </cell>
          <cell r="C67">
            <v>66</v>
          </cell>
        </row>
        <row r="68">
          <cell r="A68" t="str">
            <v>York</v>
          </cell>
          <cell r="B68" t="str">
            <v>YORK</v>
          </cell>
          <cell r="C68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ennsylvaniacoc.org/2017-pit-cou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>
      <selection activeCell="C68" sqref="A1:C68"/>
    </sheetView>
  </sheetViews>
  <sheetFormatPr defaultRowHeight="15" x14ac:dyDescent="0.25"/>
  <sheetData>
    <row r="1" spans="1:8" x14ac:dyDescent="0.25">
      <c r="A1" t="s">
        <v>132</v>
      </c>
      <c r="B1" t="s">
        <v>126</v>
      </c>
      <c r="C1" t="s">
        <v>131</v>
      </c>
    </row>
    <row r="2" spans="1:8" x14ac:dyDescent="0.25">
      <c r="A2" t="s">
        <v>1</v>
      </c>
      <c r="B2">
        <v>134</v>
      </c>
      <c r="C2">
        <f>VLOOKUP(A2, [1]MasterCountyList!$A$1:$C$68,3,FALSE)</f>
        <v>1</v>
      </c>
      <c r="E2" t="s">
        <v>135</v>
      </c>
    </row>
    <row r="3" spans="1:8" x14ac:dyDescent="0.25">
      <c r="A3" t="s">
        <v>2</v>
      </c>
      <c r="B3">
        <v>18</v>
      </c>
      <c r="C3">
        <f>VLOOKUP(A3, [1]MasterCountyList!$A$1:$C$68,3,FALSE)</f>
        <v>5</v>
      </c>
      <c r="H3" t="s">
        <v>137</v>
      </c>
    </row>
    <row r="4" spans="1:8" x14ac:dyDescent="0.25">
      <c r="A4" t="s">
        <v>3</v>
      </c>
      <c r="B4">
        <v>44</v>
      </c>
      <c r="C4">
        <f>VLOOKUP(A4, [1]MasterCountyList!$A$1:$C$68,3,FALSE)</f>
        <v>7</v>
      </c>
      <c r="E4" t="s">
        <v>134</v>
      </c>
      <c r="F4">
        <v>154234</v>
      </c>
      <c r="G4">
        <f>$H$6*F4</f>
        <v>126.98743069705729</v>
      </c>
    </row>
    <row r="5" spans="1:8" x14ac:dyDescent="0.25">
      <c r="A5" t="s">
        <v>4</v>
      </c>
      <c r="B5">
        <v>2</v>
      </c>
      <c r="C5">
        <f>VLOOKUP(A5, [1]MasterCountyList!$A$1:$C$68,3,FALSE)</f>
        <v>8</v>
      </c>
      <c r="E5" t="s">
        <v>133</v>
      </c>
      <c r="F5">
        <v>14590</v>
      </c>
      <c r="G5">
        <f>$H$6*F5</f>
        <v>12.01256930294271</v>
      </c>
    </row>
    <row r="6" spans="1:8" x14ac:dyDescent="0.25">
      <c r="A6" t="s">
        <v>5</v>
      </c>
      <c r="B6">
        <v>25</v>
      </c>
      <c r="C6">
        <f>VLOOKUP(A6, [1]MasterCountyList!$A$1:$C$68,3,FALSE)</f>
        <v>11</v>
      </c>
      <c r="E6" t="s">
        <v>136</v>
      </c>
      <c r="F6">
        <f>SUM(F4:F5)</f>
        <v>168824</v>
      </c>
      <c r="G6">
        <v>139</v>
      </c>
      <c r="H6">
        <f>G6/F6</f>
        <v>8.2334265270340708E-4</v>
      </c>
    </row>
    <row r="7" spans="1:8" x14ac:dyDescent="0.25">
      <c r="A7" t="s">
        <v>6</v>
      </c>
      <c r="B7">
        <v>14</v>
      </c>
      <c r="C7">
        <f>VLOOKUP(A7, [1]MasterCountyList!$A$1:$C$68,3,FALSE)</f>
        <v>13</v>
      </c>
    </row>
    <row r="8" spans="1:8" x14ac:dyDescent="0.25">
      <c r="A8" t="s">
        <v>7</v>
      </c>
      <c r="B8">
        <v>78</v>
      </c>
      <c r="C8">
        <f>VLOOKUP(A8, [1]MasterCountyList!$A$1:$C$68,3,FALSE)</f>
        <v>14</v>
      </c>
    </row>
    <row r="9" spans="1:8" x14ac:dyDescent="0.25">
      <c r="A9" t="s">
        <v>8</v>
      </c>
      <c r="B9">
        <v>15</v>
      </c>
      <c r="C9">
        <f>VLOOKUP(A9, [1]MasterCountyList!$A$1:$C$68,3,FALSE)</f>
        <v>18</v>
      </c>
    </row>
    <row r="10" spans="1:8" x14ac:dyDescent="0.25">
      <c r="A10" t="s">
        <v>9</v>
      </c>
      <c r="B10">
        <v>19</v>
      </c>
      <c r="C10">
        <f>VLOOKUP(A10, [1]MasterCountyList!$A$1:$C$68,3,FALSE)</f>
        <v>19</v>
      </c>
    </row>
    <row r="11" spans="1:8" x14ac:dyDescent="0.25">
      <c r="A11" t="s">
        <v>10</v>
      </c>
      <c r="B11">
        <v>158</v>
      </c>
      <c r="C11">
        <f>VLOOKUP(A11, [1]MasterCountyList!$A$1:$C$68,3,FALSE)</f>
        <v>21</v>
      </c>
    </row>
    <row r="12" spans="1:8" x14ac:dyDescent="0.25">
      <c r="A12" t="s">
        <v>133</v>
      </c>
      <c r="B12">
        <v>12</v>
      </c>
      <c r="C12">
        <f>VLOOKUP(A12, [1]MasterCountyList!$A$1:$C$68,3,FALSE)</f>
        <v>29</v>
      </c>
    </row>
    <row r="13" spans="1:8" x14ac:dyDescent="0.25">
      <c r="A13" t="s">
        <v>134</v>
      </c>
      <c r="B13">
        <v>127</v>
      </c>
      <c r="C13">
        <f>VLOOKUP(A13, [1]MasterCountyList!$A$1:$C$68,3,FALSE)</f>
        <v>28</v>
      </c>
    </row>
    <row r="14" spans="1:8" x14ac:dyDescent="0.25">
      <c r="A14" t="s">
        <v>11</v>
      </c>
      <c r="B14">
        <v>12</v>
      </c>
      <c r="C14">
        <f>VLOOKUP(A14, [1]MasterCountyList!$A$1:$C$68,3,FALSE)</f>
        <v>31</v>
      </c>
    </row>
    <row r="15" spans="1:8" x14ac:dyDescent="0.25">
      <c r="A15" t="s">
        <v>12</v>
      </c>
      <c r="B15">
        <v>0</v>
      </c>
      <c r="C15">
        <f>VLOOKUP(A15, [1]MasterCountyList!$A$1:$C$68,3,FALSE)</f>
        <v>34</v>
      </c>
    </row>
    <row r="16" spans="1:8" x14ac:dyDescent="0.25">
      <c r="A16" t="s">
        <v>13</v>
      </c>
      <c r="B16">
        <v>122</v>
      </c>
      <c r="C16">
        <f>VLOOKUP(A16, [1]MasterCountyList!$A$1:$C$68,3,FALSE)</f>
        <v>38</v>
      </c>
    </row>
    <row r="17" spans="1:3" x14ac:dyDescent="0.25">
      <c r="A17" t="s">
        <v>14</v>
      </c>
      <c r="B17">
        <v>357</v>
      </c>
      <c r="C17">
        <f>VLOOKUP(A17, [1]MasterCountyList!$A$1:$C$68,3,FALSE)</f>
        <v>39</v>
      </c>
    </row>
    <row r="18" spans="1:3" x14ac:dyDescent="0.25">
      <c r="A18" t="s">
        <v>15</v>
      </c>
      <c r="B18">
        <v>117</v>
      </c>
      <c r="C18">
        <f>VLOOKUP(A18, [1]MasterCountyList!$A$1:$C$68,3,FALSE)</f>
        <v>41</v>
      </c>
    </row>
    <row r="19" spans="1:3" x14ac:dyDescent="0.25">
      <c r="A19" t="s">
        <v>16</v>
      </c>
      <c r="B19">
        <v>43</v>
      </c>
      <c r="C19">
        <f>VLOOKUP(A19, [1]MasterCountyList!$A$1:$C$68,3,FALSE)</f>
        <v>44</v>
      </c>
    </row>
    <row r="20" spans="1:3" x14ac:dyDescent="0.25">
      <c r="A20" t="s">
        <v>17</v>
      </c>
      <c r="B20">
        <v>244</v>
      </c>
      <c r="C20">
        <f>VLOOKUP(A20, [1]MasterCountyList!$A$1:$C$68,3,FALSE)</f>
        <v>45</v>
      </c>
    </row>
    <row r="21" spans="1:3" x14ac:dyDescent="0.25">
      <c r="A21" t="s">
        <v>18</v>
      </c>
      <c r="B21">
        <v>16</v>
      </c>
      <c r="C21">
        <f>VLOOKUP(A21, [1]MasterCountyList!$A$1:$C$68,3,FALSE)</f>
        <v>47</v>
      </c>
    </row>
    <row r="22" spans="1:3" x14ac:dyDescent="0.25">
      <c r="A22" t="s">
        <v>19</v>
      </c>
      <c r="B22">
        <v>379</v>
      </c>
      <c r="C22">
        <f>VLOOKUP(A22, [1]MasterCountyList!$A$1:$C$68,3,FALSE)</f>
        <v>48</v>
      </c>
    </row>
    <row r="23" spans="1:3" x14ac:dyDescent="0.25">
      <c r="A23" t="s">
        <v>20</v>
      </c>
      <c r="B23">
        <v>32</v>
      </c>
      <c r="C23">
        <f>VLOOKUP(A23, [1]MasterCountyList!$A$1:$C$68,3,FALSE)</f>
        <v>49</v>
      </c>
    </row>
    <row r="24" spans="1:3" x14ac:dyDescent="0.25">
      <c r="A24" t="s">
        <v>21</v>
      </c>
      <c r="B24">
        <v>30</v>
      </c>
      <c r="C24">
        <f>VLOOKUP(A24, [1]MasterCountyList!$A$1:$C$68,3,FALSE)</f>
        <v>50</v>
      </c>
    </row>
    <row r="25" spans="1:3" x14ac:dyDescent="0.25">
      <c r="A25" t="s">
        <v>22</v>
      </c>
      <c r="B25">
        <v>1</v>
      </c>
      <c r="C25">
        <f>VLOOKUP(A25, [1]MasterCountyList!$A$1:$C$68,3,FALSE)</f>
        <v>52</v>
      </c>
    </row>
    <row r="26" spans="1:3" x14ac:dyDescent="0.25">
      <c r="A26" t="s">
        <v>23</v>
      </c>
      <c r="B26">
        <v>95</v>
      </c>
      <c r="C26">
        <f>VLOOKUP(A26, [1]MasterCountyList!$A$1:$C$68,3,FALSE)</f>
        <v>54</v>
      </c>
    </row>
    <row r="27" spans="1:3" x14ac:dyDescent="0.25">
      <c r="A27" t="s">
        <v>24</v>
      </c>
      <c r="B27">
        <v>0</v>
      </c>
      <c r="C27">
        <f>VLOOKUP(A27, [1]MasterCountyList!$A$1:$C$68,3,FALSE)</f>
        <v>55</v>
      </c>
    </row>
    <row r="28" spans="1:3" x14ac:dyDescent="0.25">
      <c r="A28" t="s">
        <v>25</v>
      </c>
      <c r="B28">
        <v>21</v>
      </c>
      <c r="C28">
        <f>VLOOKUP(A28, [1]MasterCountyList!$A$1:$C$68,3,FALSE)</f>
        <v>56</v>
      </c>
    </row>
    <row r="29" spans="1:3" x14ac:dyDescent="0.25">
      <c r="A29" t="s">
        <v>26</v>
      </c>
      <c r="B29">
        <v>0</v>
      </c>
      <c r="C29">
        <f>VLOOKUP(A29, [1]MasterCountyList!$A$1:$C$68,3,FALSE)</f>
        <v>57</v>
      </c>
    </row>
    <row r="30" spans="1:3" x14ac:dyDescent="0.25">
      <c r="A30" t="s">
        <v>27</v>
      </c>
      <c r="B30">
        <v>0</v>
      </c>
      <c r="C30">
        <f>VLOOKUP(A30, [1]MasterCountyList!$A$1:$C$68,3,FALSE)</f>
        <v>58</v>
      </c>
    </row>
    <row r="31" spans="1:3" x14ac:dyDescent="0.25">
      <c r="A31" t="s">
        <v>28</v>
      </c>
      <c r="B31">
        <v>40</v>
      </c>
      <c r="C31">
        <f>VLOOKUP(A31, [1]MasterCountyList!$A$1:$C$68,3,FALSE)</f>
        <v>59</v>
      </c>
    </row>
    <row r="32" spans="1:3" x14ac:dyDescent="0.25">
      <c r="A32" t="s">
        <v>29</v>
      </c>
      <c r="B32">
        <v>1</v>
      </c>
      <c r="C32">
        <f>VLOOKUP(A32, [1]MasterCountyList!$A$1:$C$68,3,FALSE)</f>
        <v>60</v>
      </c>
    </row>
    <row r="33" spans="1:3" x14ac:dyDescent="0.25">
      <c r="A33" t="s">
        <v>30</v>
      </c>
      <c r="B33">
        <v>14</v>
      </c>
      <c r="C33">
        <f>VLOOKUP(A33, [1]MasterCountyList!$A$1:$C$68,3,FALSE)</f>
        <v>64</v>
      </c>
    </row>
    <row r="34" spans="1:3" x14ac:dyDescent="0.25">
      <c r="A34" t="s">
        <v>31</v>
      </c>
      <c r="B34">
        <v>0</v>
      </c>
      <c r="C34">
        <f>VLOOKUP(A34, [1]MasterCountyList!$A$1:$C$68,3,FALSE)</f>
        <v>66</v>
      </c>
    </row>
    <row r="35" spans="1:3" x14ac:dyDescent="0.25">
      <c r="A35" t="s">
        <v>32</v>
      </c>
      <c r="B35">
        <v>54</v>
      </c>
      <c r="C35">
        <f>VLOOKUP(A35, [1]MasterCountyList!$A$1:$C$68,3,FALSE)</f>
        <v>3</v>
      </c>
    </row>
    <row r="36" spans="1:3" x14ac:dyDescent="0.25">
      <c r="A36" t="s">
        <v>33</v>
      </c>
      <c r="B36">
        <v>115</v>
      </c>
      <c r="C36">
        <f>VLOOKUP(A36, [1]MasterCountyList!$A$1:$C$68,3,FALSE)</f>
        <v>10</v>
      </c>
    </row>
    <row r="37" spans="1:3" x14ac:dyDescent="0.25">
      <c r="A37" t="s">
        <v>34</v>
      </c>
      <c r="B37">
        <v>2</v>
      </c>
      <c r="C37">
        <f>VLOOKUP(A37, [1]MasterCountyList!$A$1:$C$68,3,FALSE)</f>
        <v>12</v>
      </c>
    </row>
    <row r="38" spans="1:3" x14ac:dyDescent="0.25">
      <c r="A38" t="s">
        <v>35</v>
      </c>
      <c r="B38">
        <v>2</v>
      </c>
      <c r="C38">
        <f>VLOOKUP(A38, [1]MasterCountyList!$A$1:$C$68,3,FALSE)</f>
        <v>16</v>
      </c>
    </row>
    <row r="39" spans="1:3" x14ac:dyDescent="0.25">
      <c r="A39" t="s">
        <v>36</v>
      </c>
      <c r="B39">
        <v>37</v>
      </c>
      <c r="C39">
        <f>VLOOKUP(A39, [1]MasterCountyList!$A$1:$C$68,3,FALSE)</f>
        <v>17</v>
      </c>
    </row>
    <row r="40" spans="1:3" x14ac:dyDescent="0.25">
      <c r="A40" t="s">
        <v>37</v>
      </c>
      <c r="B40">
        <v>55</v>
      </c>
      <c r="C40">
        <f>VLOOKUP(A40, [1]MasterCountyList!$A$1:$C$68,3,FALSE)</f>
        <v>20</v>
      </c>
    </row>
    <row r="41" spans="1:3" x14ac:dyDescent="0.25">
      <c r="A41" t="s">
        <v>38</v>
      </c>
      <c r="B41">
        <v>6</v>
      </c>
      <c r="C41">
        <f>VLOOKUP(A41, [1]MasterCountyList!$A$1:$C$68,3,FALSE)</f>
        <v>24</v>
      </c>
    </row>
    <row r="42" spans="1:3" x14ac:dyDescent="0.25">
      <c r="A42" t="s">
        <v>39</v>
      </c>
      <c r="B42">
        <v>47</v>
      </c>
      <c r="C42">
        <f>VLOOKUP(A42, [1]MasterCountyList!$A$1:$C$68,3,FALSE)</f>
        <v>26</v>
      </c>
    </row>
    <row r="43" spans="1:3" x14ac:dyDescent="0.25">
      <c r="A43" t="s">
        <v>40</v>
      </c>
      <c r="B43">
        <v>0</v>
      </c>
      <c r="C43">
        <f>VLOOKUP(A43, [1]MasterCountyList!$A$1:$C$68,3,FALSE)</f>
        <v>27</v>
      </c>
    </row>
    <row r="44" spans="1:3" x14ac:dyDescent="0.25">
      <c r="A44" t="s">
        <v>41</v>
      </c>
      <c r="B44">
        <v>34</v>
      </c>
      <c r="C44">
        <f>VLOOKUP(A44, [1]MasterCountyList!$A$1:$C$68,3,FALSE)</f>
        <v>30</v>
      </c>
    </row>
    <row r="45" spans="1:3" x14ac:dyDescent="0.25">
      <c r="A45" t="s">
        <v>42</v>
      </c>
      <c r="B45">
        <v>42</v>
      </c>
      <c r="C45">
        <f>VLOOKUP(A45, [1]MasterCountyList!$A$1:$C$68,3,FALSE)</f>
        <v>32</v>
      </c>
    </row>
    <row r="46" spans="1:3" x14ac:dyDescent="0.25">
      <c r="A46" t="s">
        <v>43</v>
      </c>
      <c r="B46">
        <v>13</v>
      </c>
      <c r="C46">
        <f>VLOOKUP(A46, [1]MasterCountyList!$A$1:$C$68,3,FALSE)</f>
        <v>33</v>
      </c>
    </row>
    <row r="47" spans="1:3" x14ac:dyDescent="0.25">
      <c r="A47" t="s">
        <v>44</v>
      </c>
      <c r="B47">
        <v>70</v>
      </c>
      <c r="C47">
        <f>VLOOKUP(A47, [1]MasterCountyList!$A$1:$C$68,3,FALSE)</f>
        <v>37</v>
      </c>
    </row>
    <row r="48" spans="1:3" x14ac:dyDescent="0.25">
      <c r="A48" t="s">
        <v>45</v>
      </c>
      <c r="B48">
        <v>41</v>
      </c>
      <c r="C48">
        <f>VLOOKUP(A48, [1]MasterCountyList!$A$1:$C$68,3,FALSE)</f>
        <v>42</v>
      </c>
    </row>
    <row r="49" spans="1:3" x14ac:dyDescent="0.25">
      <c r="A49" t="s">
        <v>46</v>
      </c>
      <c r="B49">
        <v>44</v>
      </c>
      <c r="C49">
        <f>VLOOKUP(A49, [1]MasterCountyList!$A$1:$C$68,3,FALSE)</f>
        <v>43</v>
      </c>
    </row>
    <row r="50" spans="1:3" x14ac:dyDescent="0.25">
      <c r="A50" t="s">
        <v>47</v>
      </c>
      <c r="B50">
        <v>0</v>
      </c>
      <c r="C50">
        <f>VLOOKUP(A50, [1]MasterCountyList!$A$1:$C$68,3,FALSE)</f>
        <v>53</v>
      </c>
    </row>
    <row r="51" spans="1:3" x14ac:dyDescent="0.25">
      <c r="A51" t="s">
        <v>48</v>
      </c>
      <c r="B51">
        <v>22</v>
      </c>
      <c r="C51">
        <f>VLOOKUP(A51, [1]MasterCountyList!$A$1:$C$68,3,FALSE)</f>
        <v>61</v>
      </c>
    </row>
    <row r="52" spans="1:3" x14ac:dyDescent="0.25">
      <c r="A52" t="s">
        <v>49</v>
      </c>
      <c r="B52">
        <v>162</v>
      </c>
      <c r="C52">
        <f>VLOOKUP(A52, [1]MasterCountyList!$A$1:$C$68,3,FALSE)</f>
        <v>63</v>
      </c>
    </row>
    <row r="53" spans="1:3" x14ac:dyDescent="0.25">
      <c r="A53" t="s">
        <v>50</v>
      </c>
      <c r="B53">
        <v>24</v>
      </c>
      <c r="C53">
        <f>VLOOKUP(A53, [1]MasterCountyList!$A$1:$C$68,3,FALSE)</f>
        <v>62</v>
      </c>
    </row>
    <row r="54" spans="1:3" x14ac:dyDescent="0.25">
      <c r="A54" t="s">
        <v>51</v>
      </c>
      <c r="B54">
        <v>67</v>
      </c>
      <c r="C54">
        <f>VLOOKUP(A54, [1]MasterCountyList!$A$1:$C$68,3,FALSE)</f>
        <v>65</v>
      </c>
    </row>
    <row r="55" spans="1:3" x14ac:dyDescent="0.25">
      <c r="A55" t="s">
        <v>52</v>
      </c>
      <c r="B55">
        <v>460</v>
      </c>
      <c r="C55">
        <f>VLOOKUP(A55, [1]MasterCountyList!$A$1:$C$68,3,FALSE)</f>
        <v>22</v>
      </c>
    </row>
    <row r="56" spans="1:3" x14ac:dyDescent="0.25">
      <c r="A56" t="s">
        <v>53</v>
      </c>
      <c r="B56">
        <v>1145</v>
      </c>
      <c r="C56">
        <f>VLOOKUP(A56, [1]MasterCountyList!$A$1:$C$68,3,FALSE)</f>
        <v>2</v>
      </c>
    </row>
    <row r="57" spans="1:3" x14ac:dyDescent="0.25">
      <c r="A57" t="s">
        <v>54</v>
      </c>
      <c r="B57">
        <v>5693</v>
      </c>
      <c r="C57">
        <f>VLOOKUP(A57, [1]MasterCountyList!$A$1:$C$68,3,FALSE)</f>
        <v>51</v>
      </c>
    </row>
    <row r="58" spans="1:3" x14ac:dyDescent="0.25">
      <c r="A58" t="s">
        <v>138</v>
      </c>
      <c r="B58">
        <v>310</v>
      </c>
      <c r="C58">
        <f>VLOOKUP(A58, [1]MasterCountyList!$A$1:$C$68,3,FALSE)</f>
        <v>46</v>
      </c>
    </row>
    <row r="59" spans="1:3" x14ac:dyDescent="0.25">
      <c r="A59" t="s">
        <v>55</v>
      </c>
      <c r="B59">
        <v>511</v>
      </c>
      <c r="C59">
        <f>VLOOKUP(A59, [1]MasterCountyList!$A$1:$C$68,3,FALSE)</f>
        <v>9</v>
      </c>
    </row>
    <row r="60" spans="1:3" x14ac:dyDescent="0.25">
      <c r="A60" t="s">
        <v>56</v>
      </c>
      <c r="B60">
        <v>453</v>
      </c>
      <c r="C60">
        <f>VLOOKUP(A60, [1]MasterCountyList!$A$1:$C$68,3,FALSE)</f>
        <v>23</v>
      </c>
    </row>
    <row r="61" spans="1:3" x14ac:dyDescent="0.25">
      <c r="A61" t="s">
        <v>57</v>
      </c>
      <c r="B61">
        <v>570</v>
      </c>
      <c r="C61">
        <f>VLOOKUP(A61, [1]MasterCountyList!$A$1:$C$68,3,FALSE)</f>
        <v>15</v>
      </c>
    </row>
    <row r="62" spans="1:3" x14ac:dyDescent="0.25">
      <c r="A62" t="s">
        <v>61</v>
      </c>
      <c r="B62">
        <v>98</v>
      </c>
      <c r="C62">
        <f>VLOOKUP(A62, [1]MasterCountyList!$A$1:$C$68,3,FALSE)</f>
        <v>4</v>
      </c>
    </row>
    <row r="63" spans="1:3" x14ac:dyDescent="0.25">
      <c r="A63" t="s">
        <v>63</v>
      </c>
      <c r="B63">
        <v>534</v>
      </c>
      <c r="C63">
        <f>VLOOKUP(A63, [1]MasterCountyList!$A$1:$C$68,3,FALSE)</f>
        <v>6</v>
      </c>
    </row>
    <row r="64" spans="1:3" x14ac:dyDescent="0.25">
      <c r="A64" t="s">
        <v>82</v>
      </c>
      <c r="B64">
        <v>369</v>
      </c>
      <c r="C64">
        <f>VLOOKUP(A64, [1]MasterCountyList!$A$1:$C$68,3,FALSE)</f>
        <v>25</v>
      </c>
    </row>
    <row r="65" spans="1:3" x14ac:dyDescent="0.25">
      <c r="A65" t="s">
        <v>92</v>
      </c>
      <c r="B65">
        <v>197</v>
      </c>
      <c r="C65">
        <f>VLOOKUP(A65, [1]MasterCountyList!$A$1:$C$68,3,FALSE)</f>
        <v>35</v>
      </c>
    </row>
    <row r="66" spans="1:3" x14ac:dyDescent="0.25">
      <c r="A66" t="s">
        <v>93</v>
      </c>
      <c r="B66">
        <v>321</v>
      </c>
      <c r="C66">
        <f>VLOOKUP(A66, [1]MasterCountyList!$A$1:$C$68,3,FALSE)</f>
        <v>36</v>
      </c>
    </row>
    <row r="67" spans="1:3" x14ac:dyDescent="0.25">
      <c r="A67" t="s">
        <v>97</v>
      </c>
      <c r="B67">
        <v>174</v>
      </c>
      <c r="C67">
        <f>VLOOKUP(A67, [1]MasterCountyList!$A$1:$C$68,3,FALSE)</f>
        <v>40</v>
      </c>
    </row>
    <row r="68" spans="1:3" x14ac:dyDescent="0.25">
      <c r="A68" t="s">
        <v>124</v>
      </c>
      <c r="B68">
        <v>288</v>
      </c>
      <c r="C68">
        <f>VLOOKUP(A68, [1]MasterCountyList!$A$1:$C$68,3,FALSE)</f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68"/>
  <sheetViews>
    <sheetView workbookViewId="0">
      <selection activeCell="A68" activeCellId="3" sqref="A5:A7 A26 A36:A41 A68"/>
    </sheetView>
  </sheetViews>
  <sheetFormatPr defaultRowHeight="15" x14ac:dyDescent="0.25"/>
  <sheetData>
    <row r="1" spans="1:2" x14ac:dyDescent="0.25">
      <c r="A1" t="s">
        <v>0</v>
      </c>
      <c r="B1" t="s">
        <v>125</v>
      </c>
    </row>
    <row r="2" spans="1:2" hidden="1" x14ac:dyDescent="0.25">
      <c r="A2" t="s">
        <v>58</v>
      </c>
      <c r="B2">
        <f>COUNTIF(Data!$A$2:$A$54,'County Check'!A2)</f>
        <v>1</v>
      </c>
    </row>
    <row r="3" spans="1:2" x14ac:dyDescent="0.25">
      <c r="A3" s="1" t="s">
        <v>59</v>
      </c>
      <c r="B3" s="1">
        <f>COUNTIF(Data!$A$2:$A$54,'County Check'!A3)</f>
        <v>0</v>
      </c>
    </row>
    <row r="4" spans="1:2" hidden="1" x14ac:dyDescent="0.25">
      <c r="A4" t="s">
        <v>60</v>
      </c>
      <c r="B4">
        <f>COUNTIF(Data!$A$2:$A$54,'County Check'!A4)</f>
        <v>1</v>
      </c>
    </row>
    <row r="5" spans="1:2" x14ac:dyDescent="0.25">
      <c r="A5" t="s">
        <v>61</v>
      </c>
      <c r="B5">
        <f>COUNTIF(Data!$A$2:$A$54,'County Check'!A5)</f>
        <v>0</v>
      </c>
    </row>
    <row r="6" spans="1:2" hidden="1" x14ac:dyDescent="0.25">
      <c r="A6" t="s">
        <v>62</v>
      </c>
      <c r="B6">
        <f>COUNTIF(Data!$A$2:$A$54,'County Check'!A6)</f>
        <v>1</v>
      </c>
    </row>
    <row r="7" spans="1:2" x14ac:dyDescent="0.25">
      <c r="A7" t="s">
        <v>63</v>
      </c>
      <c r="B7">
        <f>COUNTIF(Data!$A$2:$A$54,'County Check'!A7)</f>
        <v>0</v>
      </c>
    </row>
    <row r="8" spans="1:2" hidden="1" x14ac:dyDescent="0.25">
      <c r="A8" t="s">
        <v>64</v>
      </c>
      <c r="B8">
        <f>COUNTIF(Data!$A$2:$A$54,'County Check'!A8)</f>
        <v>1</v>
      </c>
    </row>
    <row r="9" spans="1:2" hidden="1" x14ac:dyDescent="0.25">
      <c r="A9" t="s">
        <v>65</v>
      </c>
      <c r="B9">
        <f>COUNTIF(Data!$A$2:$A$54,'County Check'!A9)</f>
        <v>1</v>
      </c>
    </row>
    <row r="10" spans="1:2" x14ac:dyDescent="0.25">
      <c r="A10" s="1" t="s">
        <v>66</v>
      </c>
      <c r="B10" s="1">
        <f>COUNTIF(Data!$A$2:$A$54,'County Check'!A10)</f>
        <v>0</v>
      </c>
    </row>
    <row r="11" spans="1:2" hidden="1" x14ac:dyDescent="0.25">
      <c r="A11" t="s">
        <v>67</v>
      </c>
      <c r="B11">
        <f>COUNTIF(Data!$A$2:$A$54,'County Check'!A11)</f>
        <v>1</v>
      </c>
    </row>
    <row r="12" spans="1:2" hidden="1" x14ac:dyDescent="0.25">
      <c r="A12" t="s">
        <v>68</v>
      </c>
      <c r="B12">
        <f>COUNTIF(Data!$A$2:$A$54,'County Check'!A12)</f>
        <v>1</v>
      </c>
    </row>
    <row r="13" spans="1:2" hidden="1" x14ac:dyDescent="0.25">
      <c r="A13" t="s">
        <v>69</v>
      </c>
      <c r="B13">
        <f>COUNTIF(Data!$A$2:$A$54,'County Check'!A13)</f>
        <v>1</v>
      </c>
    </row>
    <row r="14" spans="1:2" hidden="1" x14ac:dyDescent="0.25">
      <c r="A14" t="s">
        <v>70</v>
      </c>
      <c r="B14">
        <f>COUNTIF(Data!$A$2:$A$54,'County Check'!A14)</f>
        <v>1</v>
      </c>
    </row>
    <row r="15" spans="1:2" hidden="1" x14ac:dyDescent="0.25">
      <c r="A15" t="s">
        <v>71</v>
      </c>
      <c r="B15">
        <f>COUNTIF(Data!$A$2:$A$54,'County Check'!A15)</f>
        <v>1</v>
      </c>
    </row>
    <row r="16" spans="1:2" x14ac:dyDescent="0.25">
      <c r="A16" s="1" t="s">
        <v>72</v>
      </c>
      <c r="B16" s="1">
        <f>COUNTIF(Data!$A$2:$A$54,'County Check'!A16)</f>
        <v>0</v>
      </c>
    </row>
    <row r="17" spans="1:2" hidden="1" x14ac:dyDescent="0.25">
      <c r="A17" t="s">
        <v>73</v>
      </c>
      <c r="B17">
        <f>COUNTIF(Data!$A$2:$A$54,'County Check'!A17)</f>
        <v>1</v>
      </c>
    </row>
    <row r="18" spans="1:2" hidden="1" x14ac:dyDescent="0.25">
      <c r="A18" t="s">
        <v>74</v>
      </c>
      <c r="B18">
        <f>COUNTIF(Data!$A$2:$A$54,'County Check'!A18)</f>
        <v>1</v>
      </c>
    </row>
    <row r="19" spans="1:2" hidden="1" x14ac:dyDescent="0.25">
      <c r="A19" t="s">
        <v>75</v>
      </c>
      <c r="B19">
        <f>COUNTIF(Data!$A$2:$A$54,'County Check'!A19)</f>
        <v>1</v>
      </c>
    </row>
    <row r="20" spans="1:2" hidden="1" x14ac:dyDescent="0.25">
      <c r="A20" t="s">
        <v>76</v>
      </c>
      <c r="B20">
        <f>COUNTIF(Data!$A$2:$A$54,'County Check'!A20)</f>
        <v>1</v>
      </c>
    </row>
    <row r="21" spans="1:2" hidden="1" x14ac:dyDescent="0.25">
      <c r="A21" t="s">
        <v>77</v>
      </c>
      <c r="B21">
        <f>COUNTIF(Data!$A$2:$A$54,'County Check'!A21)</f>
        <v>1</v>
      </c>
    </row>
    <row r="22" spans="1:2" hidden="1" x14ac:dyDescent="0.25">
      <c r="A22" t="s">
        <v>78</v>
      </c>
      <c r="B22">
        <f>COUNTIF(Data!$A$2:$A$54,'County Check'!A22)</f>
        <v>1</v>
      </c>
    </row>
    <row r="23" spans="1:2" x14ac:dyDescent="0.25">
      <c r="A23" s="1" t="s">
        <v>79</v>
      </c>
      <c r="B23" s="1">
        <f>COUNTIF(Data!$A$2:$A$54,'County Check'!A23)</f>
        <v>0</v>
      </c>
    </row>
    <row r="24" spans="1:2" x14ac:dyDescent="0.25">
      <c r="A24" t="s">
        <v>80</v>
      </c>
      <c r="B24">
        <f>COUNTIF(Data!$A$2:$A$54,'County Check'!A24)</f>
        <v>0</v>
      </c>
    </row>
    <row r="25" spans="1:2" hidden="1" x14ac:dyDescent="0.25">
      <c r="A25" t="s">
        <v>81</v>
      </c>
      <c r="B25">
        <f>COUNTIF(Data!$A$2:$A$54,'County Check'!A25)</f>
        <v>1</v>
      </c>
    </row>
    <row r="26" spans="1:2" x14ac:dyDescent="0.25">
      <c r="A26" t="s">
        <v>82</v>
      </c>
      <c r="B26">
        <f>COUNTIF(Data!$A$2:$A$54,'County Check'!A26)</f>
        <v>0</v>
      </c>
    </row>
    <row r="27" spans="1:2" hidden="1" x14ac:dyDescent="0.25">
      <c r="A27" t="s">
        <v>83</v>
      </c>
      <c r="B27">
        <f>COUNTIF(Data!$A$2:$A$54,'County Check'!A27)</f>
        <v>1</v>
      </c>
    </row>
    <row r="28" spans="1:2" hidden="1" x14ac:dyDescent="0.25">
      <c r="A28" t="s">
        <v>84</v>
      </c>
      <c r="B28">
        <f>COUNTIF(Data!$A$2:$A$54,'County Check'!A28)</f>
        <v>1</v>
      </c>
    </row>
    <row r="29" spans="1:2" x14ac:dyDescent="0.25">
      <c r="A29" s="1" t="s">
        <v>85</v>
      </c>
      <c r="B29" s="1">
        <f>COUNTIF(Data!$A$2:$A$54,'County Check'!A29)</f>
        <v>1</v>
      </c>
    </row>
    <row r="30" spans="1:2" x14ac:dyDescent="0.25">
      <c r="A30" s="1" t="s">
        <v>86</v>
      </c>
      <c r="B30" s="1">
        <f>COUNTIF(Data!$A$2:$A$54,'County Check'!A30)</f>
        <v>1</v>
      </c>
    </row>
    <row r="31" spans="1:2" hidden="1" x14ac:dyDescent="0.25">
      <c r="A31" t="s">
        <v>87</v>
      </c>
      <c r="B31">
        <f>COUNTIF(Data!$A$2:$A$54,'County Check'!A31)</f>
        <v>1</v>
      </c>
    </row>
    <row r="32" spans="1:2" hidden="1" x14ac:dyDescent="0.25">
      <c r="A32" t="s">
        <v>88</v>
      </c>
      <c r="B32">
        <f>COUNTIF(Data!$A$2:$A$54,'County Check'!A32)</f>
        <v>1</v>
      </c>
    </row>
    <row r="33" spans="1:2" hidden="1" x14ac:dyDescent="0.25">
      <c r="A33" t="s">
        <v>89</v>
      </c>
      <c r="B33">
        <f>COUNTIF(Data!$A$2:$A$54,'County Check'!A33)</f>
        <v>1</v>
      </c>
    </row>
    <row r="34" spans="1:2" hidden="1" x14ac:dyDescent="0.25">
      <c r="A34" t="s">
        <v>90</v>
      </c>
      <c r="B34">
        <f>COUNTIF(Data!$A$2:$A$54,'County Check'!A34)</f>
        <v>1</v>
      </c>
    </row>
    <row r="35" spans="1:2" hidden="1" x14ac:dyDescent="0.25">
      <c r="A35" t="s">
        <v>91</v>
      </c>
      <c r="B35">
        <f>COUNTIF(Data!$A$2:$A$54,'County Check'!A35)</f>
        <v>1</v>
      </c>
    </row>
    <row r="36" spans="1:2" x14ac:dyDescent="0.25">
      <c r="A36" t="s">
        <v>92</v>
      </c>
      <c r="B36">
        <f>COUNTIF(Data!$A$2:$A$54,'County Check'!A36)</f>
        <v>0</v>
      </c>
    </row>
    <row r="37" spans="1:2" x14ac:dyDescent="0.25">
      <c r="A37" t="s">
        <v>93</v>
      </c>
      <c r="B37">
        <f>COUNTIF(Data!$A$2:$A$54,'County Check'!A37)</f>
        <v>0</v>
      </c>
    </row>
    <row r="38" spans="1:2" hidden="1" x14ac:dyDescent="0.25">
      <c r="A38" t="s">
        <v>94</v>
      </c>
      <c r="B38">
        <f>COUNTIF(Data!$A$2:$A$54,'County Check'!A38)</f>
        <v>1</v>
      </c>
    </row>
    <row r="39" spans="1:2" hidden="1" x14ac:dyDescent="0.25">
      <c r="A39" t="s">
        <v>95</v>
      </c>
      <c r="B39">
        <f>COUNTIF(Data!$A$2:$A$54,'County Check'!A39)</f>
        <v>1</v>
      </c>
    </row>
    <row r="40" spans="1:2" hidden="1" x14ac:dyDescent="0.25">
      <c r="A40" t="s">
        <v>96</v>
      </c>
      <c r="B40">
        <f>COUNTIF(Data!$A$2:$A$54,'County Check'!A40)</f>
        <v>1</v>
      </c>
    </row>
    <row r="41" spans="1:2" x14ac:dyDescent="0.25">
      <c r="A41" t="s">
        <v>97</v>
      </c>
      <c r="B41">
        <f>COUNTIF(Data!$A$2:$A$54,'County Check'!A41)</f>
        <v>0</v>
      </c>
    </row>
    <row r="42" spans="1:2" hidden="1" x14ac:dyDescent="0.25">
      <c r="A42" t="s">
        <v>98</v>
      </c>
      <c r="B42">
        <f>COUNTIF(Data!$A$2:$A$54,'County Check'!A42)</f>
        <v>1</v>
      </c>
    </row>
    <row r="43" spans="1:2" hidden="1" x14ac:dyDescent="0.25">
      <c r="A43" t="s">
        <v>99</v>
      </c>
      <c r="B43">
        <f>COUNTIF(Data!$A$2:$A$54,'County Check'!A43)</f>
        <v>1</v>
      </c>
    </row>
    <row r="44" spans="1:2" hidden="1" x14ac:dyDescent="0.25">
      <c r="A44" t="s">
        <v>100</v>
      </c>
      <c r="B44">
        <f>COUNTIF(Data!$A$2:$A$54,'County Check'!A44)</f>
        <v>1</v>
      </c>
    </row>
    <row r="45" spans="1:2" hidden="1" x14ac:dyDescent="0.25">
      <c r="A45" t="s">
        <v>101</v>
      </c>
      <c r="B45">
        <f>COUNTIF(Data!$A$2:$A$54,'County Check'!A45)</f>
        <v>1</v>
      </c>
    </row>
    <row r="46" spans="1:2" hidden="1" x14ac:dyDescent="0.25">
      <c r="A46" t="s">
        <v>102</v>
      </c>
      <c r="B46">
        <f>COUNTIF(Data!$A$2:$A$54,'County Check'!A46)</f>
        <v>1</v>
      </c>
    </row>
    <row r="47" spans="1:2" x14ac:dyDescent="0.25">
      <c r="A47" s="1" t="s">
        <v>103</v>
      </c>
      <c r="B47" s="1">
        <f>COUNTIF(Data!$A$2:$A$54,'County Check'!A47)</f>
        <v>0</v>
      </c>
    </row>
    <row r="48" spans="1:2" hidden="1" x14ac:dyDescent="0.25">
      <c r="A48" t="s">
        <v>104</v>
      </c>
      <c r="B48">
        <f>COUNTIF(Data!$A$2:$A$54,'County Check'!A48)</f>
        <v>1</v>
      </c>
    </row>
    <row r="49" spans="1:2" hidden="1" x14ac:dyDescent="0.25">
      <c r="A49" t="s">
        <v>105</v>
      </c>
      <c r="B49">
        <f>COUNTIF(Data!$A$2:$A$54,'County Check'!A49)</f>
        <v>1</v>
      </c>
    </row>
    <row r="50" spans="1:2" hidden="1" x14ac:dyDescent="0.25">
      <c r="A50" t="s">
        <v>106</v>
      </c>
      <c r="B50">
        <f>COUNTIF(Data!$A$2:$A$54,'County Check'!A50)</f>
        <v>1</v>
      </c>
    </row>
    <row r="51" spans="1:2" hidden="1" x14ac:dyDescent="0.25">
      <c r="A51" t="s">
        <v>107</v>
      </c>
      <c r="B51">
        <f>COUNTIF(Data!$A$2:$A$54,'County Check'!A51)</f>
        <v>1</v>
      </c>
    </row>
    <row r="52" spans="1:2" x14ac:dyDescent="0.25">
      <c r="A52" s="1" t="s">
        <v>108</v>
      </c>
      <c r="B52" s="1">
        <f>COUNTIF(Data!$A$2:$A$54,'County Check'!A52)</f>
        <v>0</v>
      </c>
    </row>
    <row r="53" spans="1:2" hidden="1" x14ac:dyDescent="0.25">
      <c r="A53" t="s">
        <v>109</v>
      </c>
      <c r="B53">
        <f>COUNTIF(Data!$A$2:$A$54,'County Check'!A53)</f>
        <v>1</v>
      </c>
    </row>
    <row r="54" spans="1:2" hidden="1" x14ac:dyDescent="0.25">
      <c r="A54" t="s">
        <v>110</v>
      </c>
      <c r="B54">
        <f>COUNTIF(Data!$A$2:$A$54,'County Check'!A54)</f>
        <v>1</v>
      </c>
    </row>
    <row r="55" spans="1:2" hidden="1" x14ac:dyDescent="0.25">
      <c r="A55" t="s">
        <v>111</v>
      </c>
      <c r="B55">
        <f>COUNTIF(Data!$A$2:$A$54,'County Check'!A55)</f>
        <v>1</v>
      </c>
    </row>
    <row r="56" spans="1:2" hidden="1" x14ac:dyDescent="0.25">
      <c r="A56" t="s">
        <v>112</v>
      </c>
      <c r="B56">
        <f>COUNTIF(Data!$A$2:$A$54,'County Check'!A56)</f>
        <v>1</v>
      </c>
    </row>
    <row r="57" spans="1:2" hidden="1" x14ac:dyDescent="0.25">
      <c r="A57" t="s">
        <v>113</v>
      </c>
      <c r="B57">
        <f>COUNTIF(Data!$A$2:$A$54,'County Check'!A57)</f>
        <v>1</v>
      </c>
    </row>
    <row r="58" spans="1:2" hidden="1" x14ac:dyDescent="0.25">
      <c r="A58" t="s">
        <v>114</v>
      </c>
      <c r="B58">
        <f>COUNTIF(Data!$A$2:$A$54,'County Check'!A58)</f>
        <v>1</v>
      </c>
    </row>
    <row r="59" spans="1:2" hidden="1" x14ac:dyDescent="0.25">
      <c r="A59" t="s">
        <v>115</v>
      </c>
      <c r="B59">
        <f>COUNTIF(Data!$A$2:$A$54,'County Check'!A59)</f>
        <v>1</v>
      </c>
    </row>
    <row r="60" spans="1:2" hidden="1" x14ac:dyDescent="0.25">
      <c r="A60" t="s">
        <v>116</v>
      </c>
      <c r="B60">
        <f>COUNTIF(Data!$A$2:$A$54,'County Check'!A60)</f>
        <v>1</v>
      </c>
    </row>
    <row r="61" spans="1:2" hidden="1" x14ac:dyDescent="0.25">
      <c r="A61" t="s">
        <v>117</v>
      </c>
      <c r="B61">
        <f>COUNTIF(Data!$A$2:$A$54,'County Check'!A61)</f>
        <v>1</v>
      </c>
    </row>
    <row r="62" spans="1:2" hidden="1" x14ac:dyDescent="0.25">
      <c r="A62" t="s">
        <v>118</v>
      </c>
      <c r="B62">
        <f>COUNTIF(Data!$A$2:$A$54,'County Check'!A62)</f>
        <v>1</v>
      </c>
    </row>
    <row r="63" spans="1:2" hidden="1" x14ac:dyDescent="0.25">
      <c r="A63" t="s">
        <v>119</v>
      </c>
      <c r="B63">
        <f>COUNTIF(Data!$A$2:$A$54,'County Check'!A63)</f>
        <v>1</v>
      </c>
    </row>
    <row r="64" spans="1:2" hidden="1" x14ac:dyDescent="0.25">
      <c r="A64" t="s">
        <v>120</v>
      </c>
      <c r="B64">
        <f>COUNTIF(Data!$A$2:$A$54,'County Check'!A64)</f>
        <v>1</v>
      </c>
    </row>
    <row r="65" spans="1:2" hidden="1" x14ac:dyDescent="0.25">
      <c r="A65" t="s">
        <v>121</v>
      </c>
      <c r="B65">
        <f>COUNTIF(Data!$A$2:$A$54,'County Check'!A65)</f>
        <v>1</v>
      </c>
    </row>
    <row r="66" spans="1:2" hidden="1" x14ac:dyDescent="0.25">
      <c r="A66" t="s">
        <v>122</v>
      </c>
      <c r="B66">
        <f>COUNTIF(Data!$A$2:$A$54,'County Check'!A66)</f>
        <v>1</v>
      </c>
    </row>
    <row r="67" spans="1:2" hidden="1" x14ac:dyDescent="0.25">
      <c r="A67" t="s">
        <v>123</v>
      </c>
      <c r="B67">
        <f>COUNTIF(Data!$A$2:$A$54,'County Check'!A67)</f>
        <v>1</v>
      </c>
    </row>
    <row r="68" spans="1:2" x14ac:dyDescent="0.25">
      <c r="A68" t="s">
        <v>124</v>
      </c>
      <c r="B68">
        <f>COUNTIF(Data!$A$2:$A$54,'County Check'!A68)</f>
        <v>0</v>
      </c>
    </row>
  </sheetData>
  <autoFilter ref="A1:B68">
    <filterColumn colId="1">
      <filters>
        <filter val="0"/>
      </filters>
    </filterColumn>
  </autoFilter>
  <conditionalFormatting sqref="B2:B68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39" bestFit="1" customWidth="1"/>
  </cols>
  <sheetData>
    <row r="1" spans="1:2" x14ac:dyDescent="0.25">
      <c r="A1" t="s">
        <v>127</v>
      </c>
      <c r="B1" t="s">
        <v>128</v>
      </c>
    </row>
    <row r="2" spans="1:2" x14ac:dyDescent="0.25">
      <c r="A2" t="s">
        <v>129</v>
      </c>
      <c r="B2" s="2" t="s">
        <v>130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County Check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Streeter</dc:creator>
  <cp:lastModifiedBy>Jessica Streeter</cp:lastModifiedBy>
  <dcterms:created xsi:type="dcterms:W3CDTF">2018-10-05T15:36:53Z</dcterms:created>
  <dcterms:modified xsi:type="dcterms:W3CDTF">2018-10-10T23:39:17Z</dcterms:modified>
</cp:coreProperties>
</file>