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371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8" i="1" l="1"/>
  <c r="O17" i="1"/>
  <c r="O16" i="1"/>
  <c r="O15" i="1"/>
  <c r="M8" i="1" l="1"/>
  <c r="H6" i="1"/>
  <c r="C6" i="1" s="1"/>
  <c r="I6" i="1"/>
  <c r="K6" i="1"/>
  <c r="M6" i="1"/>
  <c r="N6" i="1"/>
  <c r="L6" i="1" s="1"/>
  <c r="L8" i="1" s="1"/>
  <c r="J6" i="1" l="1"/>
  <c r="J8" i="1" s="1"/>
  <c r="G6" i="1"/>
  <c r="F6" i="1"/>
  <c r="F7" i="1" s="1"/>
  <c r="F8" i="1" s="1"/>
  <c r="E6" i="1"/>
  <c r="D6" i="1"/>
  <c r="M5" i="1"/>
  <c r="M7" i="1" s="1"/>
  <c r="L5" i="1"/>
  <c r="L7" i="1" s="1"/>
  <c r="K5" i="1"/>
  <c r="K7" i="1" s="1"/>
  <c r="K8" i="1" s="1"/>
  <c r="J5" i="1"/>
  <c r="I5" i="1"/>
  <c r="I7" i="1" s="1"/>
  <c r="I8" i="1" s="1"/>
  <c r="G5" i="1"/>
  <c r="F5" i="1"/>
  <c r="E5" i="1"/>
  <c r="D5" i="1"/>
  <c r="C5" i="1"/>
  <c r="C7" i="1" s="1"/>
  <c r="C8" i="1" s="1"/>
  <c r="J7" i="1" l="1"/>
  <c r="E7" i="1"/>
  <c r="E8" i="1" s="1"/>
  <c r="G7" i="1"/>
  <c r="G8" i="1" s="1"/>
  <c r="D7" i="1"/>
  <c r="D8" i="1" s="1"/>
</calcChain>
</file>

<file path=xl/sharedStrings.xml><?xml version="1.0" encoding="utf-8"?>
<sst xmlns="http://schemas.openxmlformats.org/spreadsheetml/2006/main" count="38" uniqueCount="31">
  <si>
    <t>BA</t>
  </si>
  <si>
    <t>R</t>
  </si>
  <si>
    <t>HR</t>
  </si>
  <si>
    <t>RBI</t>
  </si>
  <si>
    <t>SB</t>
  </si>
  <si>
    <t>W</t>
  </si>
  <si>
    <t>ERA</t>
  </si>
  <si>
    <t>K</t>
  </si>
  <si>
    <t>WHIP</t>
  </si>
  <si>
    <t>S</t>
  </si>
  <si>
    <t>Harper</t>
  </si>
  <si>
    <t>Donaldson</t>
  </si>
  <si>
    <t>Votto</t>
  </si>
  <si>
    <t>Cain</t>
  </si>
  <si>
    <t>Projected</t>
  </si>
  <si>
    <t>Diff.</t>
  </si>
  <si>
    <t>Diff./Need</t>
  </si>
  <si>
    <t>Lester</t>
  </si>
  <si>
    <t>IP</t>
  </si>
  <si>
    <t>AB</t>
  </si>
  <si>
    <t>3rd Place</t>
  </si>
  <si>
    <t>Pick</t>
  </si>
  <si>
    <t>--</t>
  </si>
  <si>
    <t>Salazar</t>
  </si>
  <si>
    <t>darvish</t>
  </si>
  <si>
    <t>Jansen</t>
  </si>
  <si>
    <t>RF</t>
  </si>
  <si>
    <t>3B</t>
  </si>
  <si>
    <t>1B</t>
  </si>
  <si>
    <t>CF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</si>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</sst>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1" fontId="0" fillId="0" borderId="2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F17" sqref="F17"/>
    </sheetView>
  </sheetViews>
  <sheetFormatPr defaultRowHeight="15" x14ac:dyDescent="0.25"/>
  <cols>
    <col min="2" max="2" width="10.42578125" bestFit="1" customWidth="1"/>
    <col min="3" max="13" width="6.5703125" customWidth="1"/>
  </cols>
  <sheetData>
    <row r="1" spans="1:1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19</v>
      </c>
      <c r="I1" s="6" t="s">
        <v>5</v>
      </c>
      <c r="J1" t="s">
        <v>6</v>
      </c>
      <c r="K1" t="s">
        <v>7</v>
      </c>
      <c r="L1" t="s">
        <v>8</v>
      </c>
      <c r="M1" t="s">
        <v>9</v>
      </c>
      <c r="N1" t="s">
        <v>18</v>
      </c>
      <c r="O1" t="s">
        <v>21</v>
      </c>
    </row>
    <row r="2" spans="1:15" x14ac:dyDescent="0.25">
      <c r="B2">
        <v>2015</v>
      </c>
      <c r="C2">
        <v>0.27300000000000002</v>
      </c>
      <c r="D2">
        <v>783</v>
      </c>
      <c r="E2">
        <v>210</v>
      </c>
      <c r="F2">
        <v>760</v>
      </c>
      <c r="G2">
        <v>114</v>
      </c>
      <c r="I2" s="6">
        <v>79</v>
      </c>
      <c r="J2">
        <v>3.28</v>
      </c>
      <c r="K2">
        <v>1143</v>
      </c>
      <c r="L2">
        <v>1.17</v>
      </c>
      <c r="M2">
        <v>101</v>
      </c>
      <c r="N2">
        <v>1200</v>
      </c>
    </row>
    <row r="3" spans="1:15" x14ac:dyDescent="0.25">
      <c r="B3">
        <v>2014</v>
      </c>
      <c r="C3">
        <v>0.27200000000000002</v>
      </c>
      <c r="D3">
        <v>794</v>
      </c>
      <c r="E3">
        <v>184</v>
      </c>
      <c r="F3">
        <v>729</v>
      </c>
      <c r="G3">
        <v>116</v>
      </c>
      <c r="I3" s="6">
        <v>80</v>
      </c>
      <c r="J3">
        <v>3.06</v>
      </c>
      <c r="K3">
        <v>1157</v>
      </c>
      <c r="L3">
        <v>1.1499999999999999</v>
      </c>
      <c r="M3">
        <v>101</v>
      </c>
      <c r="N3">
        <v>1200</v>
      </c>
    </row>
    <row r="4" spans="1:15" ht="15.75" thickBot="1" x14ac:dyDescent="0.3">
      <c r="B4" s="4">
        <v>2103</v>
      </c>
      <c r="C4" s="4">
        <v>0.27900000000000003</v>
      </c>
      <c r="D4" s="4">
        <v>779</v>
      </c>
      <c r="E4" s="4">
        <v>202</v>
      </c>
      <c r="F4" s="4">
        <v>751</v>
      </c>
      <c r="G4" s="4">
        <v>138</v>
      </c>
      <c r="H4" s="4"/>
      <c r="I4" s="7">
        <v>78</v>
      </c>
      <c r="J4" s="4">
        <v>3.26</v>
      </c>
      <c r="K4" s="4">
        <v>1140</v>
      </c>
      <c r="L4" s="4">
        <v>1.18</v>
      </c>
      <c r="M4" s="4">
        <v>96</v>
      </c>
      <c r="N4" s="5">
        <v>1200</v>
      </c>
    </row>
    <row r="5" spans="1:15" ht="15.75" thickTop="1" x14ac:dyDescent="0.25">
      <c r="B5" t="s">
        <v>20</v>
      </c>
      <c r="C5" s="1">
        <f>AVERAGE(C2:C4)</f>
        <v>0.27466666666666667</v>
      </c>
      <c r="D5" s="3">
        <f t="shared" ref="D5:M5" si="0">AVERAGE(D2:D4)</f>
        <v>785.33333333333337</v>
      </c>
      <c r="E5" s="3">
        <f t="shared" si="0"/>
        <v>198.66666666666666</v>
      </c>
      <c r="F5" s="3">
        <f t="shared" si="0"/>
        <v>746.66666666666663</v>
      </c>
      <c r="G5" s="3">
        <f t="shared" si="0"/>
        <v>122.66666666666667</v>
      </c>
      <c r="H5" s="3"/>
      <c r="I5" s="8">
        <f t="shared" si="0"/>
        <v>79</v>
      </c>
      <c r="J5" s="2">
        <f t="shared" si="0"/>
        <v>3.1999999999999997</v>
      </c>
      <c r="K5" s="3">
        <f t="shared" si="0"/>
        <v>1146.6666666666667</v>
      </c>
      <c r="L5" s="2">
        <f t="shared" si="0"/>
        <v>1.1666666666666667</v>
      </c>
      <c r="M5" s="3">
        <f t="shared" si="0"/>
        <v>99.333333333333329</v>
      </c>
      <c r="N5" s="5">
        <v>1200</v>
      </c>
    </row>
    <row r="6" spans="1:15" x14ac:dyDescent="0.25">
      <c r="B6" t="s">
        <v>14</v>
      </c>
      <c r="C6">
        <f>SUMPRODUCT(C10:C37,H10:H37)/H6</f>
        <v>0.28720127214902319</v>
      </c>
      <c r="D6">
        <f>SUM(D10:D13)</f>
        <v>356</v>
      </c>
      <c r="E6">
        <f>SUM(E10:E13)</f>
        <v>101</v>
      </c>
      <c r="F6">
        <f>SUM(F10:F13)</f>
        <v>338</v>
      </c>
      <c r="G6">
        <f>SUM(G10:G13)</f>
        <v>42</v>
      </c>
      <c r="H6">
        <f>SUM(H10:H36)</f>
        <v>2201</v>
      </c>
      <c r="I6" s="6">
        <f>SUM(I10:I39)</f>
        <v>15</v>
      </c>
      <c r="J6">
        <f>SUMPRODUCT(N10:N35,J10:J35)/N6</f>
        <v>3.1699999999999995</v>
      </c>
      <c r="K6">
        <f>SUM(K10:K39)</f>
        <v>209</v>
      </c>
      <c r="L6">
        <f>SUMPRODUCT(L10:L37,N10:N37)/N6</f>
        <v>1.1100000000000001</v>
      </c>
      <c r="M6">
        <f>SUM(M10:M39)</f>
        <v>0</v>
      </c>
      <c r="N6">
        <f>SUM(N10:N39)</f>
        <v>210</v>
      </c>
    </row>
    <row r="7" spans="1:15" x14ac:dyDescent="0.25">
      <c r="B7" t="s">
        <v>15</v>
      </c>
      <c r="C7" s="1">
        <f t="shared" ref="C7:M7" si="1">C5-C6</f>
        <v>-1.253460548235652E-2</v>
      </c>
      <c r="D7" s="3">
        <f t="shared" si="1"/>
        <v>429.33333333333337</v>
      </c>
      <c r="E7" s="3">
        <f t="shared" si="1"/>
        <v>97.666666666666657</v>
      </c>
      <c r="F7" s="3">
        <f t="shared" si="1"/>
        <v>408.66666666666663</v>
      </c>
      <c r="G7" s="3">
        <f t="shared" si="1"/>
        <v>80.666666666666671</v>
      </c>
      <c r="H7" s="3"/>
      <c r="I7" s="8">
        <f t="shared" si="1"/>
        <v>64</v>
      </c>
      <c r="J7" s="2">
        <f t="shared" si="1"/>
        <v>3.0000000000000249E-2</v>
      </c>
      <c r="K7" s="3">
        <f t="shared" si="1"/>
        <v>937.66666666666674</v>
      </c>
      <c r="L7" s="2">
        <f t="shared" si="1"/>
        <v>5.6666666666666643E-2</v>
      </c>
      <c r="M7" s="3">
        <f t="shared" si="1"/>
        <v>99.333333333333329</v>
      </c>
    </row>
    <row r="8" spans="1:15" x14ac:dyDescent="0.25">
      <c r="B8" t="s">
        <v>16</v>
      </c>
      <c r="C8">
        <f>C7/(10-COUNTIF($H10:$H36,"&gt;0"))</f>
        <v>-2.0891009137260865E-3</v>
      </c>
      <c r="D8" s="3">
        <f>D7/(10-COUNTIF($H10:$H36,"&gt;0"))</f>
        <v>71.555555555555557</v>
      </c>
      <c r="E8" s="3">
        <f>E7/(10-COUNTIF($H10:$H36,"&gt;0"))</f>
        <v>16.277777777777775</v>
      </c>
      <c r="F8" s="3">
        <f>F7/(10-COUNTIF($H10:$H36,"&gt;0"))</f>
        <v>68.1111111111111</v>
      </c>
      <c r="G8" s="3">
        <f>G7/(10-COUNTIF($H10:$H36,"&gt;0"))</f>
        <v>13.444444444444445</v>
      </c>
      <c r="H8" s="3"/>
      <c r="I8" s="8">
        <f>I7/(8-COUNTIF($N10:$N36,"&gt;0"))</f>
        <v>9.1428571428571423</v>
      </c>
      <c r="J8" s="2">
        <f>(3.2*(N5-N6)+J6*N6)/N5</f>
        <v>3.19475</v>
      </c>
      <c r="K8" s="10">
        <f>K7/(8-COUNTIF($N10:$N36,"&gt;0"))</f>
        <v>133.95238095238096</v>
      </c>
      <c r="L8" s="2">
        <f>(L5*(N5-N6)+L6*N6)/N5</f>
        <v>1.1567499999999999</v>
      </c>
      <c r="M8" s="10">
        <f>M7/(8-COUNTIF($N10:$N36,"&gt;0"))</f>
        <v>14.19047619047619</v>
      </c>
    </row>
    <row r="9" spans="1:15" x14ac:dyDescent="0.25">
      <c r="D9" s="3"/>
      <c r="E9" s="3"/>
      <c r="F9" s="3"/>
      <c r="G9" s="3"/>
      <c r="H9" s="3"/>
      <c r="I9" s="9"/>
    </row>
    <row r="10" spans="1:15" x14ac:dyDescent="0.25">
      <c r="A10" t="s">
        <v>26</v>
      </c>
      <c r="B10" t="s">
        <v>10</v>
      </c>
      <c r="C10">
        <v>0.30599999999999999</v>
      </c>
      <c r="D10">
        <v>102</v>
      </c>
      <c r="E10">
        <v>37</v>
      </c>
      <c r="F10">
        <v>96</v>
      </c>
      <c r="G10">
        <v>6</v>
      </c>
      <c r="H10">
        <v>536</v>
      </c>
      <c r="I10" s="9"/>
      <c r="O10" s="11" t="s">
        <v>22</v>
      </c>
    </row>
    <row r="11" spans="1:15" x14ac:dyDescent="0.25">
      <c r="A11" t="s">
        <v>27</v>
      </c>
      <c r="B11" t="s">
        <v>11</v>
      </c>
      <c r="C11">
        <v>0.27600000000000002</v>
      </c>
      <c r="D11">
        <v>94</v>
      </c>
      <c r="E11">
        <v>32</v>
      </c>
      <c r="F11">
        <v>101</v>
      </c>
      <c r="G11">
        <v>5</v>
      </c>
      <c r="H11">
        <v>585</v>
      </c>
      <c r="I11" s="9"/>
      <c r="O11" s="11" t="s">
        <v>22</v>
      </c>
    </row>
    <row r="12" spans="1:15" x14ac:dyDescent="0.25">
      <c r="A12" t="s">
        <v>28</v>
      </c>
      <c r="B12" t="s">
        <v>12</v>
      </c>
      <c r="C12">
        <v>0.28499999999999998</v>
      </c>
      <c r="D12">
        <v>84</v>
      </c>
      <c r="E12">
        <v>21</v>
      </c>
      <c r="F12">
        <v>72</v>
      </c>
      <c r="G12">
        <v>7</v>
      </c>
      <c r="H12">
        <v>507</v>
      </c>
      <c r="I12" s="9"/>
      <c r="O12" s="11" t="s">
        <v>22</v>
      </c>
    </row>
    <row r="13" spans="1:15" x14ac:dyDescent="0.25">
      <c r="A13" t="s">
        <v>29</v>
      </c>
      <c r="B13" t="s">
        <v>13</v>
      </c>
      <c r="C13">
        <v>0.28299999999999997</v>
      </c>
      <c r="D13">
        <v>76</v>
      </c>
      <c r="E13">
        <v>11</v>
      </c>
      <c r="F13">
        <v>69</v>
      </c>
      <c r="G13">
        <v>24</v>
      </c>
      <c r="H13">
        <v>573</v>
      </c>
      <c r="I13" s="9"/>
      <c r="O13" s="11" t="s">
        <v>22</v>
      </c>
    </row>
    <row r="14" spans="1:15" x14ac:dyDescent="0.25">
      <c r="A14" t="s">
        <v>30</v>
      </c>
      <c r="B14" t="s">
        <v>17</v>
      </c>
      <c r="I14" s="9">
        <v>15</v>
      </c>
      <c r="J14">
        <v>3.17</v>
      </c>
      <c r="K14">
        <v>209</v>
      </c>
      <c r="L14">
        <v>1.1100000000000001</v>
      </c>
      <c r="M14">
        <v>0</v>
      </c>
      <c r="N14">
        <v>210</v>
      </c>
      <c r="O14" s="11" t="s">
        <v>22</v>
      </c>
    </row>
    <row r="15" spans="1:15" x14ac:dyDescent="0.25">
      <c r="A15" t="s">
        <v>30</v>
      </c>
      <c r="B15" t="s">
        <v>23</v>
      </c>
      <c r="I15" s="9"/>
      <c r="O15">
        <f>5*15+7</f>
        <v>82</v>
      </c>
    </row>
    <row r="16" spans="1:15" x14ac:dyDescent="0.25">
      <c r="A16" t="s">
        <v>30</v>
      </c>
      <c r="B16" t="s">
        <v>25</v>
      </c>
      <c r="I16" s="9"/>
      <c r="O16">
        <f>75+15+8</f>
        <v>98</v>
      </c>
    </row>
    <row r="17" spans="1:15" x14ac:dyDescent="0.25">
      <c r="I17" s="9"/>
      <c r="O17">
        <f>O15+30</f>
        <v>112</v>
      </c>
    </row>
    <row r="18" spans="1:15" x14ac:dyDescent="0.25">
      <c r="A18" t="s">
        <v>30</v>
      </c>
      <c r="B18" t="s">
        <v>24</v>
      </c>
      <c r="I18" s="9"/>
      <c r="O18">
        <f>O16+30</f>
        <v>128</v>
      </c>
    </row>
    <row r="19" spans="1:15" x14ac:dyDescent="0.25">
      <c r="I19" s="9"/>
    </row>
    <row r="20" spans="1:15" x14ac:dyDescent="0.25">
      <c r="I20" s="9"/>
    </row>
    <row r="21" spans="1:15" x14ac:dyDescent="0.25">
      <c r="I21" s="9"/>
    </row>
    <row r="22" spans="1:15" x14ac:dyDescent="0.25">
      <c r="I22" s="9"/>
    </row>
    <row r="23" spans="1:15" x14ac:dyDescent="0.25">
      <c r="I23" s="9"/>
    </row>
    <row r="24" spans="1:15" x14ac:dyDescent="0.25">
      <c r="I24" s="9"/>
    </row>
    <row r="25" spans="1:15" x14ac:dyDescent="0.25">
      <c r="I25" s="9"/>
    </row>
    <row r="26" spans="1:15" x14ac:dyDescent="0.25">
      <c r="I26" s="9"/>
    </row>
    <row r="27" spans="1:15" x14ac:dyDescent="0.25">
      <c r="I27" s="9"/>
    </row>
    <row r="28" spans="1:15" x14ac:dyDescent="0.25">
      <c r="I28" s="9"/>
    </row>
    <row r="29" spans="1:15" x14ac:dyDescent="0.25">
      <c r="I29" s="9"/>
    </row>
    <row r="30" spans="1:15" x14ac:dyDescent="0.25">
      <c r="I30" s="9"/>
    </row>
    <row r="31" spans="1:15" x14ac:dyDescent="0.25">
      <c r="I31" s="9"/>
    </row>
    <row r="32" spans="1:15" x14ac:dyDescent="0.25">
      <c r="I32" s="9"/>
    </row>
    <row r="33" spans="9:9" x14ac:dyDescent="0.25">
      <c r="I33" s="9"/>
    </row>
    <row r="34" spans="9:9" x14ac:dyDescent="0.25">
      <c r="I34" s="9"/>
    </row>
    <row r="35" spans="9:9" x14ac:dyDescent="0.25">
      <c r="I35" s="9"/>
    </row>
    <row r="36" spans="9:9" x14ac:dyDescent="0.25">
      <c r="I36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Lenhart</dc:creator>
  <cp:lastModifiedBy>stephen lenhart</cp:lastModifiedBy>
  <dcterms:created xsi:type="dcterms:W3CDTF">2016-02-12T20:54:40Z</dcterms:created>
  <dcterms:modified xsi:type="dcterms:W3CDTF">2016-03-29T16:51:04Z</dcterms:modified>
</cp:coreProperties>
</file>