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555" windowWidth="20115" windowHeight="7005" activeTab="1"/>
  </bookViews>
  <sheets>
    <sheet name="Sheet1" sheetId="1" r:id="rId1"/>
    <sheet name="JANUARY-14" sheetId="2" r:id="rId2"/>
    <sheet name="JAN-14 DAILY SALE" sheetId="3" r:id="rId3"/>
    <sheet name="Sheet2" sheetId="5" r:id="rId4"/>
    <sheet name="Item" sheetId="6" r:id="rId5"/>
    <sheet name="Arrangement" sheetId="4" r:id="rId6"/>
  </sheets>
  <definedNames>
    <definedName name="_xlnm._FilterDatabase" localSheetId="3" hidden="1">Sheet2!$A$1:$J$745</definedName>
  </definedNames>
  <calcPr calcId="124519" refMode="R1C1"/>
</workbook>
</file>

<file path=xl/calcChain.xml><?xml version="1.0" encoding="utf-8"?>
<calcChain xmlns="http://schemas.openxmlformats.org/spreadsheetml/2006/main">
  <c r="D1489" i="2"/>
  <c r="E1489"/>
  <c r="F1489"/>
  <c r="G1489"/>
  <c r="H1489"/>
  <c r="C1489"/>
  <c r="D1454"/>
  <c r="E1454"/>
  <c r="F1454"/>
  <c r="G1454"/>
  <c r="H1454"/>
  <c r="C1454"/>
  <c r="D1358"/>
  <c r="E1358"/>
  <c r="F1358"/>
  <c r="G1358"/>
  <c r="H1358"/>
  <c r="D1273"/>
  <c r="E1273"/>
  <c r="F1273"/>
  <c r="G1273"/>
  <c r="H1273"/>
  <c r="C1273"/>
  <c r="D1215"/>
  <c r="E1215"/>
  <c r="F1215"/>
  <c r="G1215"/>
  <c r="H1215"/>
  <c r="C1215"/>
  <c r="D1139"/>
  <c r="E1139"/>
  <c r="F1139"/>
  <c r="G1139"/>
  <c r="H1139"/>
  <c r="C1139"/>
  <c r="D1058"/>
  <c r="E1058"/>
  <c r="F1058"/>
  <c r="G1058"/>
  <c r="H1058"/>
  <c r="C1058"/>
  <c r="D1012"/>
  <c r="E1012"/>
  <c r="F1012"/>
  <c r="G1012"/>
  <c r="H1012"/>
  <c r="C1012"/>
  <c r="D932"/>
  <c r="E932"/>
  <c r="F932"/>
  <c r="G932"/>
  <c r="H932"/>
  <c r="C932"/>
  <c r="D865"/>
  <c r="E865"/>
  <c r="F865"/>
  <c r="G865"/>
  <c r="H865"/>
  <c r="C865"/>
  <c r="D815"/>
  <c r="E815"/>
  <c r="F815"/>
  <c r="G815"/>
  <c r="H815"/>
  <c r="C815"/>
  <c r="D721"/>
  <c r="E721"/>
  <c r="F721"/>
  <c r="G721"/>
  <c r="H721"/>
  <c r="C721"/>
  <c r="D677"/>
  <c r="E677"/>
  <c r="F677"/>
  <c r="G677"/>
  <c r="H677"/>
  <c r="C677"/>
  <c r="D632"/>
  <c r="E632"/>
  <c r="F632"/>
  <c r="G632"/>
  <c r="H632"/>
  <c r="C632"/>
  <c r="D585"/>
  <c r="E585"/>
  <c r="F585"/>
  <c r="G585"/>
  <c r="H585"/>
  <c r="C585"/>
  <c r="D534"/>
  <c r="E534"/>
  <c r="F534"/>
  <c r="G534"/>
  <c r="H534"/>
  <c r="C534"/>
  <c r="D476"/>
  <c r="E476"/>
  <c r="F476"/>
  <c r="G476"/>
  <c r="H476"/>
  <c r="C476"/>
  <c r="D434"/>
  <c r="E434"/>
  <c r="F434"/>
  <c r="G434"/>
  <c r="H434"/>
  <c r="C434"/>
  <c r="D385"/>
  <c r="E385"/>
  <c r="F385"/>
  <c r="G385"/>
  <c r="H385"/>
  <c r="C385"/>
  <c r="D281"/>
  <c r="E281"/>
  <c r="F281"/>
  <c r="G281"/>
  <c r="H281"/>
  <c r="C281"/>
  <c r="D154"/>
  <c r="E154"/>
  <c r="F154"/>
  <c r="G154"/>
  <c r="H154"/>
  <c r="D82"/>
  <c r="E82"/>
  <c r="F82"/>
  <c r="G82"/>
  <c r="H82"/>
  <c r="C82"/>
  <c r="D31"/>
  <c r="E31"/>
  <c r="F31"/>
  <c r="G31"/>
  <c r="H31"/>
  <c r="C31"/>
  <c r="I747" i="5"/>
  <c r="C288" i="4"/>
  <c r="I230" i="2"/>
  <c r="D230"/>
  <c r="E230"/>
  <c r="F230"/>
  <c r="G230"/>
  <c r="H230"/>
  <c r="C230"/>
  <c r="F35" l="1"/>
  <c r="F33"/>
  <c r="K230" l="1"/>
  <c r="K152"/>
  <c r="D208" l="1"/>
  <c r="E208"/>
  <c r="F208"/>
  <c r="G208"/>
  <c r="H208"/>
  <c r="C208"/>
  <c r="AC270" i="4" l="1"/>
  <c r="AB270"/>
  <c r="AA270"/>
  <c r="Z270"/>
  <c r="Y270"/>
  <c r="X270"/>
  <c r="W270"/>
  <c r="I288" l="1"/>
  <c r="H288"/>
  <c r="G288"/>
  <c r="F288"/>
  <c r="E288"/>
  <c r="D288"/>
  <c r="N288"/>
  <c r="O288"/>
  <c r="P288"/>
  <c r="Q288"/>
  <c r="R288"/>
  <c r="S288"/>
  <c r="M288"/>
  <c r="H630" i="2"/>
  <c r="E4" i="3"/>
  <c r="F4"/>
  <c r="G4"/>
  <c r="H4"/>
  <c r="I4"/>
  <c r="J4"/>
  <c r="E11"/>
  <c r="F11"/>
  <c r="G11"/>
  <c r="H11"/>
  <c r="I11"/>
  <c r="J11"/>
  <c r="E12"/>
  <c r="F12"/>
  <c r="G12"/>
  <c r="H12"/>
  <c r="I12"/>
  <c r="J12"/>
  <c r="E15"/>
  <c r="F15"/>
  <c r="G15"/>
  <c r="H15"/>
  <c r="I15"/>
  <c r="J15"/>
  <c r="E16"/>
  <c r="F16"/>
  <c r="G16"/>
  <c r="H16"/>
  <c r="I16"/>
  <c r="J16"/>
  <c r="J17"/>
  <c r="E18"/>
  <c r="F18"/>
  <c r="G18"/>
  <c r="H18"/>
  <c r="I18"/>
  <c r="J18"/>
  <c r="E22"/>
  <c r="F22"/>
  <c r="G22"/>
  <c r="H22"/>
  <c r="I22"/>
  <c r="J22"/>
  <c r="E24"/>
  <c r="F24"/>
  <c r="G24"/>
  <c r="H24"/>
  <c r="I24"/>
  <c r="J24"/>
  <c r="E29"/>
  <c r="F29"/>
  <c r="G29"/>
  <c r="H29"/>
  <c r="I29"/>
  <c r="J29"/>
  <c r="E31"/>
  <c r="F31"/>
  <c r="G31"/>
  <c r="H31"/>
  <c r="I31"/>
  <c r="J31"/>
  <c r="D31"/>
  <c r="D29"/>
  <c r="D26"/>
  <c r="D24"/>
  <c r="D22"/>
  <c r="D18"/>
  <c r="D16"/>
  <c r="D15"/>
  <c r="D12"/>
  <c r="D11"/>
  <c r="D4"/>
  <c r="H745" i="5"/>
  <c r="D1152" i="2" l="1"/>
  <c r="E1152"/>
  <c r="F1152"/>
  <c r="G1152"/>
  <c r="H1152"/>
  <c r="D1157"/>
  <c r="E1157"/>
  <c r="F1157"/>
  <c r="G1157"/>
  <c r="H1157"/>
  <c r="D1167"/>
  <c r="E1167"/>
  <c r="F1167"/>
  <c r="G1167"/>
  <c r="H1167"/>
  <c r="D1171"/>
  <c r="E1171"/>
  <c r="F1171"/>
  <c r="G1171"/>
  <c r="H1171"/>
  <c r="D1176"/>
  <c r="E1176"/>
  <c r="F1176"/>
  <c r="G1176"/>
  <c r="H1176"/>
  <c r="D1180"/>
  <c r="E1180"/>
  <c r="F1180"/>
  <c r="G1180"/>
  <c r="H1180"/>
  <c r="D1186"/>
  <c r="E1186"/>
  <c r="F1186"/>
  <c r="G1186"/>
  <c r="H1186"/>
  <c r="D1197"/>
  <c r="E1197"/>
  <c r="F1197"/>
  <c r="G1197"/>
  <c r="H1197"/>
  <c r="D1213"/>
  <c r="E1213"/>
  <c r="F1213"/>
  <c r="G1213"/>
  <c r="H1213"/>
  <c r="D1148"/>
  <c r="E1148"/>
  <c r="F28" i="3" s="1"/>
  <c r="F1148" i="2"/>
  <c r="G1148"/>
  <c r="H28" i="3" s="1"/>
  <c r="H1148" i="2"/>
  <c r="E17" i="3"/>
  <c r="F17"/>
  <c r="H17"/>
  <c r="I17"/>
  <c r="F607" i="2"/>
  <c r="G17" i="3" s="1"/>
  <c r="F630" i="2"/>
  <c r="D17" i="3"/>
  <c r="D745" i="5"/>
  <c r="E745"/>
  <c r="F745"/>
  <c r="G745"/>
  <c r="I745"/>
  <c r="I749" s="1"/>
  <c r="C745"/>
  <c r="I28" i="3" l="1"/>
  <c r="G28"/>
  <c r="E28"/>
  <c r="I1215" i="2" l="1"/>
  <c r="J28" i="3" s="1"/>
  <c r="E30"/>
  <c r="F1356" i="2"/>
  <c r="G1356"/>
  <c r="H1356"/>
  <c r="I1356"/>
  <c r="E1356"/>
  <c r="F1338"/>
  <c r="G1338"/>
  <c r="H1338"/>
  <c r="I1338"/>
  <c r="E1338"/>
  <c r="F1325"/>
  <c r="G1325"/>
  <c r="H1325"/>
  <c r="I1325"/>
  <c r="E1325"/>
  <c r="F1320"/>
  <c r="G1320"/>
  <c r="H1320"/>
  <c r="I1320"/>
  <c r="E1320"/>
  <c r="F1315"/>
  <c r="G1315"/>
  <c r="H1315"/>
  <c r="I1315"/>
  <c r="E1315"/>
  <c r="F1309"/>
  <c r="G1309"/>
  <c r="H1309"/>
  <c r="I1309"/>
  <c r="E1309"/>
  <c r="F1301"/>
  <c r="G1301"/>
  <c r="H1301"/>
  <c r="I1301"/>
  <c r="E1301"/>
  <c r="F1296"/>
  <c r="G1296"/>
  <c r="H1296"/>
  <c r="I1296"/>
  <c r="E1296"/>
  <c r="F1291"/>
  <c r="G1291"/>
  <c r="H1291"/>
  <c r="I1291"/>
  <c r="E1291"/>
  <c r="F1281"/>
  <c r="G1281"/>
  <c r="H1281"/>
  <c r="I1281"/>
  <c r="E1281"/>
  <c r="G30" i="3" l="1"/>
  <c r="F30"/>
  <c r="I1358" i="2"/>
  <c r="J30" i="3" s="1"/>
  <c r="H30"/>
  <c r="I30"/>
  <c r="I1487" i="2"/>
  <c r="H1487"/>
  <c r="G1487"/>
  <c r="F1487"/>
  <c r="E1487"/>
  <c r="D1487"/>
  <c r="C1487"/>
  <c r="I1479"/>
  <c r="H1479"/>
  <c r="G1479"/>
  <c r="F1479"/>
  <c r="E1479"/>
  <c r="D1479"/>
  <c r="C1479"/>
  <c r="I1475"/>
  <c r="H1475"/>
  <c r="G1475"/>
  <c r="F1475"/>
  <c r="E1475"/>
  <c r="D1475"/>
  <c r="C1475"/>
  <c r="I1469"/>
  <c r="H1469"/>
  <c r="G1469"/>
  <c r="F1469"/>
  <c r="E1469"/>
  <c r="D1469"/>
  <c r="C1469"/>
  <c r="I1465"/>
  <c r="H1465"/>
  <c r="I32" i="3" s="1"/>
  <c r="G1465" i="2"/>
  <c r="F1465"/>
  <c r="G32" i="3" s="1"/>
  <c r="E1465" i="2"/>
  <c r="D1465"/>
  <c r="E32" i="3" s="1"/>
  <c r="C1465" i="2"/>
  <c r="D32" i="3" l="1"/>
  <c r="F32"/>
  <c r="H32"/>
  <c r="I1489" i="2"/>
  <c r="J32" i="3" s="1"/>
  <c r="C1356" i="2"/>
  <c r="C1338"/>
  <c r="C1325"/>
  <c r="C1320"/>
  <c r="C1315"/>
  <c r="C1309"/>
  <c r="C1301"/>
  <c r="C1296"/>
  <c r="C1291"/>
  <c r="C1281"/>
  <c r="C1213"/>
  <c r="C1197"/>
  <c r="C1186"/>
  <c r="C1180"/>
  <c r="C1176"/>
  <c r="C1171"/>
  <c r="C1167"/>
  <c r="C1157"/>
  <c r="C1152"/>
  <c r="C1148"/>
  <c r="I1137"/>
  <c r="H1137"/>
  <c r="G1137"/>
  <c r="F1137"/>
  <c r="E1137"/>
  <c r="D1137"/>
  <c r="C1137"/>
  <c r="I1122"/>
  <c r="H1122"/>
  <c r="G1122"/>
  <c r="F1122"/>
  <c r="E1122"/>
  <c r="D1122"/>
  <c r="C1122"/>
  <c r="I1118"/>
  <c r="H1118"/>
  <c r="G1118"/>
  <c r="F1118"/>
  <c r="E1118"/>
  <c r="D1118"/>
  <c r="C1118"/>
  <c r="I1114"/>
  <c r="H1114"/>
  <c r="G1114"/>
  <c r="F1114"/>
  <c r="E1114"/>
  <c r="D1114"/>
  <c r="C1114"/>
  <c r="I1107"/>
  <c r="H1107"/>
  <c r="G1107"/>
  <c r="F1107"/>
  <c r="E1107"/>
  <c r="D1107"/>
  <c r="C1107"/>
  <c r="I1103"/>
  <c r="H1103"/>
  <c r="G1103"/>
  <c r="F1103"/>
  <c r="E1103"/>
  <c r="D1103"/>
  <c r="C1103"/>
  <c r="I1100"/>
  <c r="H1100"/>
  <c r="G1100"/>
  <c r="F1100"/>
  <c r="E1100"/>
  <c r="D1100"/>
  <c r="C1100"/>
  <c r="I1088"/>
  <c r="H1088"/>
  <c r="G1088"/>
  <c r="F1088"/>
  <c r="E1088"/>
  <c r="D1088"/>
  <c r="C1088"/>
  <c r="I1084"/>
  <c r="H1084"/>
  <c r="G1084"/>
  <c r="F1084"/>
  <c r="E1084"/>
  <c r="D1084"/>
  <c r="C1084"/>
  <c r="I1079"/>
  <c r="H1079"/>
  <c r="G1079"/>
  <c r="F1079"/>
  <c r="E1079"/>
  <c r="D1079"/>
  <c r="C1079"/>
  <c r="I1069"/>
  <c r="H1069"/>
  <c r="G1069"/>
  <c r="F1069"/>
  <c r="E1069"/>
  <c r="D1069"/>
  <c r="C1069"/>
  <c r="D28" i="3" l="1"/>
  <c r="I1139" i="2"/>
  <c r="J26" i="3" s="1"/>
  <c r="E26"/>
  <c r="G26"/>
  <c r="I26"/>
  <c r="F26"/>
  <c r="H26"/>
  <c r="C1358" i="2"/>
  <c r="D30" i="3" s="1"/>
  <c r="I1056" i="2"/>
  <c r="H1056"/>
  <c r="G1056"/>
  <c r="F1056"/>
  <c r="E1056"/>
  <c r="D1056"/>
  <c r="C1056"/>
  <c r="I1044"/>
  <c r="H1044"/>
  <c r="G1044"/>
  <c r="F1044"/>
  <c r="E1044"/>
  <c r="D1044"/>
  <c r="C1044"/>
  <c r="I1040"/>
  <c r="H1040"/>
  <c r="G1040"/>
  <c r="F1040"/>
  <c r="E1040"/>
  <c r="D1040"/>
  <c r="C1040"/>
  <c r="I1033"/>
  <c r="H1033"/>
  <c r="G1033"/>
  <c r="F1033"/>
  <c r="E1033"/>
  <c r="D1033"/>
  <c r="C1033"/>
  <c r="I1027"/>
  <c r="H1027"/>
  <c r="G1027"/>
  <c r="F1027"/>
  <c r="E1027"/>
  <c r="D1027"/>
  <c r="C1027"/>
  <c r="I1023"/>
  <c r="H1023"/>
  <c r="I25" i="3" s="1"/>
  <c r="G1023" i="2"/>
  <c r="F1023"/>
  <c r="G25" i="3" s="1"/>
  <c r="E1023" i="2"/>
  <c r="D1023"/>
  <c r="E25" i="3" s="1"/>
  <c r="C1023" i="2"/>
  <c r="D25" i="3" l="1"/>
  <c r="F25"/>
  <c r="H25"/>
  <c r="I1058" i="2"/>
  <c r="J25" i="3" s="1"/>
  <c r="I930" i="2"/>
  <c r="H930"/>
  <c r="G930"/>
  <c r="F930"/>
  <c r="E930"/>
  <c r="D930"/>
  <c r="C930"/>
  <c r="I905"/>
  <c r="H905"/>
  <c r="G905"/>
  <c r="F905"/>
  <c r="E905"/>
  <c r="D905"/>
  <c r="C905"/>
  <c r="I900"/>
  <c r="H900"/>
  <c r="G900"/>
  <c r="F900"/>
  <c r="E900"/>
  <c r="D900"/>
  <c r="C900"/>
  <c r="I895"/>
  <c r="H895"/>
  <c r="G895"/>
  <c r="F895"/>
  <c r="E895"/>
  <c r="D895"/>
  <c r="C895"/>
  <c r="I890"/>
  <c r="H890"/>
  <c r="G890"/>
  <c r="F890"/>
  <c r="E890"/>
  <c r="D890"/>
  <c r="C890"/>
  <c r="I886"/>
  <c r="H886"/>
  <c r="G886"/>
  <c r="F886"/>
  <c r="E886"/>
  <c r="D886"/>
  <c r="C886"/>
  <c r="I883"/>
  <c r="H883"/>
  <c r="G883"/>
  <c r="F883"/>
  <c r="E883"/>
  <c r="D883"/>
  <c r="C883"/>
  <c r="I878"/>
  <c r="H878"/>
  <c r="G878"/>
  <c r="F878"/>
  <c r="E878"/>
  <c r="D878"/>
  <c r="C878"/>
  <c r="I873"/>
  <c r="I932" s="1"/>
  <c r="J23" i="3" s="1"/>
  <c r="H873" i="2"/>
  <c r="G873"/>
  <c r="H23" i="3" s="1"/>
  <c r="F873" i="2"/>
  <c r="E873"/>
  <c r="F23" i="3" s="1"/>
  <c r="D873" i="2"/>
  <c r="C873"/>
  <c r="D23" i="3" s="1"/>
  <c r="E23" l="1"/>
  <c r="G23"/>
  <c r="I23"/>
  <c r="I813" i="2"/>
  <c r="H813"/>
  <c r="G813"/>
  <c r="F813"/>
  <c r="E813"/>
  <c r="D813"/>
  <c r="C813"/>
  <c r="I778"/>
  <c r="H778"/>
  <c r="G778"/>
  <c r="F778"/>
  <c r="E778"/>
  <c r="D778"/>
  <c r="C778"/>
  <c r="I774"/>
  <c r="H774"/>
  <c r="G774"/>
  <c r="F774"/>
  <c r="E774"/>
  <c r="D774"/>
  <c r="C774"/>
  <c r="I769"/>
  <c r="H769"/>
  <c r="G769"/>
  <c r="F769"/>
  <c r="E769"/>
  <c r="D769"/>
  <c r="C769"/>
  <c r="I757"/>
  <c r="H757"/>
  <c r="G757"/>
  <c r="F757"/>
  <c r="E757"/>
  <c r="D757"/>
  <c r="C757"/>
  <c r="I753"/>
  <c r="H753"/>
  <c r="G753"/>
  <c r="F753"/>
  <c r="E753"/>
  <c r="D753"/>
  <c r="C753"/>
  <c r="I749"/>
  <c r="H749"/>
  <c r="G749"/>
  <c r="F749"/>
  <c r="E749"/>
  <c r="D749"/>
  <c r="C749"/>
  <c r="I745"/>
  <c r="H745"/>
  <c r="G745"/>
  <c r="F745"/>
  <c r="E745"/>
  <c r="D745"/>
  <c r="C745"/>
  <c r="I739"/>
  <c r="H739"/>
  <c r="G739"/>
  <c r="F739"/>
  <c r="E739"/>
  <c r="D739"/>
  <c r="C739"/>
  <c r="I735"/>
  <c r="H735"/>
  <c r="G735"/>
  <c r="F735"/>
  <c r="E735"/>
  <c r="D735"/>
  <c r="C735"/>
  <c r="I729"/>
  <c r="H729"/>
  <c r="I21" i="3" s="1"/>
  <c r="G729" i="2"/>
  <c r="F729"/>
  <c r="G21" i="3" s="1"/>
  <c r="E729" i="2"/>
  <c r="D729"/>
  <c r="E21" i="3" s="1"/>
  <c r="C729" i="2"/>
  <c r="I719"/>
  <c r="H719"/>
  <c r="G719"/>
  <c r="F719"/>
  <c r="E719"/>
  <c r="D719"/>
  <c r="C719"/>
  <c r="I700"/>
  <c r="H700"/>
  <c r="G700"/>
  <c r="F700"/>
  <c r="E700"/>
  <c r="D700"/>
  <c r="C700"/>
  <c r="I696"/>
  <c r="H696"/>
  <c r="G696"/>
  <c r="F696"/>
  <c r="E696"/>
  <c r="D696"/>
  <c r="C696"/>
  <c r="I689"/>
  <c r="H689"/>
  <c r="G689"/>
  <c r="F689"/>
  <c r="E689"/>
  <c r="D689"/>
  <c r="C689"/>
  <c r="I685"/>
  <c r="H685"/>
  <c r="G685"/>
  <c r="F685"/>
  <c r="E685"/>
  <c r="D685"/>
  <c r="C685"/>
  <c r="I474"/>
  <c r="H474"/>
  <c r="G474"/>
  <c r="F474"/>
  <c r="E474"/>
  <c r="D474"/>
  <c r="C474"/>
  <c r="I460"/>
  <c r="H460"/>
  <c r="G460"/>
  <c r="F460"/>
  <c r="E460"/>
  <c r="D460"/>
  <c r="C460"/>
  <c r="I454"/>
  <c r="H454"/>
  <c r="G454"/>
  <c r="F454"/>
  <c r="E454"/>
  <c r="D454"/>
  <c r="C454"/>
  <c r="I450"/>
  <c r="H450"/>
  <c r="G450"/>
  <c r="F450"/>
  <c r="E450"/>
  <c r="D450"/>
  <c r="C450"/>
  <c r="I446"/>
  <c r="H446"/>
  <c r="G446"/>
  <c r="F446"/>
  <c r="E446"/>
  <c r="D446"/>
  <c r="C446"/>
  <c r="I442"/>
  <c r="H442"/>
  <c r="G442"/>
  <c r="F442"/>
  <c r="E442"/>
  <c r="D442"/>
  <c r="C442"/>
  <c r="I152"/>
  <c r="H152"/>
  <c r="G152"/>
  <c r="F152"/>
  <c r="E152"/>
  <c r="D152"/>
  <c r="C152"/>
  <c r="I127"/>
  <c r="H127"/>
  <c r="G127"/>
  <c r="F127"/>
  <c r="E127"/>
  <c r="D127"/>
  <c r="C127"/>
  <c r="I123"/>
  <c r="H123"/>
  <c r="G123"/>
  <c r="F123"/>
  <c r="E123"/>
  <c r="D123"/>
  <c r="C123"/>
  <c r="I118"/>
  <c r="H118"/>
  <c r="G118"/>
  <c r="F118"/>
  <c r="E118"/>
  <c r="D118"/>
  <c r="C118"/>
  <c r="I113"/>
  <c r="H113"/>
  <c r="G113"/>
  <c r="F113"/>
  <c r="E113"/>
  <c r="D113"/>
  <c r="C113"/>
  <c r="I109"/>
  <c r="H109"/>
  <c r="G109"/>
  <c r="F109"/>
  <c r="E109"/>
  <c r="D109"/>
  <c r="C109"/>
  <c r="I104"/>
  <c r="H104"/>
  <c r="G104"/>
  <c r="F104"/>
  <c r="E104"/>
  <c r="D104"/>
  <c r="C104"/>
  <c r="I100"/>
  <c r="H100"/>
  <c r="G100"/>
  <c r="F100"/>
  <c r="E100"/>
  <c r="D100"/>
  <c r="C100"/>
  <c r="I96"/>
  <c r="H96"/>
  <c r="G96"/>
  <c r="F96"/>
  <c r="E96"/>
  <c r="D96"/>
  <c r="C96"/>
  <c r="I308"/>
  <c r="H308"/>
  <c r="G308"/>
  <c r="F308"/>
  <c r="E308"/>
  <c r="D308"/>
  <c r="C308"/>
  <c r="I297"/>
  <c r="H297"/>
  <c r="G297"/>
  <c r="F297"/>
  <c r="E297"/>
  <c r="D297"/>
  <c r="C297"/>
  <c r="I293"/>
  <c r="H293"/>
  <c r="G293"/>
  <c r="F293"/>
  <c r="E293"/>
  <c r="D293"/>
  <c r="C293"/>
  <c r="I289"/>
  <c r="H289"/>
  <c r="G289"/>
  <c r="F289"/>
  <c r="E289"/>
  <c r="D289"/>
  <c r="C289"/>
  <c r="E14" i="3" l="1"/>
  <c r="G14"/>
  <c r="I14"/>
  <c r="E19"/>
  <c r="G19"/>
  <c r="I19"/>
  <c r="D21"/>
  <c r="F21"/>
  <c r="H21"/>
  <c r="D19"/>
  <c r="F19"/>
  <c r="H19"/>
  <c r="I721" i="2"/>
  <c r="J19" i="3" s="1"/>
  <c r="I815" i="2"/>
  <c r="J21" i="3" s="1"/>
  <c r="D310" i="2"/>
  <c r="E10" i="3" s="1"/>
  <c r="F310" i="2"/>
  <c r="G10" i="3" s="1"/>
  <c r="H310" i="2"/>
  <c r="I10" i="3" s="1"/>
  <c r="E7"/>
  <c r="G7"/>
  <c r="I7"/>
  <c r="D14"/>
  <c r="F14"/>
  <c r="H14"/>
  <c r="I476" i="2"/>
  <c r="J14" i="3" s="1"/>
  <c r="C310" i="2"/>
  <c r="D10" i="3" s="1"/>
  <c r="E310" i="2"/>
  <c r="F10" i="3" s="1"/>
  <c r="G310" i="2"/>
  <c r="H10" i="3" s="1"/>
  <c r="I310" i="2"/>
  <c r="J10" i="3" s="1"/>
  <c r="C154" i="2"/>
  <c r="D7" i="3" s="1"/>
  <c r="F7"/>
  <c r="H7"/>
  <c r="I154" i="2"/>
  <c r="J7" i="3" s="1"/>
  <c r="I29" i="2"/>
  <c r="H29"/>
  <c r="G29"/>
  <c r="F29"/>
  <c r="E29"/>
  <c r="D29"/>
  <c r="C29"/>
  <c r="I22"/>
  <c r="H22"/>
  <c r="G22"/>
  <c r="F22"/>
  <c r="E22"/>
  <c r="D22"/>
  <c r="C22"/>
  <c r="I17"/>
  <c r="H17"/>
  <c r="G17"/>
  <c r="F17"/>
  <c r="E17"/>
  <c r="D17"/>
  <c r="C17"/>
  <c r="I12"/>
  <c r="I31" s="1"/>
  <c r="J3" i="3" s="1"/>
  <c r="H12" i="2"/>
  <c r="G12"/>
  <c r="H3" i="3" s="1"/>
  <c r="F12" i="2"/>
  <c r="E12"/>
  <c r="F3" i="3" s="1"/>
  <c r="D12" i="2"/>
  <c r="C12"/>
  <c r="D3" i="3" s="1"/>
  <c r="H8" i="2"/>
  <c r="F8"/>
  <c r="C8"/>
  <c r="E3" i="3" l="1"/>
  <c r="G3"/>
  <c r="I3"/>
  <c r="I279" i="2"/>
  <c r="H279"/>
  <c r="G279"/>
  <c r="F279"/>
  <c r="E279"/>
  <c r="D279"/>
  <c r="C279"/>
  <c r="I269"/>
  <c r="H269"/>
  <c r="G269"/>
  <c r="F269"/>
  <c r="E269"/>
  <c r="D269"/>
  <c r="C269"/>
  <c r="I263"/>
  <c r="H263"/>
  <c r="G263"/>
  <c r="F263"/>
  <c r="E263"/>
  <c r="D263"/>
  <c r="C263"/>
  <c r="I260"/>
  <c r="H260"/>
  <c r="G260"/>
  <c r="F260"/>
  <c r="E260"/>
  <c r="D260"/>
  <c r="C260"/>
  <c r="I249"/>
  <c r="H249"/>
  <c r="G249"/>
  <c r="F249"/>
  <c r="E249"/>
  <c r="D249"/>
  <c r="C249"/>
  <c r="I244"/>
  <c r="H244"/>
  <c r="G244"/>
  <c r="F244"/>
  <c r="E244"/>
  <c r="D244"/>
  <c r="C244"/>
  <c r="I239"/>
  <c r="H239"/>
  <c r="G239"/>
  <c r="F239"/>
  <c r="E239"/>
  <c r="D239"/>
  <c r="C239"/>
  <c r="D9" i="3" l="1"/>
  <c r="D33" s="1"/>
  <c r="C747" i="5" s="1"/>
  <c r="C749" s="1"/>
  <c r="F9" i="3"/>
  <c r="F33" s="1"/>
  <c r="E747" i="5" s="1"/>
  <c r="E749" s="1"/>
  <c r="H9" i="3"/>
  <c r="H33" s="1"/>
  <c r="G747" i="5" s="1"/>
  <c r="G749" s="1"/>
  <c r="I281" i="2"/>
  <c r="J9" i="3" s="1"/>
  <c r="J33" s="1"/>
  <c r="E9"/>
  <c r="G9"/>
  <c r="I9"/>
  <c r="I33" s="1"/>
  <c r="H747" i="5" s="1"/>
  <c r="H749" s="1"/>
  <c r="G33" i="3"/>
  <c r="F747" i="5" s="1"/>
  <c r="F749" s="1"/>
  <c r="E33" i="3"/>
  <c r="D747" i="5" s="1"/>
  <c r="D749" s="1"/>
  <c r="J34" i="3" l="1"/>
</calcChain>
</file>

<file path=xl/sharedStrings.xml><?xml version="1.0" encoding="utf-8"?>
<sst xmlns="http://schemas.openxmlformats.org/spreadsheetml/2006/main" count="5909" uniqueCount="764">
  <si>
    <t>Customer Product Sales Report</t>
  </si>
  <si>
    <t>08/01/2014 - 08/01/2014</t>
  </si>
  <si>
    <t xml:space="preserve">UBS CORPORATION SDN BHD                                     </t>
  </si>
  <si>
    <t>Item No.</t>
  </si>
  <si>
    <t>Description</t>
  </si>
  <si>
    <t>Qty Sold</t>
  </si>
  <si>
    <t>FOC</t>
  </si>
  <si>
    <t>INV</t>
  </si>
  <si>
    <t>CS</t>
  </si>
  <si>
    <t>DN</t>
  </si>
  <si>
    <t>Total</t>
  </si>
  <si>
    <t>CN</t>
  </si>
  <si>
    <t>Cust. :3001/493:PRISTINE LOTUS SPA RESORT</t>
  </si>
  <si>
    <t>018BT0001</t>
  </si>
  <si>
    <t>BATH MAT -XW-P242(WHITE)(40X70 CM)</t>
  </si>
  <si>
    <t>049HK0021</t>
  </si>
  <si>
    <t>AQUA CRYSTAL 1.5'x2' (Dark Brown)</t>
  </si>
  <si>
    <t>Cust. :3001/868:OCEAN BLUE</t>
  </si>
  <si>
    <t>013HX0038</t>
  </si>
  <si>
    <t>IKON 4.25"SMALL # SOY &amp; VINEGAR POT</t>
  </si>
  <si>
    <t>018BF2050</t>
  </si>
  <si>
    <t>WY ICE CREAM SCOOP</t>
  </si>
  <si>
    <t>Cust. :3001/893:RIVER TOP HOTEL(NGWESAUNG)</t>
  </si>
  <si>
    <t>018KC0016</t>
  </si>
  <si>
    <t>WY YKL-101145 MEASURING JAR 500ML</t>
  </si>
  <si>
    <t>018KC0017</t>
  </si>
  <si>
    <t>WY YKL-101145 MEASURING JAR 1000ML</t>
  </si>
  <si>
    <t>Cust. :3001/949:DATKHINA DPAR CO,LTD</t>
  </si>
  <si>
    <t>018HK4007</t>
  </si>
  <si>
    <t>WY QJ-107031 WRINGER WITH BUCKET 36L</t>
  </si>
  <si>
    <t>018HK4038</t>
  </si>
  <si>
    <t>WY SIGN BOARD (CAUTION WET FLOOR)</t>
  </si>
  <si>
    <t>018HK4039</t>
  </si>
  <si>
    <t>WY SIGN BOARD (CLEANING IN PROGRESS)</t>
  </si>
  <si>
    <t>0500400738</t>
  </si>
  <si>
    <t>NTS S\S SQUEEGEE IRON HOLDER PLATING</t>
  </si>
  <si>
    <t>0500400740</t>
  </si>
  <si>
    <t>NTS COTTON WINDOW WIPER WHITE COTTON</t>
  </si>
  <si>
    <t>0500400742</t>
  </si>
  <si>
    <t>NTS LOBBY DUST MOP ALUMINUM POLE</t>
  </si>
  <si>
    <t>0500400746</t>
  </si>
  <si>
    <t>NTS PLASTIC RUBBISH SHOVEL SET (BLACK)</t>
  </si>
  <si>
    <t>0500400760</t>
  </si>
  <si>
    <t>NTS TELESCOPE POLE 1.2M</t>
  </si>
  <si>
    <t>Cust. :3002/374:GRAND UNITED HOTEL</t>
  </si>
  <si>
    <t>018BD5008</t>
  </si>
  <si>
    <t>WY ROUND ROOM BIN DOUBLE LAYERS</t>
  </si>
  <si>
    <t>Cust. :3002/731:FEEL(115 MILES)</t>
  </si>
  <si>
    <t>007KC0005</t>
  </si>
  <si>
    <t>QZQ TEA SPOON 0114</t>
  </si>
  <si>
    <t>014GW0045</t>
  </si>
  <si>
    <t>MKSA(751511),ICE CREAM CUP,79Hx98DMM</t>
  </si>
  <si>
    <t>007CT0008</t>
  </si>
  <si>
    <t>QZQ 0113 CAKE FORK</t>
  </si>
  <si>
    <t>0200200251</t>
  </si>
  <si>
    <t>NTS WATER GLASS 34CL</t>
  </si>
  <si>
    <t>Cust. :3002/999:GENERAL</t>
  </si>
  <si>
    <t>013HX0049</t>
  </si>
  <si>
    <t>IKON 11"TUREEN</t>
  </si>
  <si>
    <t>0LN000035</t>
  </si>
  <si>
    <t>IKON BED SHEET 100% COTTON(CHECK) 300T</t>
  </si>
  <si>
    <t>0LN010013</t>
  </si>
  <si>
    <t>IKON DUVET COVER  100% COTTON(PLAIN)200T</t>
  </si>
  <si>
    <t>018BF2038</t>
  </si>
  <si>
    <t>WY AIR TIGHT JAR 2.0L</t>
  </si>
  <si>
    <t>013HX0114</t>
  </si>
  <si>
    <t>IKON BC WHITE SOUP BOWL 5" HB0301</t>
  </si>
  <si>
    <t>018BQ6027</t>
  </si>
  <si>
    <t>WY ACRYLIC TRAY 35.6*24*1.8CM BLACK</t>
  </si>
  <si>
    <t>Grand Total</t>
  </si>
  <si>
    <t>02/01/2014 - 02/01/2014</t>
  </si>
  <si>
    <t>Cust. :3001/065:DAW MYINT THAN</t>
  </si>
  <si>
    <t>0LN020012</t>
  </si>
  <si>
    <t>IKON PILLOW CASE 100% COTTON(PLAIN)200T</t>
  </si>
  <si>
    <t>0LN000064</t>
  </si>
  <si>
    <t>IKON BED SHEET  100% COTTON(FLOWER)</t>
  </si>
  <si>
    <t>Cust. :3001/584:TAW WIN GARDEN HOTEL</t>
  </si>
  <si>
    <t>084HK0003</t>
  </si>
  <si>
    <t>NTS JUMBLE ROLL EMBOSSING 2PLY WHITE</t>
  </si>
  <si>
    <t>Cust. :3001/935:DIAMOND CROWN HOTEL</t>
  </si>
  <si>
    <t>013HX0032</t>
  </si>
  <si>
    <t>IKON 3"TOOTHPICK BOTTLE</t>
  </si>
  <si>
    <t>Cust. :3002/116:SHWE PU ZUN</t>
  </si>
  <si>
    <t>013HX0107</t>
  </si>
  <si>
    <t>IKON NEW CUP W.LID H2395</t>
  </si>
  <si>
    <t>004JS0019</t>
  </si>
  <si>
    <t>SHAUNGJIAN SUSHI PLATES (DIA:15CM) ABS</t>
  </si>
  <si>
    <t>018BQ6021</t>
  </si>
  <si>
    <t>WY ICE BOX WITH TONG</t>
  </si>
  <si>
    <t>No.</t>
  </si>
  <si>
    <t>Date</t>
  </si>
  <si>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</si>
  <si>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</si>
  <si>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</si>
  <si>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</si>
  <si>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</si>
  <si>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</si>
  <si>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</si>
  <si>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</si>
  <si>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09/01/2014 - 09/01/2014</t>
  </si>
  <si>
    <t>Cust. :3001/903:CASK 81 BAR</t>
  </si>
  <si>
    <t>049HK0017</t>
  </si>
  <si>
    <t>ALL MATS DEBRIS TRAP PLUS CARPET 30x45 M</t>
  </si>
  <si>
    <t>Cust. :3002/092:CHATRIUM HOTEL</t>
  </si>
  <si>
    <t>0600500136</t>
  </si>
  <si>
    <t>NTS JUMBO TISSUE BOX WHITE</t>
  </si>
  <si>
    <t>Cust. :3002/868:BIKE WORLD EXPLORES MYANMAR</t>
  </si>
  <si>
    <t>018BT1030</t>
  </si>
  <si>
    <t>WY V-9121CB SOAP DISPENSER(SINGLE)</t>
  </si>
  <si>
    <t>0600400106</t>
  </si>
  <si>
    <t>NTS PLASTIC TISSUE ZIP ZAG DISPENSER</t>
  </si>
  <si>
    <t>004JS0023</t>
  </si>
  <si>
    <t>SHAUNGJIAN EEL BOX (30.5x14.5x6CM)ABS</t>
  </si>
  <si>
    <t>013HX0007</t>
  </si>
  <si>
    <t>IKON 7"FLAT PLATE</t>
  </si>
  <si>
    <t>013HX0053</t>
  </si>
  <si>
    <t>IKON 10"ENGLAND ROUND PLATE W.WIDE</t>
  </si>
  <si>
    <t>018KC1013</t>
  </si>
  <si>
    <t>WY RECT.CHOPPING BOARD (48*33*H2CM) WHIE</t>
  </si>
  <si>
    <t>0200200323</t>
  </si>
  <si>
    <t>NTS WATER GLASS 220ML</t>
  </si>
  <si>
    <t>0200200325</t>
  </si>
  <si>
    <t>NTS WHISKY GLASS 300ML</t>
  </si>
  <si>
    <t>0500400743</t>
  </si>
  <si>
    <t>NTS LOBBY DUST MOP ALUMIUM POLE</t>
  </si>
  <si>
    <t>03/01/2014 - 03/01/2014</t>
  </si>
  <si>
    <t>Cust. :3001/122:MARRY BROWN</t>
  </si>
  <si>
    <t>013HX0082-12</t>
  </si>
  <si>
    <t>IKON BC GOLD 6" BOWL</t>
  </si>
  <si>
    <t>013HX0112</t>
  </si>
  <si>
    <t>IKON 8" TWO DIVIED ROUND PLATE H3224</t>
  </si>
  <si>
    <t>013HX0118</t>
  </si>
  <si>
    <t>IKON BC SILVER 6" BOWL HB0633</t>
  </si>
  <si>
    <t>Cust. :3001/124:CHO CHO CO.,LTD</t>
  </si>
  <si>
    <t>049HK0016</t>
  </si>
  <si>
    <t>Cust. :3001/225:FIRST TOP(GROUP)CO.,LTD</t>
  </si>
  <si>
    <t>007CT0003</t>
  </si>
  <si>
    <t>QZQ DESERT SPOON</t>
  </si>
  <si>
    <t>007CT0007</t>
  </si>
  <si>
    <t>QZQ 0113 TEA SPOON (BIG)</t>
  </si>
  <si>
    <t>Cust. :3001/938:U AUNG SAN</t>
  </si>
  <si>
    <t>0LN000028</t>
  </si>
  <si>
    <t>IKON BED SHEET  100% COTTON(STRIPE) 300T</t>
  </si>
  <si>
    <t>0LN020013</t>
  </si>
  <si>
    <t>IKON PILLOW CASE 100% COTTON(STRIPE)300T</t>
  </si>
  <si>
    <t>Cust. :3001/939:COTTY VIVANT MARCHISIO &amp; LAUZERAL(CVML)</t>
  </si>
  <si>
    <t>007CT0000</t>
  </si>
  <si>
    <t>QZQ DINNER KNIFE</t>
  </si>
  <si>
    <t>007CT0001</t>
  </si>
  <si>
    <t>QZQ DINNER SPOON</t>
  </si>
  <si>
    <t>007CT0002</t>
  </si>
  <si>
    <t>QZQ DINNER FORK</t>
  </si>
  <si>
    <t>Cust. :3002/292:SHARKY'S</t>
  </si>
  <si>
    <t>Cust. :3002/672:ROYAL MINGALARDON GOLF CLUB</t>
  </si>
  <si>
    <t>018BD5002</t>
  </si>
  <si>
    <t>WY HANGER FOR COAT ,BEIGE COLOR</t>
  </si>
  <si>
    <t>049HK0015</t>
  </si>
  <si>
    <t>ALL MATS DEBRIS TRAP TILE 30x45CM</t>
  </si>
  <si>
    <t>10/01/2014 - 10/01/2014</t>
  </si>
  <si>
    <t>Cust. :3001/007:THE MOON HOTEL</t>
  </si>
  <si>
    <t>0500400745</t>
  </si>
  <si>
    <t>NTS STANDARD MOP 100%COTTON MOP</t>
  </si>
  <si>
    <t>Cust. :3001/239:PRINSTIN LOTUS SPA</t>
  </si>
  <si>
    <t>018AM0023</t>
  </si>
  <si>
    <t>WY ICE BUCKET ST.ST INSIDE, ICE TONG &amp;</t>
  </si>
  <si>
    <t>007CT0006</t>
  </si>
  <si>
    <t>QZQ 0113 DESSERT KNIFE</t>
  </si>
  <si>
    <t>007CT0010</t>
  </si>
  <si>
    <t>QZQ 0113 BUTTER KNIFE</t>
  </si>
  <si>
    <t>Cust. :3001/459:MYANMAR APEX BANK</t>
  </si>
  <si>
    <t>0500400741</t>
  </si>
  <si>
    <t>0500400748</t>
  </si>
  <si>
    <t>0500400753</t>
  </si>
  <si>
    <t>NTS DUST MOP 24" 25PCS/BOX</t>
  </si>
  <si>
    <t>0500400762</t>
  </si>
  <si>
    <t>NTS TELESCOPE POLE 3M</t>
  </si>
  <si>
    <t>Cust. :3001/688:WINGS GLOBAL</t>
  </si>
  <si>
    <t>0200200486</t>
  </si>
  <si>
    <t>NTS RED WINE GLASS 800ML (28OZ)</t>
  </si>
  <si>
    <t>0200200321</t>
  </si>
  <si>
    <t>NTS WATER GLASS 310ML</t>
  </si>
  <si>
    <t>Cust. :3001/697:AMATA GARDEN INLAY</t>
  </si>
  <si>
    <t>0500400737</t>
  </si>
  <si>
    <t>NTS SIDE PRESS BUCKET TROLLY</t>
  </si>
  <si>
    <t>Cust. :3001/738:INTERNATIONAL COMMITTEE OF THE RED CROSS</t>
  </si>
  <si>
    <t>007CT0004</t>
  </si>
  <si>
    <t>QZQ DESERT FORK</t>
  </si>
  <si>
    <t>007KC0006</t>
  </si>
  <si>
    <t>QZQ SOUP SPOON 0114</t>
  </si>
  <si>
    <t>049HK0008</t>
  </si>
  <si>
    <t>ALL MATS AQUA CRYSTAL 2' x 3'</t>
  </si>
  <si>
    <t>Cust. :3002/001:TRADERS HOTEL</t>
  </si>
  <si>
    <t>018KC1010</t>
  </si>
  <si>
    <t>WY RECT.CHOPPING BOARD (48*33*H2CM) YELW</t>
  </si>
  <si>
    <t>018KC1012</t>
  </si>
  <si>
    <t>WY RECT.CHOPPING BOARD (48*33*H2CM) GREN</t>
  </si>
  <si>
    <t>Cust. :3002/013:AMAZING(BAGAN)</t>
  </si>
  <si>
    <t>Cust. :3002/359:NGAPALI RESORT (CCR)</t>
  </si>
  <si>
    <t>013HX0083</t>
  </si>
  <si>
    <t>IKON BONE CHINA SET (SILVER RIM)</t>
  </si>
  <si>
    <t>049HK0020</t>
  </si>
  <si>
    <t>AQUA CRYSTAL 1.5'x2'(Dark Gray)</t>
  </si>
  <si>
    <t>018BF2077</t>
  </si>
  <si>
    <t>WY PLACE MAT</t>
  </si>
  <si>
    <t>Cust. :3002/436:AMAZING (NGAPALI)</t>
  </si>
  <si>
    <t>013HX0102</t>
  </si>
  <si>
    <t>IKON SPOON W HOLE ON HANDLE H5488</t>
  </si>
  <si>
    <t>06/01/2014 - 06/01/2014</t>
  </si>
  <si>
    <t>Cust. :3001/261:SWITZERLAND EMBASSY</t>
  </si>
  <si>
    <t>049HK0025</t>
  </si>
  <si>
    <t>DEBRIS TRAP PLUS CARPET 30x45CM</t>
  </si>
  <si>
    <t>Cust. :3001/401:ACACIA TEA SALON</t>
  </si>
  <si>
    <t>Cust. :3001/927:KATANA RESTAURANT</t>
  </si>
  <si>
    <t>Cust. :3002/113:SHWE SA BWE COMPANY LTD.</t>
  </si>
  <si>
    <t>014GW0035</t>
  </si>
  <si>
    <t>MKSA (741506) ICE CREAM CUP</t>
  </si>
  <si>
    <t>0200200506</t>
  </si>
  <si>
    <t>NTS BEER CUP 625ML (22OZ)</t>
  </si>
  <si>
    <t>Cust. :3002/260:MINGALAR GARDEN HOTEL</t>
  </si>
  <si>
    <t>Cust. :3002/280:MA PHYU</t>
  </si>
  <si>
    <t>004BF0008</t>
  </si>
  <si>
    <t>SHAUNGJIAN OIL POT (6x10.3CM)</t>
  </si>
  <si>
    <t>007KC0003</t>
  </si>
  <si>
    <t>QZQ DINNER SPOON 0114</t>
  </si>
  <si>
    <t>Cust. :3002/307:MOONSOON RESTAURANT</t>
  </si>
  <si>
    <t>013HX0074</t>
  </si>
  <si>
    <t>IKON 10" SQUARE PLATE H4535</t>
  </si>
  <si>
    <t>013HX0075</t>
  </si>
  <si>
    <t>IKON 12" SQUARE PLATE H4536</t>
  </si>
  <si>
    <t>Cust. :3002/335:IKON MART(OFFICE USE)</t>
  </si>
  <si>
    <t>049HK0022</t>
  </si>
  <si>
    <t>AQUA CRYSTAL 2' x 3' (BROWN)</t>
  </si>
  <si>
    <t>Cust. :3002/992:RV PAUKAN 2012</t>
  </si>
  <si>
    <t>013HX0008</t>
  </si>
  <si>
    <t>IKON 8"FLAT PLATE</t>
  </si>
  <si>
    <t>004BD0000</t>
  </si>
  <si>
    <t>SHUANGJIAN SOAP PLATE (14x8.2x2.5CM)</t>
  </si>
  <si>
    <t>004JS0006</t>
  </si>
  <si>
    <t>SHAUNGJIAN SUSHI BARREL</t>
  </si>
  <si>
    <t>004JS0007</t>
  </si>
  <si>
    <t>SHAUNGJIAN SUSHI BARREL SL-161B</t>
  </si>
  <si>
    <t>004JS0008</t>
  </si>
  <si>
    <t>004JS0009</t>
  </si>
  <si>
    <t>004JS0010</t>
  </si>
  <si>
    <t>004JS0022</t>
  </si>
  <si>
    <t>SHAUNGJIAN EEL BOX (16.7x14.3x7.8CM)ABS</t>
  </si>
  <si>
    <t>0LN180002</t>
  </si>
  <si>
    <t>SHAANXI YALAN PILLOW, 900G,(STANDARD)</t>
  </si>
  <si>
    <t>0LN020017</t>
  </si>
  <si>
    <t>IKON PILLOW CASE 100% COTTON(FLOWER)300T</t>
  </si>
  <si>
    <t>0LN020023</t>
  </si>
  <si>
    <t>IKON PILLOW CASE 100% COTTON(CHECK)300T</t>
  </si>
  <si>
    <t>018BF2036</t>
  </si>
  <si>
    <t>WY AIR TIGHT JAR 1.2L</t>
  </si>
  <si>
    <t>018BF2037</t>
  </si>
  <si>
    <t>WY AIR TIGHT JAR 1.5L</t>
  </si>
  <si>
    <t>0LN000080</t>
  </si>
  <si>
    <t>IKON BED SHEET CHECK(KING)100% COTTON</t>
  </si>
  <si>
    <t>018BD5014</t>
  </si>
  <si>
    <t>ACRYLIC TRAY SERIES ( SIZE L360XW240MM )</t>
  </si>
  <si>
    <t>07/01/2014 - 07/01/2014</t>
  </si>
  <si>
    <t>Cust. :3001/008:RV MINGUN</t>
  </si>
  <si>
    <t>007KC0001</t>
  </si>
  <si>
    <t>QZQ DINNER KNIFE 0114</t>
  </si>
  <si>
    <t>007KC0002</t>
  </si>
  <si>
    <t>QZQ DINNER FORK 0114</t>
  </si>
  <si>
    <t>0200200322</t>
  </si>
  <si>
    <t>NTS WATER GLASS 290ML</t>
  </si>
  <si>
    <t>Cust. :3001/339:CONCORDE</t>
  </si>
  <si>
    <t>004BD0015</t>
  </si>
  <si>
    <t>SHUANGJIAN TISSUE BOX</t>
  </si>
  <si>
    <t>013HX0001</t>
  </si>
  <si>
    <t>IKON 14"OVAL FISH PLATE</t>
  </si>
  <si>
    <t>013HX0011</t>
  </si>
  <si>
    <t>IKON 4.5"SOUP BOWL</t>
  </si>
  <si>
    <t>013HX0012</t>
  </si>
  <si>
    <t>IKON 5"SAUCER FORH0221</t>
  </si>
  <si>
    <t>013HX0000</t>
  </si>
  <si>
    <t>IKON 12"OVAL FISH PLATE</t>
  </si>
  <si>
    <t>0200200607</t>
  </si>
  <si>
    <t>NTS WHITE WINE GLASS 430ML (15OZ)</t>
  </si>
  <si>
    <t>Cust. :3001/365:BBQ</t>
  </si>
  <si>
    <t>018BF2069</t>
  </si>
  <si>
    <t>WY COFFEE KNOCK</t>
  </si>
  <si>
    <t>Cust. :3001/780:DREAM JOURNEY CAFE(DAWEI)</t>
  </si>
  <si>
    <t>0300600073</t>
  </si>
  <si>
    <t>NTS CAKE SHOW CASE-W 1200*760* 1280MM</t>
  </si>
  <si>
    <t>Cust. :3001/906:LES TONTONS</t>
  </si>
  <si>
    <t>Cust. :3001/946:MA HNIN EI PHYU</t>
  </si>
  <si>
    <t>007BF0001</t>
  </si>
  <si>
    <t>QZQ MILK JAR,0.35L</t>
  </si>
  <si>
    <t>007BF0002</t>
  </si>
  <si>
    <t>QZQ MILK JAR,1.0L</t>
  </si>
  <si>
    <t>Cust. :3001/947:AT TECH SERVICE</t>
  </si>
  <si>
    <t>007BW0000</t>
  </si>
  <si>
    <t>QZQ CHAMPAGNE BUCKET 3.25L</t>
  </si>
  <si>
    <t>0200200491</t>
  </si>
  <si>
    <t>NTS MARTINI GLASS 190ML(7OZ)</t>
  </si>
  <si>
    <t>011MI0007</t>
  </si>
  <si>
    <t>CAMBRO-C LARGE KD CART-BLACK</t>
  </si>
  <si>
    <t>011MI0019</t>
  </si>
  <si>
    <t>CAMBRO CART ACC TRASH CTNR-BLK</t>
  </si>
  <si>
    <t>011BF0075</t>
  </si>
  <si>
    <t>CAMBRO-UCAMBOX W 2 COMP,BK(1520CBP110)</t>
  </si>
  <si>
    <t>Cust. :3002/212:CAFE'S DIBAR</t>
  </si>
  <si>
    <t>049HK0009</t>
  </si>
  <si>
    <t>ALL MATS AQUA CRYSTAL 3' x 5'</t>
  </si>
  <si>
    <t>Cust. :3002/655:PALM SPRING SPA RESORT(NAY PYI TAW)</t>
  </si>
  <si>
    <t>049HK0010</t>
  </si>
  <si>
    <t>ALL MATS AQUA CRYSTAL 4' x 6'</t>
  </si>
  <si>
    <t>Cust. :3002/943:KCK RESTAURANT</t>
  </si>
  <si>
    <t>004BF0011</t>
  </si>
  <si>
    <t>SHAUNGJIAN ICE TONG (16.5x2.5CM)PS</t>
  </si>
  <si>
    <t>007BF0000</t>
  </si>
  <si>
    <t>QZQ SOUP LADDLE</t>
  </si>
  <si>
    <t>013HX0023</t>
  </si>
  <si>
    <t>IKON 3"RIMMED THICK SAUCE</t>
  </si>
  <si>
    <t>014GW0042</t>
  </si>
  <si>
    <t>MKSA (741502) BEER MUG 19</t>
  </si>
  <si>
    <t>005KC0009</t>
  </si>
  <si>
    <t>SH (14-00841) WDN SPOON 12"</t>
  </si>
  <si>
    <t>11/01/2014 - 11/01/2014</t>
  </si>
  <si>
    <t>Cust. :3001/379:RED MOUNTAIN</t>
  </si>
  <si>
    <t>Cust. :3002/227:SEINN LANN SO PYAY GARDEN</t>
  </si>
  <si>
    <t>Cust. :3002/659:MAY SHAN(HOTEL)</t>
  </si>
  <si>
    <t>Cust. :3002/714:MEGA LIFECIENCES LTD (MDY BRANCH)</t>
  </si>
  <si>
    <t>013HX0030</t>
  </si>
  <si>
    <t>IKON 3"STRAIGHT SALT &amp; PEPPER POT</t>
  </si>
  <si>
    <t>0LN000029</t>
  </si>
  <si>
    <t>0LN000033</t>
  </si>
  <si>
    <t>0LN010015</t>
  </si>
  <si>
    <t>0LN000074</t>
  </si>
  <si>
    <t>IKON FITTED BED SHEET,300T(SGL),FLOWER</t>
  </si>
  <si>
    <t>018BQ6022</t>
  </si>
  <si>
    <t>WY ICE BOX (ST.ST)1LTR</t>
  </si>
  <si>
    <t>NTS BER CUP 625ML (22OZ)</t>
  </si>
  <si>
    <t>0100200129</t>
  </si>
  <si>
    <t>NTS STIRRER L:28</t>
  </si>
  <si>
    <t>0500400739</t>
  </si>
  <si>
    <t>13/01/2014 - 13/01/2014</t>
  </si>
  <si>
    <t>Cust. :3001/130:PINE HILL RESORT (KALAW)</t>
  </si>
  <si>
    <t>007CT0009</t>
  </si>
  <si>
    <t>QZQ 0113 SOUP SPOON</t>
  </si>
  <si>
    <t>Cust. :3001/863:MRAUK OO HOTEL</t>
  </si>
  <si>
    <t>Cust. :3001/919:CINDERELLA HOTEL(MAWLAMYAING)</t>
  </si>
  <si>
    <t>013HX0021</t>
  </si>
  <si>
    <t>IKON DIVISION DISH FOR SAUCE</t>
  </si>
  <si>
    <t>014GW0048</t>
  </si>
  <si>
    <t>MKSA(741509),1L COLD WATER JUG</t>
  </si>
  <si>
    <t>NTS COCKTAIL GLASS 190ML(7OZ)</t>
  </si>
  <si>
    <t>0200200610</t>
  </si>
  <si>
    <t>NTS COCKTAIL GLASS 295ML(9OZ)</t>
  </si>
  <si>
    <t>0200200793</t>
  </si>
  <si>
    <t>NTS FRUIT PLATE YMG-046</t>
  </si>
  <si>
    <t>14/01/2014 - 14/01/2014</t>
  </si>
  <si>
    <t>Cust. :3001/341:PLATINUM HOTEL</t>
  </si>
  <si>
    <t>018BQ6031</t>
  </si>
  <si>
    <t>WY ACRYLIC TRAY 40*27*2.2CM WHITE</t>
  </si>
  <si>
    <t>Cust. :3001/912:NTS MART</t>
  </si>
  <si>
    <t>0500400736</t>
  </si>
  <si>
    <t>NTS SIDE PRESS DUAL-BUCKET (DOUBLE)</t>
  </si>
  <si>
    <t>0500400747</t>
  </si>
  <si>
    <t>NTS LONG HANDLE BROOM(RED)</t>
  </si>
  <si>
    <t>Cust. :3001/955:CHAN MAYAE GUEST HOUSE</t>
  </si>
  <si>
    <t>0LN020011</t>
  </si>
  <si>
    <t>007KC0004</t>
  </si>
  <si>
    <t>QZQ DESSERT FORK 0114</t>
  </si>
  <si>
    <t>007CT0011</t>
  </si>
  <si>
    <t>QZQ 0114 DESSERT KNIFE</t>
  </si>
  <si>
    <t>007CT0012</t>
  </si>
  <si>
    <t>QZQ 0114 DESSERT SPOON</t>
  </si>
  <si>
    <t>0600600135</t>
  </si>
  <si>
    <t>NTS JUMBO TISSUE BOX MAT-SURFACE S/S</t>
  </si>
  <si>
    <t>Cust. :3002/117:SAVOY HOTEL</t>
  </si>
  <si>
    <t>0500400761</t>
  </si>
  <si>
    <t>NTS TELESCOPE POLE 2.4M</t>
  </si>
  <si>
    <t>0600400105</t>
  </si>
  <si>
    <t>013HX0016</t>
  </si>
  <si>
    <t>IKON 8.5CM COFFEE CUP</t>
  </si>
  <si>
    <t>0LN180003</t>
  </si>
  <si>
    <t>SHAANXI YALAN PILLOW,1100G,(BIG)</t>
  </si>
  <si>
    <t>0LN210001</t>
  </si>
  <si>
    <t>SHAANXI YALAN FEATHER BED, 1300GSM, (K)</t>
  </si>
  <si>
    <t>NTS RED WINE GLASS 430ML (15OZ)</t>
  </si>
  <si>
    <t>0200200487</t>
  </si>
  <si>
    <t>NTS RED WINE GLASS 520ML (18OZ)</t>
  </si>
  <si>
    <t>15/01/2014 - 15/01/2014</t>
  </si>
  <si>
    <t>Cust. :3001/364:YOON MYOT THU HOTEL</t>
  </si>
  <si>
    <t>Cust. :3001/440:SHANGRI-LA RESIDENCES ( YANGON )</t>
  </si>
  <si>
    <t>018HK4021</t>
  </si>
  <si>
    <t>WY CAUTION WET FLOOR</t>
  </si>
  <si>
    <t>018HK4046</t>
  </si>
  <si>
    <t>WY DUST BIN ,DIA 250*H610MM</t>
  </si>
  <si>
    <t>Cust. :3001/690:CALORIE CAFE &amp; FOOD</t>
  </si>
  <si>
    <t>014GW0040</t>
  </si>
  <si>
    <t>MKSA (1160265) CALICE COGNAC ,400ML</t>
  </si>
  <si>
    <t>Cust. :3001/956:MYANMAR PADAUK</t>
  </si>
  <si>
    <t>018BQ6004</t>
  </si>
  <si>
    <t>WY DATA RACK E-12</t>
  </si>
  <si>
    <t>0500100395</t>
  </si>
  <si>
    <t>NTS S/S GROUND ASH BIN DIA300XH610MM</t>
  </si>
  <si>
    <t>0600200982</t>
  </si>
  <si>
    <t>NTS S/S PADEL BIN CAP.20L WOODEN PACKAGE</t>
  </si>
  <si>
    <t>014GW0047</t>
  </si>
  <si>
    <t>MKSA(741513),SUNDAE CUP,180Hx125D MM</t>
  </si>
  <si>
    <t>Cust. :3002/884:WESTERN PARK ROYAL</t>
  </si>
  <si>
    <t>018AM0018</t>
  </si>
  <si>
    <t>WY SERVICE GUIDE WITH RING BINGER COATE</t>
  </si>
  <si>
    <t>013HX0037</t>
  </si>
  <si>
    <t>IKON 2.6"STRAIGHT TEA CUP</t>
  </si>
  <si>
    <t>018HK4034</t>
  </si>
  <si>
    <t>WY HAND SOAP BOX</t>
  </si>
  <si>
    <t>018TT3004</t>
  </si>
  <si>
    <t>WY CHOPSTICK SERIES 101</t>
  </si>
  <si>
    <t>0600500202</t>
  </si>
  <si>
    <t>NTS JUMBO TISSUE BOX TRANSPARENT BLUE</t>
  </si>
  <si>
    <t>16/01/2014 - 16/01/2014</t>
  </si>
  <si>
    <t>018BF2058</t>
  </si>
  <si>
    <t>WY ST/ST GN CONTAINER 1/3 150MM</t>
  </si>
  <si>
    <t>018BF2074</t>
  </si>
  <si>
    <t>WY S/S EUROPEAN STYLE CONTAINER BODY 1/M</t>
  </si>
  <si>
    <t>0301200104</t>
  </si>
  <si>
    <t>NTS CLEAVR KNIFE 6.5" BLACK</t>
  </si>
  <si>
    <t>0500400752</t>
  </si>
  <si>
    <t>NTS WET MOP(REPLACEMENT)50PCS/BOX</t>
  </si>
  <si>
    <t>0300200287</t>
  </si>
  <si>
    <t>NTS CAKE SERVER L270XW62XH70MM</t>
  </si>
  <si>
    <t>0300200288</t>
  </si>
  <si>
    <t>NTS CAKE SERVER L288XW48XH40MM</t>
  </si>
  <si>
    <t>0100200132</t>
  </si>
  <si>
    <t>NTS SEA HORSE CORKSCREW 68G</t>
  </si>
  <si>
    <t>Cust. :3002/021:SAKURA TOWER</t>
  </si>
  <si>
    <t>049HK0003</t>
  </si>
  <si>
    <t>ALL MATS RUNNER MAT DIAMOND PATTERN 0.9M</t>
  </si>
  <si>
    <t>Cust. :3002/097:GOLDEN HILL TOWER</t>
  </si>
  <si>
    <t>17/01/2014 - 17/01/2014</t>
  </si>
  <si>
    <t>Cust. :3001/159:GREEN RESTAURANT</t>
  </si>
  <si>
    <t>0200200585</t>
  </si>
  <si>
    <t>NTS COCKTAIL GLASS 220ML (8 OZ)</t>
  </si>
  <si>
    <t>Cust. :3001/287:QCUMBER JUICES &amp; MORE</t>
  </si>
  <si>
    <t>0301200217</t>
  </si>
  <si>
    <t>NTS GRATER 265X58X16.5MM</t>
  </si>
  <si>
    <t>Cust. :3001/928:IHC INTERNATIONAL HOSPITALITY TRADING</t>
  </si>
  <si>
    <t>0200400066</t>
  </si>
  <si>
    <t>NTS JUG 1800ML 8530PC</t>
  </si>
  <si>
    <t>Cust. :3002/759:DAGON BEVERAGES COMPANY LIMITED</t>
  </si>
  <si>
    <t>013HX0006</t>
  </si>
  <si>
    <t>IKON 7"ROUND FLAT PLATE</t>
  </si>
  <si>
    <t>013HX0057</t>
  </si>
  <si>
    <t>IKON BC CHINESE TEA CUP W LID &amp; SAUCER</t>
  </si>
  <si>
    <t>013HX0117</t>
  </si>
  <si>
    <t>IKON BC SILVER 7" PLATE HB0003</t>
  </si>
  <si>
    <t>013HX0119</t>
  </si>
  <si>
    <t>IKON TUREEN 9" HB1066</t>
  </si>
  <si>
    <t>013HX0040</t>
  </si>
  <si>
    <t>IKON 6"SAUCE BOAT (3OZ)</t>
  </si>
  <si>
    <t>018BF2043</t>
  </si>
  <si>
    <t>WY 126631 S/S EUROPEN STYLE CONTAINER</t>
  </si>
  <si>
    <t>018BQ6028</t>
  </si>
  <si>
    <t>WY ACRYLIC TRAY 40*27*2.2cm )</t>
  </si>
  <si>
    <t>0200400065</t>
  </si>
  <si>
    <t>NTS JUG 2200ML</t>
  </si>
  <si>
    <t>0600400104</t>
  </si>
  <si>
    <t>NTS CUBE SHAPE FACIAL TISSUSE BOX</t>
  </si>
  <si>
    <t>0600400103</t>
  </si>
  <si>
    <t>BO-25</t>
  </si>
  <si>
    <t>NTS BRUSH OIL 2.5CM</t>
  </si>
  <si>
    <t>18/01/2014 - 18/01/2014</t>
  </si>
  <si>
    <t>Cust. :3001/961:THIRI SAN MOTEL</t>
  </si>
  <si>
    <t>Cust. :3002/023:THARABAR</t>
  </si>
  <si>
    <t>0500500045</t>
  </si>
  <si>
    <t>NTS AIR FRESHER-LEMON</t>
  </si>
  <si>
    <t>Cust. :3002/069:YUZANA HOTEL</t>
  </si>
  <si>
    <t>018KC0019</t>
  </si>
  <si>
    <t>WY QJ-107090,25- COMP STD EXTENDER RACK</t>
  </si>
  <si>
    <t>018KC0020</t>
  </si>
  <si>
    <t>WY QJ-107091,36-COMP STD EXTENDER RACK</t>
  </si>
  <si>
    <t>018KC0021</t>
  </si>
  <si>
    <t>WY QJ-107084 25-COMP GLASS RACK</t>
  </si>
  <si>
    <t>018KC0022</t>
  </si>
  <si>
    <t>WY QJ-107085 36-COMPARTMENT GLASS RACK</t>
  </si>
  <si>
    <t>Cust. :3002/100:PADONMAR RESTAURANT</t>
  </si>
  <si>
    <t>018BD5016</t>
  </si>
  <si>
    <t>GROUND ASH BARREL (BLACK)</t>
  </si>
  <si>
    <t>018KC1008</t>
  </si>
  <si>
    <t>WY RECT.CHOPPING BOARD (30*40*H2CM) WHIE</t>
  </si>
  <si>
    <t>20/01/2014 - 20/01/2014</t>
  </si>
  <si>
    <t>Cust. :3001/238:HOUSE OF MEMORY</t>
  </si>
  <si>
    <t>Cust. :3001/321:SUZUKI</t>
  </si>
  <si>
    <t>0600500636</t>
  </si>
  <si>
    <t>NTS AIRFRESHENER DISPENSER</t>
  </si>
  <si>
    <t>Cust. :3001/329:FROSTING CAT</t>
  </si>
  <si>
    <t>Cust. :3001/944:ZIN MIN INTERNATIONAL CO.,LTD</t>
  </si>
  <si>
    <t>Cust. :3001/960:MR.ADRIAL MORRICE</t>
  </si>
  <si>
    <t>084HK0096</t>
  </si>
  <si>
    <t>NTS SHOW ROOM SHELF</t>
  </si>
  <si>
    <t>Cust. :3001/962:MYANMAR NEW TECHNOLOGY</t>
  </si>
  <si>
    <t>Cust. :3002/096:SHWE TAUNG</t>
  </si>
  <si>
    <t>Cust. :3002/240:INLE PRINCESS RESORT</t>
  </si>
  <si>
    <t>Cust. :3002/287:HOTEL ASTER</t>
  </si>
  <si>
    <t>0600400102</t>
  </si>
  <si>
    <t>NTS RECT SHAPE FACIAL TISSUSE BOX</t>
  </si>
  <si>
    <t>0LN030007</t>
  </si>
  <si>
    <t>IKON BOLSTER CASE 100%COTTON(FLOWER)</t>
  </si>
  <si>
    <t>014GW0037</t>
  </si>
  <si>
    <t>MKSA (741508) SUNDAE CUP</t>
  </si>
  <si>
    <t>0LN000075</t>
  </si>
  <si>
    <t>IKON FITTED BED SHEET,300T(QUEEN),FLOWER</t>
  </si>
  <si>
    <t>049HK0023</t>
  </si>
  <si>
    <t>AQUA CRYSTAL 3' x 5' (BROWN)</t>
  </si>
  <si>
    <t>018BQ6026</t>
  </si>
  <si>
    <t>WY ACRYLIC TRAY 31.8*21.2*1*1.6CM BLACK</t>
  </si>
  <si>
    <t>0200200495</t>
  </si>
  <si>
    <t>NTS RED WINE GLASS 350ML (12OZ)</t>
  </si>
  <si>
    <t>0301200208</t>
  </si>
  <si>
    <t>NTS PEELER 200X22X16.5MM</t>
  </si>
  <si>
    <t>0200400855</t>
  </si>
  <si>
    <t>NTS SALT AND PEPPER SHAKER(3PCS/SET)</t>
  </si>
  <si>
    <t>0500400755</t>
  </si>
  <si>
    <t>NTS SQUEEZE REFILL FOR WINDOW 1.05M</t>
  </si>
  <si>
    <t>0500400759</t>
  </si>
  <si>
    <t>NTS REFILL FOR COTTON WINDOW WIPER 45CM</t>
  </si>
  <si>
    <t>0200400854</t>
  </si>
  <si>
    <t>NTS CHILI CANIST 7.5X8</t>
  </si>
  <si>
    <t>21/01/2014 - 21/01/2014</t>
  </si>
  <si>
    <t>Cust. :3001/914:UNCLE MARTIN</t>
  </si>
  <si>
    <t>Cust. :3001/964:TRIUMPH HOTEL</t>
  </si>
  <si>
    <t>018BF2012</t>
  </si>
  <si>
    <t>WY THORN BODY SWORD RH-102001-10"</t>
  </si>
  <si>
    <t>018BW7006</t>
  </si>
  <si>
    <t>WY BL-103080 COCKTAIL SHAKER 350cc</t>
  </si>
  <si>
    <t>018BW7007</t>
  </si>
  <si>
    <t>WY BL-103080-550C COCKTAIL SHAKER</t>
  </si>
  <si>
    <t>004JS0000</t>
  </si>
  <si>
    <t>SHUANGJIAN TOWEL TRAY (17x8CM)PS</t>
  </si>
  <si>
    <t>0200200502</t>
  </si>
  <si>
    <t>NTS SUNDAE GLASS 305ML (11OZ)</t>
  </si>
  <si>
    <t>0200200492</t>
  </si>
  <si>
    <t>NTS COCKTAIL GLASS 145ML(5OZ)</t>
  </si>
  <si>
    <t>22/01/2014 - 22/01/2014</t>
  </si>
  <si>
    <t>Cust. :3001/012:MYANMAR INTERNATIONAL TERMINALS THILAWA</t>
  </si>
  <si>
    <t>Cust. :3001/147:EMERAND PALACE HOTEL</t>
  </si>
  <si>
    <t>Cust. :3001/228:THE KEIER GROUP</t>
  </si>
  <si>
    <t>Cust. :3001/966:FIRST HOUSE</t>
  </si>
  <si>
    <t>013HX0073</t>
  </si>
  <si>
    <t>IKON 8" SQUARE PLATE H4533</t>
  </si>
  <si>
    <t>Cust. :3001/967:YAMONNAR OO HOTEL</t>
  </si>
  <si>
    <t>Cust. :3002/008:CALL 2 CLEAN</t>
  </si>
  <si>
    <t>0500400754</t>
  </si>
  <si>
    <t>NTS DUST MOP 42" 25PCS/BOX</t>
  </si>
  <si>
    <t>Cust. :3002/358:ARTHAWKA HOTEL</t>
  </si>
  <si>
    <t>0200200789</t>
  </si>
  <si>
    <t>NTS GLASS BOWL WITH STAND D265</t>
  </si>
  <si>
    <t>0600200984</t>
  </si>
  <si>
    <t>NTS HANGER 445X230X12MM BEIGE COLOR</t>
  </si>
  <si>
    <t>Cust. :3002/471:SEDONA HOTEL (YANGON)</t>
  </si>
  <si>
    <t>007BF0003</t>
  </si>
  <si>
    <t>QZQ TEA JAR, 0.6L</t>
  </si>
  <si>
    <t>013HX0103</t>
  </si>
  <si>
    <t>IKON 45CL TEA POT H3971</t>
  </si>
  <si>
    <t>0200200503</t>
  </si>
  <si>
    <t>NTS JUICE GLASS 340ML (12OZ)</t>
  </si>
  <si>
    <t>0500400744</t>
  </si>
  <si>
    <t>NTS CLAMP STYLE MOP 100%COTTON MOP</t>
  </si>
  <si>
    <t>23/01/2014 - 23/01/2014</t>
  </si>
  <si>
    <t>Cust. :3001/089:GARDEN HOME</t>
  </si>
  <si>
    <t>0600600364</t>
  </si>
  <si>
    <t>NTS SHOWER CURTAIN</t>
  </si>
  <si>
    <t>Cust. :3001/218:ABLE WINNERS CO;LTD</t>
  </si>
  <si>
    <t>0200200790</t>
  </si>
  <si>
    <t>NTS GLASS PLATE WITH STAND520X200 PALTE</t>
  </si>
  <si>
    <t>018KC1005</t>
  </si>
  <si>
    <t>WY RECT.CHOPPING BOARD (30*40*H2CM) YELW</t>
  </si>
  <si>
    <t>Cust. :3001/968:PRO 1 MYANMAR CO;LTD</t>
  </si>
  <si>
    <t>014GW0014</t>
  </si>
  <si>
    <t>MKSA(1301285), INTERDENOM. WHISKY,</t>
  </si>
  <si>
    <t>Cust. :3001/969:MYANMAR INTERNATIONAL JAPAN</t>
  </si>
  <si>
    <t>Cust. :3002/011:SAKURA RESIDENCE</t>
  </si>
  <si>
    <t>Cust. :3002/067:MYINT ASSOCIATE</t>
  </si>
  <si>
    <t>0200200791</t>
  </si>
  <si>
    <t>NTS GLASS BOWL WITH STAND 300X300X500MM</t>
  </si>
  <si>
    <t>Cust. :3002/610:HTEIN HTEIN THAR HOTEL</t>
  </si>
  <si>
    <t>0LN010021</t>
  </si>
  <si>
    <t>IKON DUVET COVER 100% COTTON(FLOWER)300T</t>
  </si>
  <si>
    <t>014GW0036</t>
  </si>
  <si>
    <t>MKSA (741507) SUNDAE CUP</t>
  </si>
  <si>
    <t>24/01/2014 - 24/01/2014</t>
  </si>
  <si>
    <t>Cust. :3001/176:NGAPALI BAY VILLAS &amp; SPA</t>
  </si>
  <si>
    <t>0301200105</t>
  </si>
  <si>
    <t>NTS CLEAVE KNIFE 7" BLACK</t>
  </si>
  <si>
    <t>BO-50</t>
  </si>
  <si>
    <t>NTS BRUSH OIL 5.0CM</t>
  </si>
  <si>
    <t>Cust. :3001/972:STYLE PLUS H</t>
  </si>
  <si>
    <t>0200200496</t>
  </si>
  <si>
    <t>NTS RED WINE GLASS 615ML(22OZ)</t>
  </si>
  <si>
    <t>0500400756</t>
  </si>
  <si>
    <t>NTS SQUEEZE REFILL FOR FLOOR 50PCS/BOX</t>
  </si>
  <si>
    <t>0600200983</t>
  </si>
  <si>
    <t>NTS HANGER WITH CLIP 445X230X12MM</t>
  </si>
  <si>
    <t>25/01/2014 - 25/01/2014</t>
  </si>
  <si>
    <t>0600200985</t>
  </si>
  <si>
    <t>NTS HANGER FOR COAT NATURAL WOOD</t>
  </si>
  <si>
    <t>084HK0005</t>
  </si>
  <si>
    <t>NTS EMBOSSING FACE TISSUE 2PLY 180X180MM</t>
  </si>
  <si>
    <t>Cust. :3001/975:KO THET LWIN</t>
  </si>
  <si>
    <t>Cust. :3001/977:MJIENTERPRISE</t>
  </si>
  <si>
    <t>0301200212</t>
  </si>
  <si>
    <t>NTS TRIANGLE PEELER 185X53X20MM</t>
  </si>
  <si>
    <t>049HK0011</t>
  </si>
  <si>
    <t>ALL MATS AQUA CRYSTAL ROLL 1.2 x 18.3M</t>
  </si>
  <si>
    <t>013HX0041</t>
  </si>
  <si>
    <t>IKON 8"SAUCE BOAT (8OZ)</t>
  </si>
  <si>
    <t>014GW0043</t>
  </si>
  <si>
    <t>MKSA(1012),BULE WATER CUP</t>
  </si>
  <si>
    <t>0200200609</t>
  </si>
  <si>
    <t>NTS COCKTAIL GLASS 113ML (4OZ)</t>
  </si>
  <si>
    <t>27/01/2014 - 27/01/2014</t>
  </si>
  <si>
    <t>Cust. :3001/208:AMAZING HOLIDAY</t>
  </si>
  <si>
    <t>Cust. :3001/559:HOTEL KAN KAW</t>
  </si>
  <si>
    <t>0200600227</t>
  </si>
  <si>
    <t>NTS GN PERFORATED CONTAINER 530X325MM</t>
  </si>
  <si>
    <t>0200600228</t>
  </si>
  <si>
    <t>NTS GASTRONORM PAN 530X325MM</t>
  </si>
  <si>
    <t>Cust. :3001/978:HOTEL MINDAMA</t>
  </si>
  <si>
    <t>018BQ6029</t>
  </si>
  <si>
    <t>WY ACRYLIC TRAY 31.8*21.2*1.6CM WHITE</t>
  </si>
  <si>
    <t>0500100388</t>
  </si>
  <si>
    <t>OUTDOOR RABBISH CAN 46*55*94CM 120L BLUE</t>
  </si>
  <si>
    <t>Cust. :3002/420:ALAMANDA INN BAR,RESTAURANT</t>
  </si>
  <si>
    <t>Cust. :3002/746:SEAOP(GREAT OCEAN BRANCH)</t>
  </si>
  <si>
    <t>013HX0121</t>
  </si>
  <si>
    <t>IKON BC SILVER COFFEE POT 1200CC HB0266</t>
  </si>
  <si>
    <t>0LN020024</t>
  </si>
  <si>
    <t>IKON PILLOW CASE 100 % COTTON(CHECK)300T</t>
  </si>
  <si>
    <t>049HK0001</t>
  </si>
  <si>
    <t>ALL MATS Z-GRID PLUS 0.9 x12M</t>
  </si>
  <si>
    <t>013HX0123</t>
  </si>
  <si>
    <t>IKON BC 4"RECT.SUGAR POT HB0427</t>
  </si>
  <si>
    <t>0200200140</t>
  </si>
  <si>
    <t>NTS BEER GLASS (TEMPERED)30CL</t>
  </si>
  <si>
    <t>28/01/2014 - 28/01/2014</t>
  </si>
  <si>
    <t>Cust. :3001/084:MIKKO ICE-CREAM SHOP</t>
  </si>
  <si>
    <t>018BF2044</t>
  </si>
  <si>
    <t>WY ST/ST GN CONTAINER 1/4 150MM</t>
  </si>
  <si>
    <t>Cust. :3001/565:CVT MYANMAR</t>
  </si>
  <si>
    <t>Cust. :3001/835:CHAN MYAYE HOTEL(YANGON)</t>
  </si>
  <si>
    <t>0200200493</t>
  </si>
  <si>
    <t>NTS COCKTAIL GLASS 200ML(7OZ)</t>
  </si>
  <si>
    <t>Cust. :3001/979:MA MYAT</t>
  </si>
  <si>
    <t>Cust. :3002/062:PIONEER AERODRONE SERVICES CO,LTD</t>
  </si>
  <si>
    <t>0500100389</t>
  </si>
  <si>
    <t>OUTDOOR RABBISH CAN 46*55*94CM 120L GN</t>
  </si>
  <si>
    <t>0301000239</t>
  </si>
  <si>
    <t>NTS FLAT CART L820XW530XH860MM</t>
  </si>
  <si>
    <t>018KC1014</t>
  </si>
  <si>
    <t>WY KITCHEN BOWL DIA.28,H11.5CM,0.8MM SS</t>
  </si>
  <si>
    <t>29/01/2014 - 29/01/2014</t>
  </si>
  <si>
    <t>Cust. :3001/497:HOTEL K YANGON</t>
  </si>
  <si>
    <t>Cust. :3001/759:LAVAZZA</t>
  </si>
  <si>
    <t>018HK4035</t>
  </si>
  <si>
    <t>WY WINDOW WASHER  REPLACEMENT,14''</t>
  </si>
  <si>
    <t>0301300001</t>
  </si>
  <si>
    <t>NTS PP MEASURING CUP 0.5L</t>
  </si>
  <si>
    <t>0100200130</t>
  </si>
  <si>
    <t>NTS WINE POURER 3.0X1X9.5CM,17.5KG</t>
  </si>
  <si>
    <t>Cust. :3001/894:AYE FAMILY CO;LTD</t>
  </si>
  <si>
    <t>013HX0052</t>
  </si>
  <si>
    <t>IKON H1254 18CL CREAMER</t>
  </si>
  <si>
    <t>Cust. :3001/980:HTUT KHANG GYI</t>
  </si>
  <si>
    <t>0200600174</t>
  </si>
  <si>
    <t>NTS RECT.ROLL TOP CHAFER SET</t>
  </si>
  <si>
    <t>0200600193</t>
  </si>
  <si>
    <t>NTS RECT.CHAFER SET 1/1X65MM 8.5L STACK</t>
  </si>
  <si>
    <t>Cust. :3002/130:50th STREET CAFE BAR</t>
  </si>
  <si>
    <t>049HK0026</t>
  </si>
  <si>
    <t>STF FITNESS EQUIPMENT MAT 3.5'X6.5'</t>
  </si>
  <si>
    <t>0300100002</t>
  </si>
  <si>
    <t>NTS FRYING PAN CREPE 9"/24CM</t>
  </si>
  <si>
    <t>0300100006</t>
  </si>
  <si>
    <t>NTS FRYING PAN 10"/26CM</t>
  </si>
  <si>
    <t>0301100001</t>
  </si>
  <si>
    <t>NTS PP CUTLERY STORAGE 535X330X100 MM</t>
  </si>
  <si>
    <t>0301200006</t>
  </si>
  <si>
    <t>NTS PP CUTTUNG BOARD 20"*15"*0.5" YELLOW</t>
  </si>
  <si>
    <t>0301200007</t>
  </si>
  <si>
    <t>NTS PP CUTTING BOARD 20"*15"*0.5" GREEN</t>
  </si>
  <si>
    <t>0301200008</t>
  </si>
  <si>
    <t>NTS PP CUTTING BOARD 20"*15"*0.5" RED</t>
  </si>
  <si>
    <t>0301200009</t>
  </si>
  <si>
    <t>NTS PP CUTTING BOARD 20"X15"X0.5"</t>
  </si>
  <si>
    <t>0200400047</t>
  </si>
  <si>
    <t>NTS NON-SLIP TRAY RECTANGLE 12X16 BROWN</t>
  </si>
  <si>
    <t>30/01/2014 - 30/01/2014</t>
  </si>
  <si>
    <t>Cust. :3001/657:HOTEL WARDEN</t>
  </si>
  <si>
    <t>Cust. :3001/982:GOLDEN SEXY</t>
  </si>
  <si>
    <t>018BD5001</t>
  </si>
  <si>
    <t>WY HANDER ,BEIGE COLOR</t>
  </si>
  <si>
    <t>Cust. :3001/983:L&amp;B INTERNATIONAL ENTERPRISE LTD.</t>
  </si>
  <si>
    <t>Cust. :3002/009:HOTEL YANGON</t>
  </si>
  <si>
    <t>0200400216</t>
  </si>
  <si>
    <t>NTS FRUIT BOWL</t>
  </si>
  <si>
    <t>0100200015</t>
  </si>
  <si>
    <t>ICECREAM SPOON 7"(BLACK)</t>
  </si>
  <si>
    <t>0300400655</t>
  </si>
  <si>
    <t>NTS MINI CAKE MOULD(ANODE)60X30X19MM</t>
  </si>
  <si>
    <t>Cust. :3002/070:INYA LAKE HOTEL</t>
  </si>
  <si>
    <t>Cust. :3002/144:THINGAHA HOTEL</t>
  </si>
  <si>
    <t>Cust. :3002/145:VILLA INLAY RESORT&amp;SPA</t>
  </si>
  <si>
    <t>Cust. :3002/287:HOTEL ESTER</t>
  </si>
  <si>
    <t>0100200014</t>
  </si>
  <si>
    <t>BOTTLE OPENER  SILVER</t>
  </si>
  <si>
    <t>Cust. :3002/502:INTERNATIONAL BAKERY &amp; PASTRY</t>
  </si>
  <si>
    <t>018BF2047</t>
  </si>
  <si>
    <t>WY 126713 S/S EUROPEN STYLE 1/3 LID</t>
  </si>
  <si>
    <t>0300200145</t>
  </si>
  <si>
    <t>NTS 8 EGG BEATER 35CM DIA2.2MM</t>
  </si>
  <si>
    <t>0300200147</t>
  </si>
  <si>
    <t>NTS 8 EGG BEATER 45CM DIA2.2MM</t>
  </si>
  <si>
    <t>0300200149</t>
  </si>
  <si>
    <t>NTS 12 EGG BEATER 35CM DIA1.44MM</t>
  </si>
  <si>
    <t>0300200151</t>
  </si>
  <si>
    <t>NTS 12 EGG BEATER 45CM DIA1.44MM</t>
  </si>
  <si>
    <t>0301300002</t>
  </si>
  <si>
    <t>NTS PP MEASURING CUP 1L</t>
  </si>
  <si>
    <t>0301300003</t>
  </si>
  <si>
    <t>NTS PP MEASURING CUP 2.0L</t>
  </si>
  <si>
    <t>014GW0033</t>
  </si>
  <si>
    <t>MKSA (741504) ICE CREAM CUP</t>
  </si>
  <si>
    <t>0LN000071</t>
  </si>
  <si>
    <t>IKON FITTED BED SHEET,300T(SINGLE),STRPE</t>
  </si>
  <si>
    <t>0301200207</t>
  </si>
  <si>
    <t>NTS PASTRY WHEEL &amp; PIZZA CUTTER</t>
  </si>
  <si>
    <t>0200400053</t>
  </si>
  <si>
    <t>NTS PP TRAY 16"*12" BLACK</t>
  </si>
  <si>
    <t>0100200031</t>
  </si>
  <si>
    <t>NTS ICE BUCKET 19*14*H203CM</t>
  </si>
  <si>
    <t>31/01/2014 - 31/01/2014</t>
  </si>
  <si>
    <t>Cust. :3002/371:SSC (HOSPITAL)</t>
  </si>
  <si>
    <t>Cust. :3002/694:NAING GROUP</t>
  </si>
  <si>
    <t>G-Total</t>
  </si>
  <si>
    <t>Row Labels</t>
  </si>
  <si>
    <t>Sum of Qty Sold</t>
  </si>
  <si>
    <t>Sum of FOC</t>
  </si>
  <si>
    <t>Sum of INV</t>
  </si>
  <si>
    <t>Sum of DN</t>
  </si>
  <si>
    <t>Sum of CS</t>
  </si>
  <si>
    <t>Sum of Total</t>
  </si>
  <si>
    <t>Sum of CN</t>
  </si>
  <si>
    <r>
      <rPr>
        <sz val="11"/>
        <color theme="1"/>
        <rFont val="Calibri"/>
        <family val="2"/>
        <scheme val="minor"/>
      </rPr>
      <t xml:space="preserve">Arrange according to </t>
    </r>
    <r>
      <rPr>
        <b/>
        <sz val="11"/>
        <color theme="1"/>
        <rFont val="Calibri"/>
        <family val="2"/>
        <scheme val="minor"/>
      </rPr>
      <t>"</t>
    </r>
    <r>
      <rPr>
        <b/>
        <u/>
        <sz val="11"/>
        <color theme="1"/>
        <rFont val="Calibri"/>
        <family val="2"/>
        <scheme val="minor"/>
      </rPr>
      <t>TOTAL</t>
    </r>
    <r>
      <rPr>
        <b/>
        <sz val="11"/>
        <color theme="1"/>
        <rFont val="Calibri"/>
        <family val="2"/>
        <scheme val="minor"/>
      </rPr>
      <t>"</t>
    </r>
  </si>
  <si>
    <r>
      <rPr>
        <sz val="11"/>
        <color theme="1"/>
        <rFont val="Calibri"/>
        <family val="2"/>
        <scheme val="minor"/>
      </rPr>
      <t>Arrange according to</t>
    </r>
    <r>
      <rPr>
        <b/>
        <sz val="11"/>
        <color theme="1"/>
        <rFont val="Calibri"/>
        <family val="2"/>
        <scheme val="minor"/>
      </rPr>
      <t xml:space="preserve"> "</t>
    </r>
    <r>
      <rPr>
        <b/>
        <u/>
        <sz val="11"/>
        <color theme="1"/>
        <rFont val="Calibri"/>
        <family val="2"/>
        <scheme val="minor"/>
      </rPr>
      <t>CS</t>
    </r>
    <r>
      <rPr>
        <b/>
        <sz val="11"/>
        <color theme="1"/>
        <rFont val="Calibri"/>
        <family val="2"/>
        <scheme val="minor"/>
      </rPr>
      <t>"</t>
    </r>
  </si>
  <si>
    <r>
      <rPr>
        <sz val="11"/>
        <color theme="1"/>
        <rFont val="Calibri"/>
        <family val="2"/>
        <scheme val="minor"/>
      </rPr>
      <t xml:space="preserve">Arrange according to </t>
    </r>
    <r>
      <rPr>
        <b/>
        <sz val="11"/>
        <color theme="1"/>
        <rFont val="Calibri"/>
        <family val="2"/>
        <scheme val="minor"/>
      </rPr>
      <t>"</t>
    </r>
    <r>
      <rPr>
        <b/>
        <u/>
        <sz val="11"/>
        <color theme="1"/>
        <rFont val="Calibri"/>
        <family val="2"/>
        <scheme val="minor"/>
      </rPr>
      <t>QUANTITY</t>
    </r>
    <r>
      <rPr>
        <b/>
        <sz val="11"/>
        <color theme="1"/>
        <rFont val="Calibri"/>
        <family val="2"/>
        <scheme val="minor"/>
      </rPr>
      <t>"</t>
    </r>
  </si>
  <si>
    <t xml:space="preserve">Description </t>
  </si>
  <si>
    <t>CS15229</t>
  </si>
  <si>
    <t>CS15220</t>
  </si>
  <si>
    <t>CS15234</t>
  </si>
  <si>
    <t>CS15239</t>
  </si>
  <si>
    <t>CS15236</t>
  </si>
  <si>
    <t>CS15235</t>
  </si>
  <si>
    <t>CS15237</t>
  </si>
  <si>
    <t>CASHIER AMT.</t>
  </si>
  <si>
    <t>$20</t>
  </si>
  <si>
    <t>DIFF.</t>
  </si>
  <si>
    <t>IKON+NTS</t>
  </si>
  <si>
    <t>Yes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</si>
</sst>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#,###,###,##0"/>
    <numFmt numFmtId="166" formatCode="#,###,###,##0.00"/>
    <numFmt numFmtId="167" formatCode="_(* #,##0.0_);_(* \(#,##0.0\);_(* &quot;-&quot;??_);_(@_)"/>
    <numFmt numFmtId="168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0"/>
      <color theme="1"/>
      <name val="Verdana"/>
      <family val="2"/>
    </font>
    <font>
      <b/>
      <u/>
      <sz val="9"/>
      <color theme="1"/>
      <name val="Verdana"/>
      <family val="2"/>
    </font>
    <font>
      <b/>
      <sz val="9"/>
      <color theme="1"/>
      <name val="Verdana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165" fontId="0" fillId="0" borderId="3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8" xfId="0" applyNumberFormat="1" applyBorder="1"/>
    <xf numFmtId="49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6" fontId="0" fillId="0" borderId="9" xfId="0" applyNumberFormat="1" applyBorder="1"/>
    <xf numFmtId="49" fontId="0" fillId="0" borderId="12" xfId="0" applyNumberFormat="1" applyBorder="1"/>
    <xf numFmtId="166" fontId="0" fillId="0" borderId="13" xfId="0" applyNumberFormat="1" applyBorder="1"/>
    <xf numFmtId="0" fontId="6" fillId="0" borderId="8" xfId="0" applyFont="1" applyBorder="1"/>
    <xf numFmtId="0" fontId="0" fillId="0" borderId="0" xfId="0" applyBorder="1"/>
    <xf numFmtId="165" fontId="0" fillId="0" borderId="14" xfId="0" applyNumberFormat="1" applyBorder="1"/>
    <xf numFmtId="0" fontId="0" fillId="0" borderId="8" xfId="0" applyBorder="1"/>
    <xf numFmtId="0" fontId="0" fillId="0" borderId="9" xfId="0" applyBorder="1"/>
    <xf numFmtId="0" fontId="6" fillId="0" borderId="15" xfId="0" applyFont="1" applyBorder="1"/>
    <xf numFmtId="0" fontId="0" fillId="0" borderId="16" xfId="0" applyBorder="1"/>
    <xf numFmtId="165" fontId="0" fillId="0" borderId="16" xfId="0" applyNumberFormat="1" applyBorder="1"/>
    <xf numFmtId="165" fontId="0" fillId="0" borderId="17" xfId="0" applyNumberFormat="1" applyBorder="1"/>
    <xf numFmtId="166" fontId="0" fillId="0" borderId="3" xfId="0" applyNumberFormat="1" applyBorder="1"/>
    <xf numFmtId="166" fontId="0" fillId="0" borderId="14" xfId="0" applyNumberFormat="1" applyBorder="1"/>
    <xf numFmtId="0" fontId="0" fillId="2" borderId="21" xfId="0" applyFill="1" applyBorder="1"/>
    <xf numFmtId="14" fontId="0" fillId="2" borderId="21" xfId="0" applyNumberFormat="1" applyFill="1" applyBorder="1"/>
    <xf numFmtId="167" fontId="0" fillId="2" borderId="21" xfId="1" applyNumberFormat="1" applyFont="1" applyFill="1" applyBorder="1"/>
    <xf numFmtId="0" fontId="0" fillId="0" borderId="21" xfId="0" applyFill="1" applyBorder="1"/>
    <xf numFmtId="167" fontId="0" fillId="0" borderId="21" xfId="1" applyNumberFormat="1" applyFont="1" applyFill="1" applyBorder="1"/>
    <xf numFmtId="0" fontId="0" fillId="0" borderId="0" xfId="0" applyFill="1"/>
    <xf numFmtId="14" fontId="0" fillId="0" borderId="21" xfId="0" applyNumberFormat="1" applyFill="1" applyBorder="1"/>
    <xf numFmtId="14" fontId="0" fillId="0" borderId="22" xfId="0" applyNumberFormat="1" applyFill="1" applyBorder="1"/>
    <xf numFmtId="167" fontId="0" fillId="0" borderId="22" xfId="1" applyNumberFormat="1" applyFont="1" applyFill="1" applyBorder="1"/>
    <xf numFmtId="14" fontId="2" fillId="0" borderId="23" xfId="0" applyNumberFormat="1" applyFont="1" applyFill="1" applyBorder="1"/>
    <xf numFmtId="167" fontId="2" fillId="0" borderId="24" xfId="0" applyNumberFormat="1" applyFont="1" applyFill="1" applyBorder="1"/>
    <xf numFmtId="167" fontId="2" fillId="0" borderId="25" xfId="0" applyNumberFormat="1" applyFont="1" applyFill="1" applyBorder="1"/>
    <xf numFmtId="167" fontId="0" fillId="2" borderId="4" xfId="0" applyNumberFormat="1" applyFill="1" applyBorder="1"/>
    <xf numFmtId="167" fontId="0" fillId="0" borderId="0" xfId="1" applyNumberFormat="1" applyFont="1" applyFill="1" applyBorder="1"/>
    <xf numFmtId="0" fontId="0" fillId="3" borderId="0" xfId="0" applyFill="1"/>
    <xf numFmtId="165" fontId="0" fillId="0" borderId="0" xfId="0" applyNumberFormat="1"/>
    <xf numFmtId="168" fontId="0" fillId="0" borderId="0" xfId="1" applyNumberFormat="1" applyFont="1"/>
    <xf numFmtId="0" fontId="0" fillId="0" borderId="0" xfId="0" applyAlignment="1">
      <alignment horizontal="left"/>
    </xf>
    <xf numFmtId="0" fontId="0" fillId="0" borderId="21" xfId="0" applyBorder="1"/>
    <xf numFmtId="167" fontId="0" fillId="0" borderId="21" xfId="1" applyNumberFormat="1" applyFont="1" applyBorder="1"/>
    <xf numFmtId="0" fontId="0" fillId="0" borderId="26" xfId="0" applyBorder="1"/>
    <xf numFmtId="0" fontId="0" fillId="0" borderId="21" xfId="0" pivotButton="1" applyBorder="1"/>
    <xf numFmtId="0" fontId="0" fillId="0" borderId="21" xfId="0" applyBorder="1" applyAlignment="1">
      <alignment horizontal="left"/>
    </xf>
    <xf numFmtId="0" fontId="0" fillId="0" borderId="21" xfId="0" applyNumberFormat="1" applyBorder="1"/>
    <xf numFmtId="0" fontId="0" fillId="4" borderId="0" xfId="0" applyFill="1"/>
    <xf numFmtId="0" fontId="0" fillId="5" borderId="21" xfId="0" applyNumberFormat="1" applyFill="1" applyBorder="1"/>
    <xf numFmtId="0" fontId="0" fillId="5" borderId="21" xfId="0" applyFill="1" applyBorder="1"/>
    <xf numFmtId="166" fontId="0" fillId="4" borderId="2" xfId="0" applyNumberFormat="1" applyFill="1" applyBorder="1"/>
    <xf numFmtId="165" fontId="0" fillId="0" borderId="0" xfId="0" applyNumberFormat="1" applyFill="1" applyBorder="1"/>
    <xf numFmtId="166" fontId="0" fillId="4" borderId="0" xfId="0" applyNumberFormat="1" applyFill="1" applyBorder="1"/>
    <xf numFmtId="166" fontId="0" fillId="4" borderId="3" xfId="0" applyNumberFormat="1" applyFill="1" applyBorder="1"/>
    <xf numFmtId="165" fontId="0" fillId="4" borderId="3" xfId="0" applyNumberFormat="1" applyFill="1" applyBorder="1"/>
    <xf numFmtId="0" fontId="6" fillId="0" borderId="0" xfId="0" applyFont="1" applyBorder="1"/>
    <xf numFmtId="49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6" borderId="0" xfId="0" applyFill="1"/>
    <xf numFmtId="166" fontId="0" fillId="7" borderId="2" xfId="0" applyNumberFormat="1" applyFill="1" applyBorder="1"/>
    <xf numFmtId="167" fontId="0" fillId="0" borderId="30" xfId="1" applyNumberFormat="1" applyFont="1" applyFill="1" applyBorder="1"/>
    <xf numFmtId="167" fontId="0" fillId="0" borderId="0" xfId="0" applyNumberFormat="1" applyFill="1"/>
    <xf numFmtId="0" fontId="5" fillId="0" borderId="8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6" sqref="J16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K1489"/>
  <sheetViews>
    <sheetView tabSelected="1" topLeftCell="A82" workbookViewId="0">
      <selection activeCell="F94" sqref="F94"/>
    </sheetView>
  </sheetViews>
  <sheetFormatPr defaultRowHeight="15"/>
  <cols>
    <col min="1" max="1" width="12.28515625" bestFit="1" customWidth="1"/>
    <col min="2" max="2" width="43.42578125" bestFit="1" customWidth="1"/>
    <col min="5" max="5" width="15.85546875" customWidth="1"/>
    <col min="6" max="6" width="15.140625" customWidth="1"/>
    <col min="7" max="8" width="15.7109375" customWidth="1"/>
    <col min="9" max="9" width="14.140625" customWidth="1"/>
  </cols>
  <sheetData>
    <row r="1" spans="1:11">
      <c r="A1" s="68" t="s">
        <v>0</v>
      </c>
      <c r="B1" s="69"/>
      <c r="C1" s="69"/>
      <c r="D1" s="69"/>
      <c r="E1" s="69"/>
      <c r="F1" s="69"/>
      <c r="G1" s="69"/>
      <c r="H1" s="69"/>
      <c r="I1" s="70"/>
    </row>
    <row r="2" spans="1:11">
      <c r="A2" s="71" t="s">
        <v>70</v>
      </c>
      <c r="B2" s="72"/>
      <c r="C2" s="72"/>
      <c r="D2" s="72"/>
      <c r="E2" s="72"/>
      <c r="F2" s="72"/>
      <c r="G2" s="72"/>
      <c r="H2" s="72"/>
      <c r="I2" s="73"/>
    </row>
    <row r="3" spans="1:11">
      <c r="A3" s="74" t="s">
        <v>2</v>
      </c>
      <c r="B3" s="75"/>
      <c r="C3" s="75"/>
      <c r="D3" s="75"/>
      <c r="E3" s="75"/>
      <c r="F3" s="75"/>
      <c r="G3" s="75"/>
      <c r="H3" s="75"/>
      <c r="I3" s="76"/>
    </row>
    <row r="4" spans="1:11" ht="15.75" thickBot="1">
      <c r="A4" s="6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7" t="s">
        <v>11</v>
      </c>
    </row>
    <row r="5" spans="1:11" ht="15.75" thickTop="1">
      <c r="A5" s="77" t="s">
        <v>71</v>
      </c>
      <c r="B5" s="78"/>
      <c r="C5" s="78"/>
      <c r="D5" s="78"/>
      <c r="E5" s="78"/>
      <c r="F5" s="78"/>
      <c r="G5" s="78"/>
      <c r="H5" s="78"/>
      <c r="I5" s="79"/>
    </row>
    <row r="6" spans="1:11">
      <c r="A6" s="8" t="s">
        <v>72</v>
      </c>
      <c r="B6" s="9" t="s">
        <v>73</v>
      </c>
      <c r="C6" s="10">
        <v>2</v>
      </c>
      <c r="D6" s="10">
        <v>0</v>
      </c>
      <c r="E6" s="11">
        <v>0</v>
      </c>
      <c r="F6" s="55">
        <v>6700</v>
      </c>
      <c r="G6" s="11">
        <v>0</v>
      </c>
      <c r="H6" s="11">
        <v>6700</v>
      </c>
      <c r="I6" s="12">
        <v>0</v>
      </c>
      <c r="J6" s="61" t="s">
        <v>752</v>
      </c>
      <c r="K6" t="s">
        <v>762</v>
      </c>
    </row>
    <row r="7" spans="1:11">
      <c r="A7" s="8" t="s">
        <v>74</v>
      </c>
      <c r="B7" s="9" t="s">
        <v>75</v>
      </c>
      <c r="C7" s="3">
        <v>1</v>
      </c>
      <c r="D7" s="3">
        <v>0</v>
      </c>
      <c r="E7" s="4">
        <v>0</v>
      </c>
      <c r="F7" s="53">
        <v>28500</v>
      </c>
      <c r="G7" s="4">
        <v>0</v>
      </c>
      <c r="H7" s="4">
        <v>28500</v>
      </c>
      <c r="I7" s="14">
        <v>0</v>
      </c>
      <c r="J7" s="61" t="s">
        <v>752</v>
      </c>
    </row>
    <row r="8" spans="1:11" ht="15.75" thickBot="1">
      <c r="A8" s="15"/>
      <c r="B8" s="16"/>
      <c r="C8" s="5">
        <f>SUM(C6:C7)</f>
        <v>3</v>
      </c>
      <c r="D8" s="5">
        <v>0</v>
      </c>
      <c r="E8" s="24">
        <v>0</v>
      </c>
      <c r="F8" s="56">
        <f>SUM(F6:F7)</f>
        <v>35200</v>
      </c>
      <c r="G8" s="24">
        <v>0</v>
      </c>
      <c r="H8" s="24">
        <f>SUM(H6:H7)</f>
        <v>35200</v>
      </c>
      <c r="I8" s="25">
        <v>0</v>
      </c>
    </row>
    <row r="9" spans="1:11" ht="15.75" thickTop="1">
      <c r="A9" s="15"/>
      <c r="B9" s="16"/>
      <c r="C9" s="10"/>
      <c r="D9" s="10"/>
      <c r="E9" s="11"/>
      <c r="F9" s="11"/>
      <c r="G9" s="11"/>
      <c r="H9" s="11"/>
      <c r="I9" s="12"/>
    </row>
    <row r="10" spans="1:11">
      <c r="A10" s="65" t="s">
        <v>76</v>
      </c>
      <c r="B10" s="66"/>
      <c r="C10" s="66"/>
      <c r="D10" s="66"/>
      <c r="E10" s="66"/>
      <c r="F10" s="66"/>
      <c r="G10" s="66"/>
      <c r="H10" s="66"/>
      <c r="I10" s="67"/>
    </row>
    <row r="11" spans="1:11">
      <c r="A11" s="13" t="s">
        <v>77</v>
      </c>
      <c r="B11" s="2" t="s">
        <v>78</v>
      </c>
      <c r="C11" s="3">
        <v>1</v>
      </c>
      <c r="D11" s="3">
        <v>0</v>
      </c>
      <c r="E11" s="4">
        <v>0</v>
      </c>
      <c r="F11" s="53">
        <v>3000</v>
      </c>
      <c r="G11" s="4">
        <v>0</v>
      </c>
      <c r="H11" s="4">
        <v>3000</v>
      </c>
      <c r="I11" s="14">
        <v>0</v>
      </c>
      <c r="J11" s="50" t="s">
        <v>753</v>
      </c>
    </row>
    <row r="12" spans="1:11" ht="15.75" thickBot="1">
      <c r="A12" s="15"/>
      <c r="B12" s="16"/>
      <c r="C12" s="5">
        <f>SUM(C11)</f>
        <v>1</v>
      </c>
      <c r="D12" s="5">
        <f t="shared" ref="D12:I12" si="0">SUM(D11)</f>
        <v>0</v>
      </c>
      <c r="E12" s="5">
        <f t="shared" si="0"/>
        <v>0</v>
      </c>
      <c r="F12" s="57">
        <f t="shared" si="0"/>
        <v>3000</v>
      </c>
      <c r="G12" s="5">
        <f t="shared" si="0"/>
        <v>0</v>
      </c>
      <c r="H12" s="5">
        <f t="shared" si="0"/>
        <v>3000</v>
      </c>
      <c r="I12" s="17">
        <f t="shared" si="0"/>
        <v>0</v>
      </c>
    </row>
    <row r="13" spans="1:11" ht="15.75" thickTop="1">
      <c r="A13" s="18"/>
      <c r="B13" s="16"/>
      <c r="C13" s="16"/>
      <c r="D13" s="16"/>
      <c r="E13" s="16"/>
      <c r="F13" s="16"/>
      <c r="G13" s="16"/>
      <c r="H13" s="16"/>
      <c r="I13" s="19"/>
    </row>
    <row r="14" spans="1:11">
      <c r="A14" s="18"/>
      <c r="B14" s="16"/>
      <c r="C14" s="16"/>
      <c r="D14" s="16"/>
      <c r="E14" s="16"/>
      <c r="F14" s="16"/>
      <c r="G14" s="16"/>
      <c r="H14" s="16"/>
      <c r="I14" s="19"/>
    </row>
    <row r="15" spans="1:11">
      <c r="A15" s="65" t="s">
        <v>79</v>
      </c>
      <c r="B15" s="66"/>
      <c r="C15" s="66"/>
      <c r="D15" s="66"/>
      <c r="E15" s="66"/>
      <c r="F15" s="66"/>
      <c r="G15" s="66"/>
      <c r="H15" s="66"/>
      <c r="I15" s="67"/>
    </row>
    <row r="16" spans="1:11">
      <c r="A16" s="13" t="s">
        <v>80</v>
      </c>
      <c r="B16" s="2" t="s">
        <v>81</v>
      </c>
      <c r="C16" s="3">
        <v>12</v>
      </c>
      <c r="D16" s="3">
        <v>0</v>
      </c>
      <c r="E16" s="4">
        <v>0</v>
      </c>
      <c r="F16" s="53">
        <v>9600</v>
      </c>
      <c r="G16" s="4">
        <v>0</v>
      </c>
      <c r="H16" s="4">
        <v>9600</v>
      </c>
      <c r="I16" s="14">
        <v>0</v>
      </c>
      <c r="J16" s="50" t="s">
        <v>754</v>
      </c>
    </row>
    <row r="17" spans="1:11" ht="15.75" thickBot="1">
      <c r="A17" s="15"/>
      <c r="B17" s="16"/>
      <c r="C17" s="5">
        <f>SUM(C16)</f>
        <v>12</v>
      </c>
      <c r="D17" s="5">
        <f t="shared" ref="D17:I17" si="1">SUM(D16)</f>
        <v>0</v>
      </c>
      <c r="E17" s="5">
        <f t="shared" si="1"/>
        <v>0</v>
      </c>
      <c r="F17" s="57">
        <f t="shared" si="1"/>
        <v>9600</v>
      </c>
      <c r="G17" s="5">
        <f t="shared" si="1"/>
        <v>0</v>
      </c>
      <c r="H17" s="5">
        <f t="shared" si="1"/>
        <v>9600</v>
      </c>
      <c r="I17" s="17">
        <f t="shared" si="1"/>
        <v>0</v>
      </c>
    </row>
    <row r="18" spans="1:11" ht="15.75" thickTop="1">
      <c r="A18" s="18"/>
      <c r="B18" s="16"/>
      <c r="C18" s="16"/>
      <c r="D18" s="16"/>
      <c r="E18" s="16"/>
      <c r="F18" s="16"/>
      <c r="G18" s="16"/>
      <c r="H18" s="16"/>
      <c r="I18" s="19"/>
    </row>
    <row r="19" spans="1:11">
      <c r="A19" s="18"/>
      <c r="B19" s="16"/>
      <c r="C19" s="16"/>
      <c r="D19" s="16"/>
      <c r="E19" s="16"/>
      <c r="F19" s="16"/>
      <c r="G19" s="16"/>
      <c r="H19" s="16"/>
      <c r="I19" s="19"/>
    </row>
    <row r="20" spans="1:11">
      <c r="A20" s="65" t="s">
        <v>82</v>
      </c>
      <c r="B20" s="66"/>
      <c r="C20" s="66"/>
      <c r="D20" s="66"/>
      <c r="E20" s="66"/>
      <c r="F20" s="66"/>
      <c r="G20" s="66"/>
      <c r="H20" s="66"/>
      <c r="I20" s="67"/>
    </row>
    <row r="21" spans="1:11">
      <c r="A21" s="13" t="s">
        <v>83</v>
      </c>
      <c r="B21" s="2" t="s">
        <v>84</v>
      </c>
      <c r="C21" s="3">
        <v>1</v>
      </c>
      <c r="D21" s="3">
        <v>0</v>
      </c>
      <c r="E21" s="4">
        <v>0</v>
      </c>
      <c r="F21" s="62">
        <v>1750</v>
      </c>
      <c r="G21" s="4">
        <v>0</v>
      </c>
      <c r="H21" s="4">
        <v>1750</v>
      </c>
      <c r="I21" s="14">
        <v>0</v>
      </c>
      <c r="J21" s="61" t="s">
        <v>755</v>
      </c>
      <c r="K21" t="s">
        <v>762</v>
      </c>
    </row>
    <row r="22" spans="1:11" ht="15.75" thickBot="1">
      <c r="A22" s="15"/>
      <c r="B22" s="16"/>
      <c r="C22" s="5">
        <f>SUM(C21)</f>
        <v>1</v>
      </c>
      <c r="D22" s="5">
        <f t="shared" ref="D22:I22" si="2">SUM(D21)</f>
        <v>0</v>
      </c>
      <c r="E22" s="5">
        <f t="shared" si="2"/>
        <v>0</v>
      </c>
      <c r="F22" s="5">
        <f t="shared" si="2"/>
        <v>1750</v>
      </c>
      <c r="G22" s="5">
        <f t="shared" si="2"/>
        <v>0</v>
      </c>
      <c r="H22" s="5">
        <f t="shared" si="2"/>
        <v>1750</v>
      </c>
      <c r="I22" s="17">
        <f t="shared" si="2"/>
        <v>0</v>
      </c>
    </row>
    <row r="23" spans="1:11" ht="15.75" thickTop="1">
      <c r="A23" s="18"/>
      <c r="B23" s="16"/>
      <c r="C23" s="16"/>
      <c r="D23" s="16"/>
      <c r="E23" s="16"/>
      <c r="F23" s="16"/>
      <c r="G23" s="16"/>
      <c r="H23" s="16"/>
      <c r="I23" s="19"/>
    </row>
    <row r="24" spans="1:11">
      <c r="A24" s="65" t="s">
        <v>56</v>
      </c>
      <c r="B24" s="66"/>
      <c r="C24" s="66"/>
      <c r="D24" s="66"/>
      <c r="E24" s="66"/>
      <c r="F24" s="66"/>
      <c r="G24" s="66"/>
      <c r="H24" s="66"/>
      <c r="I24" s="67"/>
    </row>
    <row r="25" spans="1:11">
      <c r="A25" s="8" t="s">
        <v>85</v>
      </c>
      <c r="B25" s="9" t="s">
        <v>86</v>
      </c>
      <c r="C25" s="10">
        <v>7</v>
      </c>
      <c r="D25" s="10">
        <v>0</v>
      </c>
      <c r="E25" s="11">
        <v>0</v>
      </c>
      <c r="F25" s="55">
        <v>14000</v>
      </c>
      <c r="G25" s="11">
        <v>0</v>
      </c>
      <c r="H25" s="11">
        <v>14000</v>
      </c>
      <c r="I25" s="12">
        <v>0</v>
      </c>
      <c r="J25" s="50" t="s">
        <v>756</v>
      </c>
    </row>
    <row r="26" spans="1:11">
      <c r="A26" s="8" t="s">
        <v>83</v>
      </c>
      <c r="B26" s="9" t="s">
        <v>84</v>
      </c>
      <c r="C26" s="10">
        <v>1</v>
      </c>
      <c r="D26" s="10">
        <v>0</v>
      </c>
      <c r="E26" s="11">
        <v>0</v>
      </c>
      <c r="F26" s="55">
        <v>1750</v>
      </c>
      <c r="G26" s="11">
        <v>0</v>
      </c>
      <c r="H26" s="11">
        <v>1750</v>
      </c>
      <c r="I26" s="12">
        <v>0</v>
      </c>
      <c r="J26" s="50" t="s">
        <v>757</v>
      </c>
    </row>
    <row r="27" spans="1:11">
      <c r="A27" s="8" t="s">
        <v>45</v>
      </c>
      <c r="B27" s="9" t="s">
        <v>46</v>
      </c>
      <c r="C27" s="10">
        <v>2</v>
      </c>
      <c r="D27" s="10">
        <v>0</v>
      </c>
      <c r="E27" s="11">
        <v>0</v>
      </c>
      <c r="F27" s="55">
        <v>14400</v>
      </c>
      <c r="G27" s="11">
        <v>0</v>
      </c>
      <c r="H27" s="11">
        <v>14400</v>
      </c>
      <c r="I27" s="12">
        <v>0</v>
      </c>
      <c r="J27" s="50" t="s">
        <v>758</v>
      </c>
    </row>
    <row r="28" spans="1:11">
      <c r="A28" s="13" t="s">
        <v>87</v>
      </c>
      <c r="B28" s="2" t="s">
        <v>88</v>
      </c>
      <c r="C28" s="3">
        <v>1</v>
      </c>
      <c r="D28" s="3">
        <v>0</v>
      </c>
      <c r="E28" s="4">
        <v>0</v>
      </c>
      <c r="F28" s="53">
        <v>8500</v>
      </c>
      <c r="G28" s="4">
        <v>0</v>
      </c>
      <c r="H28" s="4">
        <v>8500</v>
      </c>
      <c r="I28" s="14">
        <v>0</v>
      </c>
      <c r="J28" s="50" t="s">
        <v>758</v>
      </c>
    </row>
    <row r="29" spans="1:11" ht="15.75" thickBot="1">
      <c r="A29" s="15"/>
      <c r="B29" s="16"/>
      <c r="C29" s="5">
        <f>SUM(C25:C28)</f>
        <v>11</v>
      </c>
      <c r="D29" s="5">
        <f t="shared" ref="D29:I29" si="3">SUM(D25:D28)</f>
        <v>0</v>
      </c>
      <c r="E29" s="24">
        <f t="shared" si="3"/>
        <v>0</v>
      </c>
      <c r="F29" s="56">
        <f t="shared" si="3"/>
        <v>38650</v>
      </c>
      <c r="G29" s="24">
        <f t="shared" si="3"/>
        <v>0</v>
      </c>
      <c r="H29" s="24">
        <f t="shared" si="3"/>
        <v>38650</v>
      </c>
      <c r="I29" s="25">
        <f t="shared" si="3"/>
        <v>0</v>
      </c>
    </row>
    <row r="30" spans="1:11" ht="15.75" thickTop="1">
      <c r="A30" s="18"/>
      <c r="B30" s="16"/>
      <c r="C30" s="16"/>
      <c r="D30" s="16"/>
      <c r="E30" s="16"/>
      <c r="F30" s="16"/>
      <c r="G30" s="16"/>
      <c r="H30" s="16"/>
      <c r="I30" s="19"/>
    </row>
    <row r="31" spans="1:11" ht="15.75" thickBot="1">
      <c r="A31" s="20" t="s">
        <v>69</v>
      </c>
      <c r="B31" s="21"/>
      <c r="C31" s="22">
        <f>+C8+C12+C17+C22+C29</f>
        <v>28</v>
      </c>
      <c r="D31" s="22">
        <f t="shared" ref="D31:H31" si="4">+D8+D12+D17+D22+D29</f>
        <v>0</v>
      </c>
      <c r="E31" s="22">
        <f t="shared" si="4"/>
        <v>0</v>
      </c>
      <c r="F31" s="22">
        <f t="shared" si="4"/>
        <v>88200</v>
      </c>
      <c r="G31" s="22">
        <f t="shared" si="4"/>
        <v>0</v>
      </c>
      <c r="H31" s="22">
        <f t="shared" si="4"/>
        <v>88200</v>
      </c>
      <c r="I31" s="23">
        <f t="shared" ref="I31" si="5">+I12+I17+I22+I29+I8</f>
        <v>0</v>
      </c>
    </row>
    <row r="32" spans="1:11">
      <c r="A32" s="58"/>
      <c r="B32" s="16"/>
      <c r="C32" s="10"/>
      <c r="D32" s="10"/>
      <c r="G32" s="10"/>
      <c r="H32" s="10"/>
      <c r="I32" s="10"/>
    </row>
    <row r="33" spans="1:9">
      <c r="A33" s="58"/>
      <c r="B33" s="16"/>
      <c r="C33" s="10"/>
      <c r="D33" s="10"/>
      <c r="E33" s="10" t="s">
        <v>759</v>
      </c>
      <c r="F33" s="10">
        <f>3000+17200+80900+1750+14000+22900+1000</f>
        <v>140750</v>
      </c>
      <c r="G33" s="10"/>
      <c r="H33" s="10"/>
      <c r="I33" s="10"/>
    </row>
    <row r="34" spans="1:9">
      <c r="A34" s="58"/>
      <c r="B34" s="16"/>
      <c r="C34" s="10"/>
      <c r="D34" s="10"/>
      <c r="E34" s="10"/>
      <c r="F34" s="59" t="s">
        <v>760</v>
      </c>
      <c r="G34" s="10"/>
      <c r="H34" s="10"/>
      <c r="I34" s="10"/>
    </row>
    <row r="35" spans="1:9">
      <c r="A35" s="58"/>
      <c r="B35" s="16"/>
      <c r="C35" s="10"/>
      <c r="D35" s="10"/>
      <c r="E35" s="10" t="s">
        <v>761</v>
      </c>
      <c r="F35" s="60">
        <f>F33-F31</f>
        <v>52550</v>
      </c>
      <c r="G35" s="10"/>
      <c r="H35" s="10"/>
      <c r="I35" s="10"/>
    </row>
    <row r="36" spans="1:9">
      <c r="A36" s="58"/>
      <c r="B36" s="16"/>
      <c r="C36" s="10"/>
      <c r="D36" s="10"/>
      <c r="E36" s="10"/>
      <c r="F36" s="60"/>
      <c r="G36" s="10"/>
      <c r="H36" s="10"/>
      <c r="I36" s="10"/>
    </row>
    <row r="37" spans="1:9">
      <c r="A37" s="58"/>
      <c r="B37" s="16"/>
      <c r="C37" s="10"/>
      <c r="D37" s="10"/>
      <c r="E37" s="10"/>
      <c r="F37" s="10"/>
      <c r="G37" s="10"/>
      <c r="H37" s="10"/>
      <c r="I37" s="10"/>
    </row>
    <row r="38" spans="1:9" ht="15.75" thickBot="1"/>
    <row r="39" spans="1:9">
      <c r="A39" s="68" t="s">
        <v>0</v>
      </c>
      <c r="B39" s="69"/>
      <c r="C39" s="69"/>
      <c r="D39" s="69"/>
      <c r="E39" s="69"/>
      <c r="F39" s="69"/>
      <c r="G39" s="69"/>
      <c r="H39" s="69"/>
      <c r="I39" s="70"/>
    </row>
    <row r="40" spans="1:9">
      <c r="A40" s="71" t="s">
        <v>125</v>
      </c>
      <c r="B40" s="72"/>
      <c r="C40" s="72"/>
      <c r="D40" s="72"/>
      <c r="E40" s="72"/>
      <c r="F40" s="72"/>
      <c r="G40" s="72"/>
      <c r="H40" s="72"/>
      <c r="I40" s="73"/>
    </row>
    <row r="41" spans="1:9">
      <c r="A41" s="74" t="s">
        <v>2</v>
      </c>
      <c r="B41" s="75"/>
      <c r="C41" s="75"/>
      <c r="D41" s="75"/>
      <c r="E41" s="75"/>
      <c r="F41" s="75"/>
      <c r="G41" s="75"/>
      <c r="H41" s="75"/>
      <c r="I41" s="76"/>
    </row>
    <row r="42" spans="1:9" ht="15.75" thickBot="1">
      <c r="A42" s="6" t="s">
        <v>3</v>
      </c>
      <c r="B42" s="1" t="s">
        <v>4</v>
      </c>
      <c r="C42" s="1" t="s">
        <v>5</v>
      </c>
      <c r="D42" s="1" t="s">
        <v>6</v>
      </c>
      <c r="E42" s="1" t="s">
        <v>7</v>
      </c>
      <c r="F42" s="1" t="s">
        <v>8</v>
      </c>
      <c r="G42" s="1" t="s">
        <v>9</v>
      </c>
      <c r="H42" s="1" t="s">
        <v>10</v>
      </c>
      <c r="I42" s="7" t="s">
        <v>11</v>
      </c>
    </row>
    <row r="43" spans="1:9" ht="15.75" thickTop="1">
      <c r="A43" s="65" t="s">
        <v>126</v>
      </c>
      <c r="B43" s="66"/>
      <c r="C43" s="66"/>
      <c r="D43" s="66"/>
      <c r="E43" s="66"/>
      <c r="F43" s="66"/>
      <c r="G43" s="66"/>
      <c r="H43" s="66"/>
      <c r="I43" s="67"/>
    </row>
    <row r="44" spans="1:9">
      <c r="A44" s="8" t="s">
        <v>127</v>
      </c>
      <c r="B44" s="9" t="s">
        <v>128</v>
      </c>
      <c r="C44" s="10">
        <v>2</v>
      </c>
      <c r="D44" s="10">
        <v>0</v>
      </c>
      <c r="E44" s="11">
        <v>0</v>
      </c>
      <c r="F44" s="11">
        <v>9600</v>
      </c>
      <c r="G44" s="11">
        <v>0</v>
      </c>
      <c r="H44" s="11">
        <v>9600</v>
      </c>
      <c r="I44" s="12">
        <v>0</v>
      </c>
    </row>
    <row r="45" spans="1:9">
      <c r="A45" s="8" t="s">
        <v>129</v>
      </c>
      <c r="B45" s="9" t="s">
        <v>130</v>
      </c>
      <c r="C45" s="10">
        <v>1</v>
      </c>
      <c r="D45" s="10">
        <v>0</v>
      </c>
      <c r="E45" s="11">
        <v>0</v>
      </c>
      <c r="F45" s="11">
        <v>3600</v>
      </c>
      <c r="G45" s="11">
        <v>0</v>
      </c>
      <c r="H45" s="11">
        <v>3600</v>
      </c>
      <c r="I45" s="12">
        <v>0</v>
      </c>
    </row>
    <row r="46" spans="1:9">
      <c r="A46" s="13" t="s">
        <v>131</v>
      </c>
      <c r="B46" s="2" t="s">
        <v>132</v>
      </c>
      <c r="C46" s="3">
        <v>2</v>
      </c>
      <c r="D46" s="3">
        <v>0</v>
      </c>
      <c r="E46" s="4">
        <v>0</v>
      </c>
      <c r="F46" s="4">
        <v>9600</v>
      </c>
      <c r="G46" s="4">
        <v>0</v>
      </c>
      <c r="H46" s="4">
        <v>9600</v>
      </c>
      <c r="I46" s="14">
        <v>0</v>
      </c>
    </row>
    <row r="47" spans="1:9" ht="15.75" thickBot="1">
      <c r="A47" s="15"/>
      <c r="B47" s="16"/>
      <c r="C47" s="5">
        <v>5</v>
      </c>
      <c r="D47" s="5">
        <v>0</v>
      </c>
      <c r="E47" s="5">
        <v>0</v>
      </c>
      <c r="F47" s="5">
        <v>22800</v>
      </c>
      <c r="G47" s="5">
        <v>0</v>
      </c>
      <c r="H47" s="5">
        <v>22800</v>
      </c>
      <c r="I47" s="17">
        <v>0</v>
      </c>
    </row>
    <row r="48" spans="1:9" ht="15.75" thickTop="1">
      <c r="A48" s="18"/>
      <c r="B48" s="16"/>
      <c r="C48" s="16"/>
      <c r="D48" s="16"/>
      <c r="E48" s="16"/>
      <c r="F48" s="16"/>
      <c r="G48" s="16"/>
      <c r="H48" s="16"/>
      <c r="I48" s="19"/>
    </row>
    <row r="49" spans="1:9">
      <c r="A49" s="65" t="s">
        <v>133</v>
      </c>
      <c r="B49" s="66"/>
      <c r="C49" s="66"/>
      <c r="D49" s="66"/>
      <c r="E49" s="66"/>
      <c r="F49" s="66"/>
      <c r="G49" s="66"/>
      <c r="H49" s="66"/>
      <c r="I49" s="67"/>
    </row>
    <row r="50" spans="1:9">
      <c r="A50" s="13" t="s">
        <v>134</v>
      </c>
      <c r="B50" s="2" t="s">
        <v>102</v>
      </c>
      <c r="C50" s="3">
        <v>3</v>
      </c>
      <c r="D50" s="3">
        <v>0</v>
      </c>
      <c r="E50" s="4">
        <v>0</v>
      </c>
      <c r="F50" s="4">
        <v>36300</v>
      </c>
      <c r="G50" s="4">
        <v>0</v>
      </c>
      <c r="H50" s="4">
        <v>36300</v>
      </c>
      <c r="I50" s="14">
        <v>0</v>
      </c>
    </row>
    <row r="51" spans="1:9" ht="15.75" thickBot="1">
      <c r="A51" s="15"/>
      <c r="B51" s="16"/>
      <c r="C51" s="5">
        <v>3</v>
      </c>
      <c r="D51" s="5">
        <v>0</v>
      </c>
      <c r="E51" s="5">
        <v>0</v>
      </c>
      <c r="F51" s="5">
        <v>36300</v>
      </c>
      <c r="G51" s="5">
        <v>0</v>
      </c>
      <c r="H51" s="5">
        <v>36300</v>
      </c>
      <c r="I51" s="17">
        <v>0</v>
      </c>
    </row>
    <row r="52" spans="1:9" ht="15.75" thickTop="1">
      <c r="A52" s="18"/>
      <c r="B52" s="16"/>
      <c r="C52" s="16"/>
      <c r="D52" s="16"/>
      <c r="E52" s="16"/>
      <c r="F52" s="16"/>
      <c r="G52" s="16"/>
      <c r="H52" s="16"/>
      <c r="I52" s="19"/>
    </row>
    <row r="53" spans="1:9">
      <c r="A53" s="65" t="s">
        <v>135</v>
      </c>
      <c r="B53" s="66"/>
      <c r="C53" s="66"/>
      <c r="D53" s="66"/>
      <c r="E53" s="66"/>
      <c r="F53" s="66"/>
      <c r="G53" s="66"/>
      <c r="H53" s="66"/>
      <c r="I53" s="67"/>
    </row>
    <row r="54" spans="1:9">
      <c r="A54" s="8" t="s">
        <v>136</v>
      </c>
      <c r="B54" s="9" t="s">
        <v>137</v>
      </c>
      <c r="C54" s="10">
        <v>12</v>
      </c>
      <c r="D54" s="10">
        <v>0</v>
      </c>
      <c r="E54" s="11">
        <v>0</v>
      </c>
      <c r="F54" s="11">
        <v>12000</v>
      </c>
      <c r="G54" s="11">
        <v>0</v>
      </c>
      <c r="H54" s="11">
        <v>12000</v>
      </c>
      <c r="I54" s="12">
        <v>0</v>
      </c>
    </row>
    <row r="55" spans="1:9">
      <c r="A55" s="13" t="s">
        <v>138</v>
      </c>
      <c r="B55" s="2" t="s">
        <v>139</v>
      </c>
      <c r="C55" s="3">
        <v>24</v>
      </c>
      <c r="D55" s="3">
        <v>0</v>
      </c>
      <c r="E55" s="4">
        <v>0</v>
      </c>
      <c r="F55" s="4">
        <v>14400</v>
      </c>
      <c r="G55" s="4">
        <v>0</v>
      </c>
      <c r="H55" s="4">
        <v>14400</v>
      </c>
      <c r="I55" s="14">
        <v>0</v>
      </c>
    </row>
    <row r="56" spans="1:9" ht="15.75" thickBot="1">
      <c r="A56" s="15"/>
      <c r="B56" s="16"/>
      <c r="C56" s="5">
        <v>36</v>
      </c>
      <c r="D56" s="5">
        <v>0</v>
      </c>
      <c r="E56" s="5">
        <v>0</v>
      </c>
      <c r="F56" s="5">
        <v>26400</v>
      </c>
      <c r="G56" s="5">
        <v>0</v>
      </c>
      <c r="H56" s="5">
        <v>26400</v>
      </c>
      <c r="I56" s="17">
        <v>0</v>
      </c>
    </row>
    <row r="57" spans="1:9" ht="15.75" thickTop="1">
      <c r="A57" s="65" t="s">
        <v>140</v>
      </c>
      <c r="B57" s="66"/>
      <c r="C57" s="66"/>
      <c r="D57" s="66"/>
      <c r="E57" s="66"/>
      <c r="F57" s="66"/>
      <c r="G57" s="66"/>
      <c r="H57" s="66"/>
      <c r="I57" s="67"/>
    </row>
    <row r="58" spans="1:9">
      <c r="A58" s="8" t="s">
        <v>141</v>
      </c>
      <c r="B58" s="9" t="s">
        <v>142</v>
      </c>
      <c r="C58" s="10">
        <v>2</v>
      </c>
      <c r="D58" s="10">
        <v>0</v>
      </c>
      <c r="E58" s="11">
        <v>0</v>
      </c>
      <c r="F58" s="11">
        <v>44900</v>
      </c>
      <c r="G58" s="11">
        <v>0</v>
      </c>
      <c r="H58" s="11">
        <v>44900</v>
      </c>
      <c r="I58" s="12">
        <v>0</v>
      </c>
    </row>
    <row r="59" spans="1:9">
      <c r="A59" s="13" t="s">
        <v>143</v>
      </c>
      <c r="B59" s="2" t="s">
        <v>144</v>
      </c>
      <c r="C59" s="3">
        <v>4</v>
      </c>
      <c r="D59" s="3">
        <v>0</v>
      </c>
      <c r="E59" s="4">
        <v>0</v>
      </c>
      <c r="F59" s="4">
        <v>12200</v>
      </c>
      <c r="G59" s="4">
        <v>0</v>
      </c>
      <c r="H59" s="4">
        <v>12200</v>
      </c>
      <c r="I59" s="14">
        <v>0</v>
      </c>
    </row>
    <row r="60" spans="1:9" ht="15.75" thickBot="1">
      <c r="A60" s="15"/>
      <c r="B60" s="16"/>
      <c r="C60" s="5">
        <v>6</v>
      </c>
      <c r="D60" s="5">
        <v>0</v>
      </c>
      <c r="E60" s="5">
        <v>0</v>
      </c>
      <c r="F60" s="5">
        <v>57100</v>
      </c>
      <c r="G60" s="5">
        <v>0</v>
      </c>
      <c r="H60" s="5">
        <v>57100</v>
      </c>
      <c r="I60" s="17">
        <v>0</v>
      </c>
    </row>
    <row r="61" spans="1:9" ht="15.75" thickTop="1">
      <c r="A61" s="18"/>
      <c r="B61" s="16"/>
      <c r="C61" s="16"/>
      <c r="D61" s="16"/>
      <c r="E61" s="16"/>
      <c r="F61" s="16"/>
      <c r="G61" s="16"/>
      <c r="H61" s="16"/>
      <c r="I61" s="19"/>
    </row>
    <row r="62" spans="1:9">
      <c r="A62" s="65" t="s">
        <v>145</v>
      </c>
      <c r="B62" s="66"/>
      <c r="C62" s="66"/>
      <c r="D62" s="66"/>
      <c r="E62" s="66"/>
      <c r="F62" s="66"/>
      <c r="G62" s="66"/>
      <c r="H62" s="66"/>
      <c r="I62" s="67"/>
    </row>
    <row r="63" spans="1:9">
      <c r="A63" s="8" t="s">
        <v>146</v>
      </c>
      <c r="B63" s="9" t="s">
        <v>147</v>
      </c>
      <c r="C63" s="10">
        <v>6</v>
      </c>
      <c r="D63" s="10">
        <v>0</v>
      </c>
      <c r="E63" s="11">
        <v>0</v>
      </c>
      <c r="F63" s="11">
        <v>7800</v>
      </c>
      <c r="G63" s="11">
        <v>0</v>
      </c>
      <c r="H63" s="11">
        <v>7800</v>
      </c>
      <c r="I63" s="12">
        <v>0</v>
      </c>
    </row>
    <row r="64" spans="1:9">
      <c r="A64" s="8" t="s">
        <v>148</v>
      </c>
      <c r="B64" s="9" t="s">
        <v>149</v>
      </c>
      <c r="C64" s="10">
        <v>6</v>
      </c>
      <c r="D64" s="10">
        <v>0</v>
      </c>
      <c r="E64" s="11">
        <v>0</v>
      </c>
      <c r="F64" s="11">
        <v>7500</v>
      </c>
      <c r="G64" s="11">
        <v>0</v>
      </c>
      <c r="H64" s="11">
        <v>7500</v>
      </c>
      <c r="I64" s="12">
        <v>0</v>
      </c>
    </row>
    <row r="65" spans="1:9">
      <c r="A65" s="8" t="s">
        <v>150</v>
      </c>
      <c r="B65" s="9" t="s">
        <v>151</v>
      </c>
      <c r="C65" s="10">
        <v>6</v>
      </c>
      <c r="D65" s="10">
        <v>0</v>
      </c>
      <c r="E65" s="11">
        <v>0</v>
      </c>
      <c r="F65" s="11">
        <v>7500</v>
      </c>
      <c r="G65" s="11">
        <v>0</v>
      </c>
      <c r="H65" s="11">
        <v>7500</v>
      </c>
      <c r="I65" s="12">
        <v>0</v>
      </c>
    </row>
    <row r="66" spans="1:9">
      <c r="A66" s="13" t="s">
        <v>138</v>
      </c>
      <c r="B66" s="2" t="s">
        <v>139</v>
      </c>
      <c r="C66" s="3">
        <v>6</v>
      </c>
      <c r="D66" s="3">
        <v>0</v>
      </c>
      <c r="E66" s="4">
        <v>0</v>
      </c>
      <c r="F66" s="4">
        <v>3600</v>
      </c>
      <c r="G66" s="4">
        <v>0</v>
      </c>
      <c r="H66" s="4">
        <v>3600</v>
      </c>
      <c r="I66" s="14">
        <v>0</v>
      </c>
    </row>
    <row r="67" spans="1:9" ht="15.75" thickBot="1">
      <c r="A67" s="15"/>
      <c r="B67" s="16"/>
      <c r="C67" s="5">
        <v>24</v>
      </c>
      <c r="D67" s="5">
        <v>0</v>
      </c>
      <c r="E67" s="5">
        <v>0</v>
      </c>
      <c r="F67" s="5">
        <v>26400</v>
      </c>
      <c r="G67" s="5">
        <v>0</v>
      </c>
      <c r="H67" s="5">
        <v>26400</v>
      </c>
      <c r="I67" s="17">
        <v>0</v>
      </c>
    </row>
    <row r="68" spans="1:9" ht="15.75" thickTop="1">
      <c r="A68" s="18"/>
      <c r="B68" s="16"/>
      <c r="C68" s="16"/>
      <c r="D68" s="16"/>
      <c r="E68" s="16"/>
      <c r="F68" s="16"/>
      <c r="G68" s="16"/>
      <c r="H68" s="16"/>
      <c r="I68" s="19"/>
    </row>
    <row r="69" spans="1:9">
      <c r="A69" s="65" t="s">
        <v>152</v>
      </c>
      <c r="B69" s="66"/>
      <c r="C69" s="66"/>
      <c r="D69" s="66"/>
      <c r="E69" s="66"/>
      <c r="F69" s="66"/>
      <c r="G69" s="66"/>
      <c r="H69" s="66"/>
      <c r="I69" s="67"/>
    </row>
    <row r="70" spans="1:9">
      <c r="A70" s="13" t="s">
        <v>13</v>
      </c>
      <c r="B70" s="2" t="s">
        <v>14</v>
      </c>
      <c r="C70" s="3">
        <v>1</v>
      </c>
      <c r="D70" s="3">
        <v>0</v>
      </c>
      <c r="E70" s="4">
        <v>0</v>
      </c>
      <c r="F70" s="4">
        <v>6050</v>
      </c>
      <c r="G70" s="4">
        <v>0</v>
      </c>
      <c r="H70" s="4">
        <v>6050</v>
      </c>
      <c r="I70" s="14">
        <v>0</v>
      </c>
    </row>
    <row r="71" spans="1:9" ht="15.75" thickBot="1">
      <c r="A71" s="15"/>
      <c r="B71" s="16"/>
      <c r="C71" s="5">
        <v>1</v>
      </c>
      <c r="D71" s="5">
        <v>0</v>
      </c>
      <c r="E71" s="5">
        <v>0</v>
      </c>
      <c r="F71" s="5">
        <v>6050</v>
      </c>
      <c r="G71" s="5">
        <v>0</v>
      </c>
      <c r="H71" s="5">
        <v>6050</v>
      </c>
      <c r="I71" s="17">
        <v>0</v>
      </c>
    </row>
    <row r="72" spans="1:9" ht="15.75" thickTop="1">
      <c r="A72" s="18"/>
      <c r="B72" s="16"/>
      <c r="C72" s="16"/>
      <c r="D72" s="16"/>
      <c r="E72" s="16"/>
      <c r="F72" s="16"/>
      <c r="G72" s="16"/>
      <c r="H72" s="16"/>
      <c r="I72" s="19"/>
    </row>
    <row r="73" spans="1:9">
      <c r="A73" s="65" t="s">
        <v>153</v>
      </c>
      <c r="B73" s="66"/>
      <c r="C73" s="66"/>
      <c r="D73" s="66"/>
      <c r="E73" s="66"/>
      <c r="F73" s="66"/>
      <c r="G73" s="66"/>
      <c r="H73" s="66"/>
      <c r="I73" s="67"/>
    </row>
    <row r="74" spans="1:9">
      <c r="A74" s="13" t="s">
        <v>77</v>
      </c>
      <c r="B74" s="2" t="s">
        <v>78</v>
      </c>
      <c r="C74" s="3">
        <v>1</v>
      </c>
      <c r="D74" s="3">
        <v>0</v>
      </c>
      <c r="E74" s="4">
        <v>0</v>
      </c>
      <c r="F74" s="4">
        <v>3000</v>
      </c>
      <c r="G74" s="4">
        <v>0</v>
      </c>
      <c r="H74" s="4">
        <v>3000</v>
      </c>
      <c r="I74" s="14">
        <v>0</v>
      </c>
    </row>
    <row r="75" spans="1:9" ht="15.75" thickBot="1">
      <c r="A75" s="15"/>
      <c r="B75" s="16"/>
      <c r="C75" s="5">
        <v>1</v>
      </c>
      <c r="D75" s="5">
        <v>0</v>
      </c>
      <c r="E75" s="5">
        <v>0</v>
      </c>
      <c r="F75" s="5">
        <v>3000</v>
      </c>
      <c r="G75" s="5">
        <v>0</v>
      </c>
      <c r="H75" s="5">
        <v>3000</v>
      </c>
      <c r="I75" s="17">
        <v>0</v>
      </c>
    </row>
    <row r="76" spans="1:9" ht="15.75" thickTop="1">
      <c r="A76" s="18"/>
      <c r="B76" s="16"/>
      <c r="C76" s="16"/>
      <c r="D76" s="16"/>
      <c r="E76" s="16"/>
      <c r="F76" s="16"/>
      <c r="G76" s="16"/>
      <c r="H76" s="16"/>
      <c r="I76" s="19"/>
    </row>
    <row r="77" spans="1:9">
      <c r="A77" s="65" t="s">
        <v>56</v>
      </c>
      <c r="B77" s="66"/>
      <c r="C77" s="66"/>
      <c r="D77" s="66"/>
      <c r="E77" s="66"/>
      <c r="F77" s="66"/>
      <c r="G77" s="66"/>
      <c r="H77" s="66"/>
      <c r="I77" s="67"/>
    </row>
    <row r="78" spans="1:9">
      <c r="A78" s="8" t="s">
        <v>154</v>
      </c>
      <c r="B78" s="9" t="s">
        <v>155</v>
      </c>
      <c r="C78" s="10">
        <v>8</v>
      </c>
      <c r="D78" s="10">
        <v>0</v>
      </c>
      <c r="E78" s="11">
        <v>0</v>
      </c>
      <c r="F78" s="11">
        <v>23200</v>
      </c>
      <c r="G78" s="11">
        <v>0</v>
      </c>
      <c r="H78" s="11">
        <v>23200</v>
      </c>
      <c r="I78" s="12">
        <v>0</v>
      </c>
    </row>
    <row r="79" spans="1:9">
      <c r="A79" s="13" t="s">
        <v>156</v>
      </c>
      <c r="B79" s="2" t="s">
        <v>157</v>
      </c>
      <c r="C79" s="3">
        <v>18</v>
      </c>
      <c r="D79" s="3">
        <v>0</v>
      </c>
      <c r="E79" s="4">
        <v>0</v>
      </c>
      <c r="F79" s="4">
        <v>145800</v>
      </c>
      <c r="G79" s="4">
        <v>0</v>
      </c>
      <c r="H79" s="4">
        <v>145800</v>
      </c>
      <c r="I79" s="14">
        <v>0</v>
      </c>
    </row>
    <row r="80" spans="1:9" ht="15.75" thickBot="1">
      <c r="A80" s="15"/>
      <c r="B80" s="16"/>
      <c r="C80" s="5">
        <v>26</v>
      </c>
      <c r="D80" s="5">
        <v>0</v>
      </c>
      <c r="E80" s="5">
        <v>0</v>
      </c>
      <c r="F80" s="5">
        <v>169000</v>
      </c>
      <c r="G80" s="5">
        <v>0</v>
      </c>
      <c r="H80" s="5">
        <v>169000</v>
      </c>
      <c r="I80" s="17">
        <v>0</v>
      </c>
    </row>
    <row r="81" spans="1:9" ht="15.75" thickTop="1">
      <c r="A81" s="18"/>
      <c r="B81" s="16"/>
      <c r="C81" s="16"/>
      <c r="D81" s="16"/>
      <c r="E81" s="16"/>
      <c r="F81" s="16"/>
      <c r="G81" s="16"/>
      <c r="H81" s="16"/>
      <c r="I81" s="19"/>
    </row>
    <row r="82" spans="1:9" ht="15.75" thickBot="1">
      <c r="A82" s="20" t="s">
        <v>69</v>
      </c>
      <c r="B82" s="21"/>
      <c r="C82" s="22">
        <f>+C47+C51+C56+C60+C67+C71+C75+C80</f>
        <v>102</v>
      </c>
      <c r="D82" s="22">
        <f t="shared" ref="D82:H82" si="6">+D47+D51+D56+D60+D67+D71+D75+D80</f>
        <v>0</v>
      </c>
      <c r="E82" s="22">
        <f t="shared" si="6"/>
        <v>0</v>
      </c>
      <c r="F82" s="22">
        <f t="shared" si="6"/>
        <v>347050</v>
      </c>
      <c r="G82" s="22">
        <f t="shared" si="6"/>
        <v>0</v>
      </c>
      <c r="H82" s="22">
        <f t="shared" si="6"/>
        <v>347050</v>
      </c>
      <c r="I82" s="23">
        <v>0</v>
      </c>
    </row>
    <row r="83" spans="1:9">
      <c r="A83" s="58"/>
      <c r="B83" s="16"/>
      <c r="C83" s="10"/>
      <c r="D83" s="10"/>
      <c r="E83" s="10"/>
      <c r="F83" s="10"/>
      <c r="G83" s="10"/>
      <c r="H83" s="10"/>
      <c r="I83" s="10"/>
    </row>
    <row r="84" spans="1:9">
      <c r="A84" s="58"/>
      <c r="B84" s="16"/>
      <c r="C84" s="10"/>
      <c r="D84" s="10"/>
      <c r="E84" s="10"/>
      <c r="F84" s="10"/>
      <c r="G84" s="10"/>
      <c r="H84" s="10"/>
      <c r="I84" s="10"/>
    </row>
    <row r="85" spans="1:9">
      <c r="A85" s="58"/>
      <c r="B85" s="16"/>
      <c r="C85" s="10"/>
      <c r="D85" s="10"/>
      <c r="E85" s="10"/>
      <c r="F85" s="10"/>
      <c r="G85" s="10"/>
      <c r="H85" s="10"/>
      <c r="I85" s="10"/>
    </row>
    <row r="88" spans="1:9" ht="15.75" thickBot="1"/>
    <row r="89" spans="1:9">
      <c r="A89" s="68" t="s">
        <v>0</v>
      </c>
      <c r="B89" s="69"/>
      <c r="C89" s="69"/>
      <c r="D89" s="69"/>
      <c r="E89" s="69"/>
      <c r="F89" s="69"/>
      <c r="G89" s="69"/>
      <c r="H89" s="69"/>
      <c r="I89" s="70"/>
    </row>
    <row r="90" spans="1:9">
      <c r="A90" s="71" t="s">
        <v>207</v>
      </c>
      <c r="B90" s="72"/>
      <c r="C90" s="72"/>
      <c r="D90" s="72"/>
      <c r="E90" s="72"/>
      <c r="F90" s="72"/>
      <c r="G90" s="72"/>
      <c r="H90" s="72"/>
      <c r="I90" s="73"/>
    </row>
    <row r="91" spans="1:9">
      <c r="A91" s="74" t="s">
        <v>2</v>
      </c>
      <c r="B91" s="75"/>
      <c r="C91" s="75"/>
      <c r="D91" s="75"/>
      <c r="E91" s="75"/>
      <c r="F91" s="75"/>
      <c r="G91" s="75"/>
      <c r="H91" s="75"/>
      <c r="I91" s="76"/>
    </row>
    <row r="92" spans="1:9" ht="15.75" thickBot="1">
      <c r="A92" s="6" t="s">
        <v>3</v>
      </c>
      <c r="B92" s="1" t="s">
        <v>4</v>
      </c>
      <c r="C92" s="1" t="s">
        <v>5</v>
      </c>
      <c r="D92" s="1" t="s">
        <v>6</v>
      </c>
      <c r="E92" s="1" t="s">
        <v>7</v>
      </c>
      <c r="F92" s="1" t="s">
        <v>8</v>
      </c>
      <c r="G92" s="1" t="s">
        <v>9</v>
      </c>
      <c r="H92" s="1" t="s">
        <v>10</v>
      </c>
      <c r="I92" s="7" t="s">
        <v>11</v>
      </c>
    </row>
    <row r="93" spans="1:9" ht="15.75" thickTop="1">
      <c r="A93" s="65" t="s">
        <v>208</v>
      </c>
      <c r="B93" s="66"/>
      <c r="C93" s="66"/>
      <c r="D93" s="66"/>
      <c r="E93" s="66"/>
      <c r="F93" s="66"/>
      <c r="G93" s="66"/>
      <c r="H93" s="66"/>
      <c r="I93" s="67"/>
    </row>
    <row r="94" spans="1:9">
      <c r="A94" s="8" t="s">
        <v>200</v>
      </c>
      <c r="B94" s="9" t="s">
        <v>201</v>
      </c>
      <c r="C94" s="10">
        <v>5</v>
      </c>
      <c r="D94" s="10">
        <v>0</v>
      </c>
      <c r="E94" s="11">
        <v>0</v>
      </c>
      <c r="F94" s="11">
        <v>47500</v>
      </c>
      <c r="G94" s="11">
        <v>0</v>
      </c>
      <c r="H94" s="11">
        <v>47500</v>
      </c>
      <c r="I94" s="12">
        <v>0</v>
      </c>
    </row>
    <row r="95" spans="1:9">
      <c r="A95" s="13" t="s">
        <v>209</v>
      </c>
      <c r="B95" s="2" t="s">
        <v>210</v>
      </c>
      <c r="C95" s="3">
        <v>4</v>
      </c>
      <c r="D95" s="3">
        <v>0</v>
      </c>
      <c r="E95" s="4">
        <v>0</v>
      </c>
      <c r="F95" s="4">
        <v>48400</v>
      </c>
      <c r="G95" s="4">
        <v>0</v>
      </c>
      <c r="H95" s="4">
        <v>48400</v>
      </c>
      <c r="I95" s="14">
        <v>0</v>
      </c>
    </row>
    <row r="96" spans="1:9" ht="15.75" thickBot="1">
      <c r="A96" s="15"/>
      <c r="B96" s="16"/>
      <c r="C96" s="5">
        <f>SUM(C94:C95)</f>
        <v>9</v>
      </c>
      <c r="D96" s="5">
        <f t="shared" ref="D96:I96" si="7">SUM(D94:D95)</f>
        <v>0</v>
      </c>
      <c r="E96" s="5">
        <f t="shared" si="7"/>
        <v>0</v>
      </c>
      <c r="F96" s="5">
        <f t="shared" si="7"/>
        <v>95900</v>
      </c>
      <c r="G96" s="5">
        <f t="shared" si="7"/>
        <v>0</v>
      </c>
      <c r="H96" s="5">
        <f t="shared" si="7"/>
        <v>95900</v>
      </c>
      <c r="I96" s="17">
        <f t="shared" si="7"/>
        <v>0</v>
      </c>
    </row>
    <row r="97" spans="1:9" ht="15.75" thickTop="1">
      <c r="A97" s="18"/>
      <c r="B97" s="16"/>
      <c r="C97" s="16"/>
      <c r="D97" s="16"/>
      <c r="E97" s="16"/>
      <c r="F97" s="16"/>
      <c r="G97" s="16"/>
      <c r="H97" s="16"/>
      <c r="I97" s="19"/>
    </row>
    <row r="98" spans="1:9">
      <c r="A98" s="65" t="s">
        <v>211</v>
      </c>
      <c r="B98" s="66"/>
      <c r="C98" s="66"/>
      <c r="D98" s="66"/>
      <c r="E98" s="66"/>
      <c r="F98" s="66"/>
      <c r="G98" s="66"/>
      <c r="H98" s="66"/>
      <c r="I98" s="67"/>
    </row>
    <row r="99" spans="1:9">
      <c r="A99" s="13" t="s">
        <v>200</v>
      </c>
      <c r="B99" s="2" t="s">
        <v>201</v>
      </c>
      <c r="C99" s="3">
        <v>2</v>
      </c>
      <c r="D99" s="3">
        <v>0</v>
      </c>
      <c r="E99" s="4">
        <v>19000</v>
      </c>
      <c r="F99" s="4">
        <v>0</v>
      </c>
      <c r="G99" s="4">
        <v>0</v>
      </c>
      <c r="H99" s="4">
        <v>19000</v>
      </c>
      <c r="I99" s="14">
        <v>0</v>
      </c>
    </row>
    <row r="100" spans="1:9" ht="15.75" thickBot="1">
      <c r="A100" s="15"/>
      <c r="B100" s="16"/>
      <c r="C100" s="5">
        <f>SUM(C99)</f>
        <v>2</v>
      </c>
      <c r="D100" s="5">
        <f t="shared" ref="D100:I100" si="8">SUM(D99)</f>
        <v>0</v>
      </c>
      <c r="E100" s="5">
        <f t="shared" si="8"/>
        <v>19000</v>
      </c>
      <c r="F100" s="5">
        <f t="shared" si="8"/>
        <v>0</v>
      </c>
      <c r="G100" s="5">
        <f t="shared" si="8"/>
        <v>0</v>
      </c>
      <c r="H100" s="5">
        <f t="shared" si="8"/>
        <v>19000</v>
      </c>
      <c r="I100" s="17">
        <f t="shared" si="8"/>
        <v>0</v>
      </c>
    </row>
    <row r="101" spans="1:9" ht="15.75" thickTop="1">
      <c r="A101" s="18"/>
      <c r="B101" s="16"/>
      <c r="C101" s="16"/>
      <c r="D101" s="16"/>
      <c r="E101" s="16"/>
      <c r="F101" s="16"/>
      <c r="G101" s="16"/>
      <c r="H101" s="16"/>
      <c r="I101" s="19"/>
    </row>
    <row r="102" spans="1:9">
      <c r="A102" s="65" t="s">
        <v>212</v>
      </c>
      <c r="B102" s="66"/>
      <c r="C102" s="66"/>
      <c r="D102" s="66"/>
      <c r="E102" s="66"/>
      <c r="F102" s="66"/>
      <c r="G102" s="66"/>
      <c r="H102" s="66"/>
      <c r="I102" s="67"/>
    </row>
    <row r="103" spans="1:9">
      <c r="A103" s="13" t="s">
        <v>138</v>
      </c>
      <c r="B103" s="2" t="s">
        <v>139</v>
      </c>
      <c r="C103" s="3">
        <v>20</v>
      </c>
      <c r="D103" s="3">
        <v>0</v>
      </c>
      <c r="E103" s="4">
        <v>0</v>
      </c>
      <c r="F103" s="4">
        <v>12000</v>
      </c>
      <c r="G103" s="4">
        <v>0</v>
      </c>
      <c r="H103" s="4">
        <v>12000</v>
      </c>
      <c r="I103" s="14">
        <v>0</v>
      </c>
    </row>
    <row r="104" spans="1:9" ht="15.75" thickBot="1">
      <c r="A104" s="15"/>
      <c r="B104" s="16"/>
      <c r="C104" s="5">
        <f>SUM(C103)</f>
        <v>20</v>
      </c>
      <c r="D104" s="5">
        <f t="shared" ref="D104:I104" si="9">SUM(D103)</f>
        <v>0</v>
      </c>
      <c r="E104" s="5">
        <f t="shared" si="9"/>
        <v>0</v>
      </c>
      <c r="F104" s="5">
        <f t="shared" si="9"/>
        <v>12000</v>
      </c>
      <c r="G104" s="5">
        <f t="shared" si="9"/>
        <v>0</v>
      </c>
      <c r="H104" s="5">
        <f t="shared" si="9"/>
        <v>12000</v>
      </c>
      <c r="I104" s="17">
        <f t="shared" si="9"/>
        <v>0</v>
      </c>
    </row>
    <row r="105" spans="1:9" ht="15.75" thickTop="1">
      <c r="A105" s="18"/>
      <c r="B105" s="16"/>
      <c r="C105" s="16"/>
      <c r="D105" s="16"/>
      <c r="E105" s="16"/>
      <c r="F105" s="16"/>
      <c r="G105" s="16"/>
      <c r="H105" s="16"/>
      <c r="I105" s="19"/>
    </row>
    <row r="106" spans="1:9">
      <c r="A106" s="65" t="s">
        <v>213</v>
      </c>
      <c r="B106" s="66"/>
      <c r="C106" s="66"/>
      <c r="D106" s="66"/>
      <c r="E106" s="66"/>
      <c r="F106" s="66"/>
      <c r="G106" s="66"/>
      <c r="H106" s="66"/>
      <c r="I106" s="67"/>
    </row>
    <row r="107" spans="1:9">
      <c r="A107" s="8" t="s">
        <v>214</v>
      </c>
      <c r="B107" s="9" t="s">
        <v>215</v>
      </c>
      <c r="C107" s="10">
        <v>6</v>
      </c>
      <c r="D107" s="10">
        <v>0</v>
      </c>
      <c r="E107" s="11">
        <v>0</v>
      </c>
      <c r="F107" s="11">
        <v>11400</v>
      </c>
      <c r="G107" s="11">
        <v>0</v>
      </c>
      <c r="H107" s="11">
        <v>11400</v>
      </c>
      <c r="I107" s="12">
        <v>0</v>
      </c>
    </row>
    <row r="108" spans="1:9">
      <c r="A108" s="13" t="s">
        <v>216</v>
      </c>
      <c r="B108" s="2" t="s">
        <v>217</v>
      </c>
      <c r="C108" s="3">
        <v>6</v>
      </c>
      <c r="D108" s="3">
        <v>0</v>
      </c>
      <c r="E108" s="4">
        <v>0</v>
      </c>
      <c r="F108" s="4">
        <v>11400</v>
      </c>
      <c r="G108" s="4">
        <v>0</v>
      </c>
      <c r="H108" s="4">
        <v>11400</v>
      </c>
      <c r="I108" s="14">
        <v>0</v>
      </c>
    </row>
    <row r="109" spans="1:9" ht="15.75" thickBot="1">
      <c r="A109" s="15"/>
      <c r="B109" s="16"/>
      <c r="C109" s="5">
        <f>SUM(C107:C108)</f>
        <v>12</v>
      </c>
      <c r="D109" s="5">
        <f t="shared" ref="D109:I109" si="10">SUM(D107:D108)</f>
        <v>0</v>
      </c>
      <c r="E109" s="5">
        <f t="shared" si="10"/>
        <v>0</v>
      </c>
      <c r="F109" s="5">
        <f t="shared" si="10"/>
        <v>22800</v>
      </c>
      <c r="G109" s="5">
        <f t="shared" si="10"/>
        <v>0</v>
      </c>
      <c r="H109" s="5">
        <f t="shared" si="10"/>
        <v>22800</v>
      </c>
      <c r="I109" s="17">
        <f t="shared" si="10"/>
        <v>0</v>
      </c>
    </row>
    <row r="110" spans="1:9" ht="15.75" thickTop="1">
      <c r="A110" s="18"/>
      <c r="B110" s="16"/>
      <c r="C110" s="16"/>
      <c r="D110" s="16"/>
      <c r="E110" s="16"/>
      <c r="F110" s="16"/>
      <c r="G110" s="16"/>
      <c r="H110" s="16"/>
      <c r="I110" s="19"/>
    </row>
    <row r="111" spans="1:9">
      <c r="A111" s="65" t="s">
        <v>218</v>
      </c>
      <c r="B111" s="66"/>
      <c r="C111" s="66"/>
      <c r="D111" s="66"/>
      <c r="E111" s="66"/>
      <c r="F111" s="66"/>
      <c r="G111" s="66"/>
      <c r="H111" s="66"/>
      <c r="I111" s="67"/>
    </row>
    <row r="112" spans="1:9">
      <c r="A112" s="13" t="s">
        <v>119</v>
      </c>
      <c r="B112" s="2" t="s">
        <v>120</v>
      </c>
      <c r="C112" s="3">
        <v>150</v>
      </c>
      <c r="D112" s="3">
        <v>0</v>
      </c>
      <c r="E112" s="4">
        <v>0</v>
      </c>
      <c r="F112" s="4">
        <v>142500</v>
      </c>
      <c r="G112" s="4">
        <v>0</v>
      </c>
      <c r="H112" s="4">
        <v>142500</v>
      </c>
      <c r="I112" s="14">
        <v>0</v>
      </c>
    </row>
    <row r="113" spans="1:9" ht="15.75" thickBot="1">
      <c r="A113" s="15"/>
      <c r="B113" s="16"/>
      <c r="C113" s="5">
        <f>SUM(C112)</f>
        <v>150</v>
      </c>
      <c r="D113" s="5">
        <f t="shared" ref="D113:I113" si="11">SUM(D112)</f>
        <v>0</v>
      </c>
      <c r="E113" s="5">
        <f t="shared" si="11"/>
        <v>0</v>
      </c>
      <c r="F113" s="5">
        <f t="shared" si="11"/>
        <v>142500</v>
      </c>
      <c r="G113" s="5">
        <f t="shared" si="11"/>
        <v>0</v>
      </c>
      <c r="H113" s="5">
        <f t="shared" si="11"/>
        <v>142500</v>
      </c>
      <c r="I113" s="17">
        <f t="shared" si="11"/>
        <v>0</v>
      </c>
    </row>
    <row r="114" spans="1:9" ht="15.75" thickTop="1">
      <c r="A114" s="18"/>
      <c r="B114" s="16"/>
      <c r="C114" s="16"/>
      <c r="D114" s="16"/>
      <c r="E114" s="16"/>
      <c r="F114" s="16"/>
      <c r="G114" s="16"/>
      <c r="H114" s="16"/>
      <c r="I114" s="19"/>
    </row>
    <row r="115" spans="1:9">
      <c r="A115" s="65" t="s">
        <v>219</v>
      </c>
      <c r="B115" s="66"/>
      <c r="C115" s="66"/>
      <c r="D115" s="66"/>
      <c r="E115" s="66"/>
      <c r="F115" s="66"/>
      <c r="G115" s="66"/>
      <c r="H115" s="66"/>
      <c r="I115" s="67"/>
    </row>
    <row r="116" spans="1:9">
      <c r="A116" s="8" t="s">
        <v>220</v>
      </c>
      <c r="B116" s="9" t="s">
        <v>221</v>
      </c>
      <c r="C116" s="10">
        <v>4</v>
      </c>
      <c r="D116" s="10">
        <v>0</v>
      </c>
      <c r="E116" s="11">
        <v>0</v>
      </c>
      <c r="F116" s="11">
        <v>6400</v>
      </c>
      <c r="G116" s="11">
        <v>0</v>
      </c>
      <c r="H116" s="11">
        <v>6400</v>
      </c>
      <c r="I116" s="12">
        <v>0</v>
      </c>
    </row>
    <row r="117" spans="1:9">
      <c r="A117" s="13" t="s">
        <v>222</v>
      </c>
      <c r="B117" s="2" t="s">
        <v>223</v>
      </c>
      <c r="C117" s="3">
        <v>60</v>
      </c>
      <c r="D117" s="3">
        <v>0</v>
      </c>
      <c r="E117" s="4">
        <v>0</v>
      </c>
      <c r="F117" s="4">
        <v>72000</v>
      </c>
      <c r="G117" s="4">
        <v>0</v>
      </c>
      <c r="H117" s="4">
        <v>72000</v>
      </c>
      <c r="I117" s="14">
        <v>0</v>
      </c>
    </row>
    <row r="118" spans="1:9" ht="15.75" thickBot="1">
      <c r="A118" s="15"/>
      <c r="B118" s="16"/>
      <c r="C118" s="5">
        <f>SUM(C116:C117)</f>
        <v>64</v>
      </c>
      <c r="D118" s="5">
        <f t="shared" ref="D118:I118" si="12">SUM(D116:D117)</f>
        <v>0</v>
      </c>
      <c r="E118" s="5">
        <f t="shared" si="12"/>
        <v>0</v>
      </c>
      <c r="F118" s="5">
        <f t="shared" si="12"/>
        <v>78400</v>
      </c>
      <c r="G118" s="5">
        <f t="shared" si="12"/>
        <v>0</v>
      </c>
      <c r="H118" s="5">
        <f t="shared" si="12"/>
        <v>78400</v>
      </c>
      <c r="I118" s="17">
        <f t="shared" si="12"/>
        <v>0</v>
      </c>
    </row>
    <row r="119" spans="1:9" ht="15.75" thickTop="1">
      <c r="A119" s="18"/>
      <c r="B119" s="16"/>
      <c r="C119" s="16"/>
      <c r="D119" s="16"/>
      <c r="E119" s="16"/>
      <c r="F119" s="16"/>
      <c r="G119" s="16"/>
      <c r="H119" s="16"/>
      <c r="I119" s="19"/>
    </row>
    <row r="120" spans="1:9">
      <c r="A120" s="65" t="s">
        <v>224</v>
      </c>
      <c r="B120" s="66"/>
      <c r="C120" s="66"/>
      <c r="D120" s="66"/>
      <c r="E120" s="66"/>
      <c r="F120" s="66"/>
      <c r="G120" s="66"/>
      <c r="H120" s="66"/>
      <c r="I120" s="67"/>
    </row>
    <row r="121" spans="1:9">
      <c r="A121" s="8" t="s">
        <v>225</v>
      </c>
      <c r="B121" s="9" t="s">
        <v>226</v>
      </c>
      <c r="C121" s="10">
        <v>5</v>
      </c>
      <c r="D121" s="10">
        <v>0</v>
      </c>
      <c r="E121" s="11">
        <v>0</v>
      </c>
      <c r="F121" s="11">
        <v>25000</v>
      </c>
      <c r="G121" s="11">
        <v>0</v>
      </c>
      <c r="H121" s="11">
        <v>25000</v>
      </c>
      <c r="I121" s="12">
        <v>0</v>
      </c>
    </row>
    <row r="122" spans="1:9">
      <c r="A122" s="13" t="s">
        <v>227</v>
      </c>
      <c r="B122" s="2" t="s">
        <v>228</v>
      </c>
      <c r="C122" s="3">
        <v>5</v>
      </c>
      <c r="D122" s="3">
        <v>0</v>
      </c>
      <c r="E122" s="4">
        <v>0</v>
      </c>
      <c r="F122" s="4">
        <v>32500</v>
      </c>
      <c r="G122" s="4">
        <v>0</v>
      </c>
      <c r="H122" s="4">
        <v>32500</v>
      </c>
      <c r="I122" s="14">
        <v>0</v>
      </c>
    </row>
    <row r="123" spans="1:9" ht="15.75" thickBot="1">
      <c r="A123" s="15"/>
      <c r="B123" s="16"/>
      <c r="C123" s="5">
        <f>SUM(C121:C122)</f>
        <v>10</v>
      </c>
      <c r="D123" s="5">
        <f t="shared" ref="D123:I123" si="13">SUM(D121:D122)</f>
        <v>0</v>
      </c>
      <c r="E123" s="5">
        <f t="shared" si="13"/>
        <v>0</v>
      </c>
      <c r="F123" s="5">
        <f t="shared" si="13"/>
        <v>57500</v>
      </c>
      <c r="G123" s="5">
        <f t="shared" si="13"/>
        <v>0</v>
      </c>
      <c r="H123" s="5">
        <f t="shared" si="13"/>
        <v>57500</v>
      </c>
      <c r="I123" s="17">
        <f t="shared" si="13"/>
        <v>0</v>
      </c>
    </row>
    <row r="124" spans="1:9" ht="15.75" thickTop="1">
      <c r="A124" s="18"/>
      <c r="B124" s="16"/>
      <c r="C124" s="16"/>
      <c r="D124" s="16"/>
      <c r="E124" s="16"/>
      <c r="F124" s="16"/>
      <c r="G124" s="16"/>
      <c r="H124" s="16"/>
      <c r="I124" s="19"/>
    </row>
    <row r="125" spans="1:9">
      <c r="A125" s="65" t="s">
        <v>229</v>
      </c>
      <c r="B125" s="66"/>
      <c r="C125" s="66"/>
      <c r="D125" s="66"/>
      <c r="E125" s="66"/>
      <c r="F125" s="66"/>
      <c r="G125" s="66"/>
      <c r="H125" s="66"/>
      <c r="I125" s="67"/>
    </row>
    <row r="126" spans="1:9">
      <c r="A126" s="13" t="s">
        <v>230</v>
      </c>
      <c r="B126" s="2" t="s">
        <v>231</v>
      </c>
      <c r="C126" s="3">
        <v>0</v>
      </c>
      <c r="D126" s="3">
        <v>1</v>
      </c>
      <c r="E126" s="4">
        <v>0</v>
      </c>
      <c r="F126" s="4">
        <v>0</v>
      </c>
      <c r="G126" s="4">
        <v>0</v>
      </c>
      <c r="H126" s="4">
        <v>0</v>
      </c>
      <c r="I126" s="14">
        <v>0</v>
      </c>
    </row>
    <row r="127" spans="1:9" ht="15.75" thickBot="1">
      <c r="A127" s="15"/>
      <c r="B127" s="16"/>
      <c r="C127" s="5">
        <f>SUM(C126)</f>
        <v>0</v>
      </c>
      <c r="D127" s="5">
        <f t="shared" ref="D127:I127" si="14">SUM(D126)</f>
        <v>1</v>
      </c>
      <c r="E127" s="5">
        <f t="shared" si="14"/>
        <v>0</v>
      </c>
      <c r="F127" s="5">
        <f t="shared" si="14"/>
        <v>0</v>
      </c>
      <c r="G127" s="5">
        <f t="shared" si="14"/>
        <v>0</v>
      </c>
      <c r="H127" s="5">
        <f t="shared" si="14"/>
        <v>0</v>
      </c>
      <c r="I127" s="17">
        <f t="shared" si="14"/>
        <v>0</v>
      </c>
    </row>
    <row r="128" spans="1:9" ht="15.75" thickTop="1">
      <c r="A128" s="18"/>
      <c r="B128" s="16"/>
      <c r="C128" s="16"/>
      <c r="D128" s="16"/>
      <c r="E128" s="16"/>
      <c r="F128" s="16"/>
      <c r="G128" s="16"/>
      <c r="H128" s="16"/>
      <c r="I128" s="19"/>
    </row>
    <row r="129" spans="1:9">
      <c r="A129" s="65" t="s">
        <v>232</v>
      </c>
      <c r="B129" s="66"/>
      <c r="C129" s="66"/>
      <c r="D129" s="66"/>
      <c r="E129" s="66"/>
      <c r="F129" s="66"/>
      <c r="G129" s="66"/>
      <c r="H129" s="66"/>
      <c r="I129" s="67"/>
    </row>
    <row r="130" spans="1:9">
      <c r="A130" s="13" t="s">
        <v>233</v>
      </c>
      <c r="B130" s="2" t="s">
        <v>234</v>
      </c>
      <c r="C130" s="3">
        <v>30</v>
      </c>
      <c r="D130" s="3">
        <v>0</v>
      </c>
      <c r="E130" s="4">
        <v>0</v>
      </c>
      <c r="F130" s="4">
        <v>49500</v>
      </c>
      <c r="G130" s="4">
        <v>0</v>
      </c>
      <c r="H130" s="4">
        <v>49500</v>
      </c>
      <c r="I130" s="14">
        <v>0</v>
      </c>
    </row>
    <row r="131" spans="1:9" ht="15.75" thickBot="1">
      <c r="A131" s="15"/>
      <c r="B131" s="16"/>
      <c r="C131" s="5">
        <v>30</v>
      </c>
      <c r="D131" s="5">
        <v>0</v>
      </c>
      <c r="E131" s="24">
        <v>0</v>
      </c>
      <c r="F131" s="24">
        <v>49500</v>
      </c>
      <c r="G131" s="24">
        <v>0</v>
      </c>
      <c r="H131" s="24">
        <v>49500</v>
      </c>
      <c r="I131" s="25">
        <v>0</v>
      </c>
    </row>
    <row r="132" spans="1:9" ht="15.75" thickTop="1">
      <c r="A132" s="18"/>
      <c r="B132" s="16"/>
      <c r="C132" s="16"/>
      <c r="D132" s="16"/>
      <c r="E132" s="16"/>
      <c r="F132" s="16"/>
      <c r="G132" s="16"/>
      <c r="H132" s="16"/>
      <c r="I132" s="19"/>
    </row>
    <row r="133" spans="1:9">
      <c r="A133" s="65" t="s">
        <v>56</v>
      </c>
      <c r="B133" s="66"/>
      <c r="C133" s="66"/>
      <c r="D133" s="66"/>
      <c r="E133" s="66"/>
      <c r="F133" s="66"/>
      <c r="G133" s="66"/>
      <c r="H133" s="66"/>
      <c r="I133" s="67"/>
    </row>
    <row r="134" spans="1:9">
      <c r="A134" s="8" t="s">
        <v>235</v>
      </c>
      <c r="B134" s="9" t="s">
        <v>236</v>
      </c>
      <c r="C134" s="10">
        <v>2</v>
      </c>
      <c r="D134" s="10">
        <v>0</v>
      </c>
      <c r="E134" s="11">
        <v>0</v>
      </c>
      <c r="F134" s="11">
        <v>1500</v>
      </c>
      <c r="G134" s="11">
        <v>0</v>
      </c>
      <c r="H134" s="11">
        <v>1500</v>
      </c>
      <c r="I134" s="12">
        <v>0</v>
      </c>
    </row>
    <row r="135" spans="1:9">
      <c r="A135" s="8" t="s">
        <v>237</v>
      </c>
      <c r="B135" s="9" t="s">
        <v>238</v>
      </c>
      <c r="C135" s="10">
        <v>1</v>
      </c>
      <c r="D135" s="10">
        <v>0</v>
      </c>
      <c r="E135" s="11">
        <v>0</v>
      </c>
      <c r="F135" s="11">
        <v>4350</v>
      </c>
      <c r="G135" s="11">
        <v>0</v>
      </c>
      <c r="H135" s="11">
        <v>4350</v>
      </c>
      <c r="I135" s="12">
        <v>0</v>
      </c>
    </row>
    <row r="136" spans="1:9">
      <c r="A136" s="8" t="s">
        <v>239</v>
      </c>
      <c r="B136" s="9" t="s">
        <v>240</v>
      </c>
      <c r="C136" s="10">
        <v>1</v>
      </c>
      <c r="D136" s="10">
        <v>0</v>
      </c>
      <c r="E136" s="11">
        <v>0</v>
      </c>
      <c r="F136" s="11">
        <v>6300</v>
      </c>
      <c r="G136" s="11">
        <v>0</v>
      </c>
      <c r="H136" s="11">
        <v>6300</v>
      </c>
      <c r="I136" s="12">
        <v>0</v>
      </c>
    </row>
    <row r="137" spans="1:9">
      <c r="A137" s="8" t="s">
        <v>241</v>
      </c>
      <c r="B137" s="9" t="s">
        <v>238</v>
      </c>
      <c r="C137" s="10">
        <v>1</v>
      </c>
      <c r="D137" s="10">
        <v>0</v>
      </c>
      <c r="E137" s="11">
        <v>0</v>
      </c>
      <c r="F137" s="11">
        <v>6950</v>
      </c>
      <c r="G137" s="11">
        <v>0</v>
      </c>
      <c r="H137" s="11">
        <v>6950</v>
      </c>
      <c r="I137" s="12">
        <v>0</v>
      </c>
    </row>
    <row r="138" spans="1:9">
      <c r="A138" s="8" t="s">
        <v>242</v>
      </c>
      <c r="B138" s="9" t="s">
        <v>238</v>
      </c>
      <c r="C138" s="10">
        <v>1</v>
      </c>
      <c r="D138" s="10">
        <v>0</v>
      </c>
      <c r="E138" s="11">
        <v>0</v>
      </c>
      <c r="F138" s="11">
        <v>8150</v>
      </c>
      <c r="G138" s="11">
        <v>0</v>
      </c>
      <c r="H138" s="11">
        <v>8150</v>
      </c>
      <c r="I138" s="12">
        <v>0</v>
      </c>
    </row>
    <row r="139" spans="1:9">
      <c r="A139" s="8" t="s">
        <v>243</v>
      </c>
      <c r="B139" s="9" t="s">
        <v>238</v>
      </c>
      <c r="C139" s="10">
        <v>1</v>
      </c>
      <c r="D139" s="10">
        <v>0</v>
      </c>
      <c r="E139" s="11">
        <v>0</v>
      </c>
      <c r="F139" s="11">
        <v>9950</v>
      </c>
      <c r="G139" s="11">
        <v>0</v>
      </c>
      <c r="H139" s="11">
        <v>9950</v>
      </c>
      <c r="I139" s="12">
        <v>0</v>
      </c>
    </row>
    <row r="140" spans="1:9">
      <c r="A140" s="8" t="s">
        <v>244</v>
      </c>
      <c r="B140" s="9" t="s">
        <v>245</v>
      </c>
      <c r="C140" s="10">
        <v>1</v>
      </c>
      <c r="D140" s="10">
        <v>0</v>
      </c>
      <c r="E140" s="11">
        <v>0</v>
      </c>
      <c r="F140" s="11">
        <v>4100</v>
      </c>
      <c r="G140" s="11">
        <v>0</v>
      </c>
      <c r="H140" s="11">
        <v>4100</v>
      </c>
      <c r="I140" s="12">
        <v>0</v>
      </c>
    </row>
    <row r="141" spans="1:9">
      <c r="A141" s="8" t="s">
        <v>246</v>
      </c>
      <c r="B141" s="9" t="s">
        <v>247</v>
      </c>
      <c r="C141" s="10">
        <v>1</v>
      </c>
      <c r="D141" s="10">
        <v>0</v>
      </c>
      <c r="E141" s="11">
        <v>0</v>
      </c>
      <c r="F141" s="11">
        <v>50700</v>
      </c>
      <c r="G141" s="11">
        <v>0</v>
      </c>
      <c r="H141" s="11">
        <v>50700</v>
      </c>
      <c r="I141" s="12">
        <v>0</v>
      </c>
    </row>
    <row r="142" spans="1:9">
      <c r="A142" s="8" t="s">
        <v>248</v>
      </c>
      <c r="B142" s="9" t="s">
        <v>249</v>
      </c>
      <c r="C142" s="10">
        <v>2</v>
      </c>
      <c r="D142" s="10">
        <v>0</v>
      </c>
      <c r="E142" s="11">
        <v>0</v>
      </c>
      <c r="F142" s="11">
        <v>8500</v>
      </c>
      <c r="G142" s="11">
        <v>0</v>
      </c>
      <c r="H142" s="11">
        <v>8500</v>
      </c>
      <c r="I142" s="12">
        <v>0</v>
      </c>
    </row>
    <row r="143" spans="1:9">
      <c r="A143" s="8" t="s">
        <v>250</v>
      </c>
      <c r="B143" s="9" t="s">
        <v>251</v>
      </c>
      <c r="C143" s="10">
        <v>4</v>
      </c>
      <c r="D143" s="10">
        <v>0</v>
      </c>
      <c r="E143" s="11">
        <v>0</v>
      </c>
      <c r="F143" s="11">
        <v>16400</v>
      </c>
      <c r="G143" s="11">
        <v>0</v>
      </c>
      <c r="H143" s="11">
        <v>16400</v>
      </c>
      <c r="I143" s="12">
        <v>0</v>
      </c>
    </row>
    <row r="144" spans="1:9">
      <c r="A144" s="8" t="s">
        <v>252</v>
      </c>
      <c r="B144" s="9" t="s">
        <v>253</v>
      </c>
      <c r="C144" s="10">
        <v>5</v>
      </c>
      <c r="D144" s="10">
        <v>0</v>
      </c>
      <c r="E144" s="11">
        <v>0</v>
      </c>
      <c r="F144" s="11">
        <v>152500</v>
      </c>
      <c r="G144" s="11">
        <v>0</v>
      </c>
      <c r="H144" s="11">
        <v>152500</v>
      </c>
      <c r="I144" s="12">
        <v>0</v>
      </c>
    </row>
    <row r="145" spans="1:11">
      <c r="A145" s="8" t="s">
        <v>254</v>
      </c>
      <c r="B145" s="9" t="s">
        <v>255</v>
      </c>
      <c r="C145" s="10">
        <v>1</v>
      </c>
      <c r="D145" s="10">
        <v>0</v>
      </c>
      <c r="E145" s="11">
        <v>0</v>
      </c>
      <c r="F145" s="11">
        <v>31600</v>
      </c>
      <c r="G145" s="11">
        <v>0</v>
      </c>
      <c r="H145" s="11">
        <v>31600</v>
      </c>
      <c r="I145" s="12">
        <v>0</v>
      </c>
    </row>
    <row r="146" spans="1:11">
      <c r="A146" s="8" t="s">
        <v>83</v>
      </c>
      <c r="B146" s="9" t="s">
        <v>84</v>
      </c>
      <c r="C146" s="10">
        <v>2</v>
      </c>
      <c r="D146" s="10">
        <v>0</v>
      </c>
      <c r="E146" s="11">
        <v>0</v>
      </c>
      <c r="F146" s="11">
        <v>3500</v>
      </c>
      <c r="G146" s="11">
        <v>0</v>
      </c>
      <c r="H146" s="11">
        <v>3500</v>
      </c>
      <c r="I146" s="12">
        <v>0</v>
      </c>
    </row>
    <row r="147" spans="1:11">
      <c r="A147" s="8" t="s">
        <v>45</v>
      </c>
      <c r="B147" s="9" t="s">
        <v>46</v>
      </c>
      <c r="C147" s="10">
        <v>1</v>
      </c>
      <c r="D147" s="10">
        <v>0</v>
      </c>
      <c r="E147" s="11">
        <v>0</v>
      </c>
      <c r="F147" s="11">
        <v>7200</v>
      </c>
      <c r="G147" s="11">
        <v>0</v>
      </c>
      <c r="H147" s="11">
        <v>7200</v>
      </c>
      <c r="I147" s="12">
        <v>0</v>
      </c>
    </row>
    <row r="148" spans="1:11">
      <c r="A148" s="8" t="s">
        <v>256</v>
      </c>
      <c r="B148" s="9" t="s">
        <v>257</v>
      </c>
      <c r="C148" s="10">
        <v>2</v>
      </c>
      <c r="D148" s="10">
        <v>0</v>
      </c>
      <c r="E148" s="11">
        <v>0</v>
      </c>
      <c r="F148" s="11">
        <v>57000</v>
      </c>
      <c r="G148" s="11">
        <v>0</v>
      </c>
      <c r="H148" s="11">
        <v>57000</v>
      </c>
      <c r="I148" s="12">
        <v>0</v>
      </c>
    </row>
    <row r="149" spans="1:11">
      <c r="A149" s="8" t="s">
        <v>101</v>
      </c>
      <c r="B149" s="9" t="s">
        <v>102</v>
      </c>
      <c r="C149" s="10">
        <v>1</v>
      </c>
      <c r="D149" s="10">
        <v>0</v>
      </c>
      <c r="E149" s="11">
        <v>0</v>
      </c>
      <c r="F149" s="11">
        <v>12100</v>
      </c>
      <c r="G149" s="11">
        <v>0</v>
      </c>
      <c r="H149" s="11">
        <v>12100</v>
      </c>
      <c r="I149" s="12">
        <v>0</v>
      </c>
    </row>
    <row r="150" spans="1:11">
      <c r="A150" s="8" t="s">
        <v>258</v>
      </c>
      <c r="B150" s="9" t="s">
        <v>259</v>
      </c>
      <c r="C150" s="10">
        <v>2</v>
      </c>
      <c r="D150" s="10">
        <v>0</v>
      </c>
      <c r="E150" s="11">
        <v>0</v>
      </c>
      <c r="F150" s="11">
        <v>9000</v>
      </c>
      <c r="G150" s="11">
        <v>0</v>
      </c>
      <c r="H150" s="11">
        <v>9000</v>
      </c>
      <c r="I150" s="12">
        <v>0</v>
      </c>
    </row>
    <row r="151" spans="1:11">
      <c r="A151" s="13" t="s">
        <v>200</v>
      </c>
      <c r="B151" s="2" t="s">
        <v>201</v>
      </c>
      <c r="C151" s="3">
        <v>1</v>
      </c>
      <c r="D151" s="3">
        <v>0</v>
      </c>
      <c r="E151" s="4">
        <v>0</v>
      </c>
      <c r="F151" s="4">
        <v>9500</v>
      </c>
      <c r="G151" s="4">
        <v>0</v>
      </c>
      <c r="H151" s="4">
        <v>9500</v>
      </c>
      <c r="I151" s="14">
        <v>0</v>
      </c>
    </row>
    <row r="152" spans="1:11" ht="15.75" thickBot="1">
      <c r="A152" s="15"/>
      <c r="B152" s="16"/>
      <c r="C152" s="5">
        <f>SUM(C134:C151)</f>
        <v>30</v>
      </c>
      <c r="D152" s="5">
        <f t="shared" ref="D152:I152" si="15">SUM(D134:D151)</f>
        <v>0</v>
      </c>
      <c r="E152" s="5">
        <f t="shared" si="15"/>
        <v>0</v>
      </c>
      <c r="F152" s="5">
        <f t="shared" si="15"/>
        <v>399300</v>
      </c>
      <c r="G152" s="5">
        <f t="shared" si="15"/>
        <v>0</v>
      </c>
      <c r="H152" s="5">
        <f t="shared" si="15"/>
        <v>399300</v>
      </c>
      <c r="I152" s="17">
        <f t="shared" si="15"/>
        <v>0</v>
      </c>
      <c r="K152" s="54">
        <f>432600+249000+126800</f>
        <v>808400</v>
      </c>
    </row>
    <row r="153" spans="1:11" ht="15.75" thickTop="1">
      <c r="A153" s="18"/>
      <c r="B153" s="16"/>
      <c r="C153" s="16"/>
      <c r="D153" s="16"/>
      <c r="E153" s="16"/>
      <c r="F153" s="16"/>
      <c r="G153" s="16"/>
      <c r="H153" s="16"/>
      <c r="I153" s="19"/>
      <c r="K153">
        <v>19000</v>
      </c>
    </row>
    <row r="154" spans="1:11" ht="15.75" thickBot="1">
      <c r="A154" s="20" t="s">
        <v>69</v>
      </c>
      <c r="B154" s="21"/>
      <c r="C154" s="22">
        <f>+C96+C100+C104+C109+C113+C118+C123+C127+C131+C152</f>
        <v>327</v>
      </c>
      <c r="D154" s="22">
        <f t="shared" ref="D154:H154" si="16">+D96+D100+D104+D109+D113+D118+D123+D127+D131+D152</f>
        <v>1</v>
      </c>
      <c r="E154" s="22">
        <f t="shared" si="16"/>
        <v>19000</v>
      </c>
      <c r="F154" s="22">
        <f t="shared" si="16"/>
        <v>857900</v>
      </c>
      <c r="G154" s="22">
        <f t="shared" si="16"/>
        <v>0</v>
      </c>
      <c r="H154" s="22">
        <f t="shared" si="16"/>
        <v>876900</v>
      </c>
      <c r="I154" s="23">
        <f t="shared" ref="I154" si="17">+I96+I100+I104+I109+I113+I118+I123+I127+I131+I152</f>
        <v>0</v>
      </c>
    </row>
    <row r="155" spans="1:11" ht="15.75" thickBot="1"/>
    <row r="156" spans="1:11">
      <c r="A156" s="68" t="s">
        <v>0</v>
      </c>
      <c r="B156" s="69"/>
      <c r="C156" s="69"/>
      <c r="D156" s="69"/>
      <c r="E156" s="69"/>
      <c r="F156" s="69"/>
      <c r="G156" s="69"/>
      <c r="H156" s="69"/>
      <c r="I156" s="70"/>
    </row>
    <row r="157" spans="1:11">
      <c r="A157" s="71" t="s">
        <v>260</v>
      </c>
      <c r="B157" s="72"/>
      <c r="C157" s="72"/>
      <c r="D157" s="72"/>
      <c r="E157" s="72"/>
      <c r="F157" s="72"/>
      <c r="G157" s="72"/>
      <c r="H157" s="72"/>
      <c r="I157" s="73"/>
    </row>
    <row r="158" spans="1:11">
      <c r="A158" s="74" t="s">
        <v>2</v>
      </c>
      <c r="B158" s="75"/>
      <c r="C158" s="75"/>
      <c r="D158" s="75"/>
      <c r="E158" s="75"/>
      <c r="F158" s="75"/>
      <c r="G158" s="75"/>
      <c r="H158" s="75"/>
      <c r="I158" s="76"/>
    </row>
    <row r="159" spans="1:11" ht="15.75" thickBot="1">
      <c r="A159" s="6" t="s">
        <v>3</v>
      </c>
      <c r="B159" s="1" t="s">
        <v>4</v>
      </c>
      <c r="C159" s="1" t="s">
        <v>5</v>
      </c>
      <c r="D159" s="1" t="s">
        <v>6</v>
      </c>
      <c r="E159" s="1" t="s">
        <v>7</v>
      </c>
      <c r="F159" s="1" t="s">
        <v>8</v>
      </c>
      <c r="G159" s="1" t="s">
        <v>9</v>
      </c>
      <c r="H159" s="1" t="s">
        <v>10</v>
      </c>
      <c r="I159" s="7" t="s">
        <v>11</v>
      </c>
    </row>
    <row r="160" spans="1:11" ht="15.75" thickTop="1">
      <c r="A160" s="77" t="s">
        <v>261</v>
      </c>
      <c r="B160" s="78"/>
      <c r="C160" s="78"/>
      <c r="D160" s="78"/>
      <c r="E160" s="78"/>
      <c r="F160" s="78"/>
      <c r="G160" s="78"/>
      <c r="H160" s="78"/>
      <c r="I160" s="79"/>
    </row>
    <row r="161" spans="1:9">
      <c r="A161" s="8" t="s">
        <v>262</v>
      </c>
      <c r="B161" s="9" t="s">
        <v>263</v>
      </c>
      <c r="C161" s="10">
        <v>10</v>
      </c>
      <c r="D161" s="10">
        <v>0</v>
      </c>
      <c r="E161" s="11">
        <v>0</v>
      </c>
      <c r="F161" s="11">
        <v>12500</v>
      </c>
      <c r="G161" s="11">
        <v>0</v>
      </c>
      <c r="H161" s="11">
        <v>12500</v>
      </c>
      <c r="I161" s="12">
        <v>0</v>
      </c>
    </row>
    <row r="162" spans="1:9">
      <c r="A162" s="8" t="s">
        <v>264</v>
      </c>
      <c r="B162" s="9" t="s">
        <v>265</v>
      </c>
      <c r="C162" s="10">
        <v>10</v>
      </c>
      <c r="D162" s="10">
        <v>0</v>
      </c>
      <c r="E162" s="11">
        <v>0</v>
      </c>
      <c r="F162" s="11">
        <v>12000</v>
      </c>
      <c r="G162" s="11">
        <v>0</v>
      </c>
      <c r="H162" s="11">
        <v>12000</v>
      </c>
      <c r="I162" s="12">
        <v>0</v>
      </c>
    </row>
    <row r="163" spans="1:9">
      <c r="A163" s="8" t="s">
        <v>48</v>
      </c>
      <c r="B163" s="9" t="s">
        <v>49</v>
      </c>
      <c r="C163" s="10">
        <v>20</v>
      </c>
      <c r="D163" s="10">
        <v>0</v>
      </c>
      <c r="E163" s="11">
        <v>0</v>
      </c>
      <c r="F163" s="11">
        <v>10000</v>
      </c>
      <c r="G163" s="11">
        <v>0</v>
      </c>
      <c r="H163" s="11">
        <v>10000</v>
      </c>
      <c r="I163" s="12">
        <v>0</v>
      </c>
    </row>
    <row r="164" spans="1:9">
      <c r="A164" s="8" t="s">
        <v>266</v>
      </c>
      <c r="B164" s="9" t="s">
        <v>267</v>
      </c>
      <c r="C164" s="10">
        <v>10</v>
      </c>
      <c r="D164" s="10">
        <v>0</v>
      </c>
      <c r="E164" s="11">
        <v>0</v>
      </c>
      <c r="F164" s="11">
        <v>10000</v>
      </c>
      <c r="G164" s="11">
        <v>0</v>
      </c>
      <c r="H164" s="11">
        <v>10000</v>
      </c>
      <c r="I164" s="12">
        <v>0</v>
      </c>
    </row>
    <row r="165" spans="1:9">
      <c r="A165" s="13" t="s">
        <v>54</v>
      </c>
      <c r="B165" s="2" t="s">
        <v>55</v>
      </c>
      <c r="C165" s="3">
        <v>12</v>
      </c>
      <c r="D165" s="3">
        <v>0</v>
      </c>
      <c r="E165" s="4">
        <v>0</v>
      </c>
      <c r="F165" s="4">
        <v>19200</v>
      </c>
      <c r="G165" s="4">
        <v>0</v>
      </c>
      <c r="H165" s="4">
        <v>19200</v>
      </c>
      <c r="I165" s="14">
        <v>0</v>
      </c>
    </row>
    <row r="166" spans="1:9" ht="15.75" thickBot="1">
      <c r="A166" s="15"/>
      <c r="B166" s="16"/>
      <c r="C166" s="5">
        <v>62</v>
      </c>
      <c r="D166" s="5">
        <v>0</v>
      </c>
      <c r="E166" s="5">
        <v>0</v>
      </c>
      <c r="F166" s="5">
        <v>63700</v>
      </c>
      <c r="G166" s="5">
        <v>0</v>
      </c>
      <c r="H166" s="5">
        <v>63700</v>
      </c>
      <c r="I166" s="17">
        <v>0</v>
      </c>
    </row>
    <row r="167" spans="1:9" ht="15.75" thickTop="1">
      <c r="A167" s="18"/>
      <c r="B167" s="16"/>
      <c r="C167" s="16"/>
      <c r="D167" s="16"/>
      <c r="E167" s="16"/>
      <c r="F167" s="16"/>
      <c r="G167" s="16"/>
      <c r="H167" s="16"/>
      <c r="I167" s="19"/>
    </row>
    <row r="168" spans="1:9">
      <c r="A168" s="65" t="s">
        <v>268</v>
      </c>
      <c r="B168" s="66"/>
      <c r="C168" s="66"/>
      <c r="D168" s="66"/>
      <c r="E168" s="66"/>
      <c r="F168" s="66"/>
      <c r="G168" s="66"/>
      <c r="H168" s="66"/>
      <c r="I168" s="67"/>
    </row>
    <row r="169" spans="1:9">
      <c r="A169" s="8" t="s">
        <v>269</v>
      </c>
      <c r="B169" s="9" t="s">
        <v>270</v>
      </c>
      <c r="C169" s="10">
        <v>2</v>
      </c>
      <c r="D169" s="10">
        <v>0</v>
      </c>
      <c r="E169" s="11">
        <v>0</v>
      </c>
      <c r="F169" s="11">
        <v>6300</v>
      </c>
      <c r="G169" s="11">
        <v>0</v>
      </c>
      <c r="H169" s="11">
        <v>6300</v>
      </c>
      <c r="I169" s="12">
        <v>0</v>
      </c>
    </row>
    <row r="170" spans="1:9">
      <c r="A170" s="8" t="s">
        <v>271</v>
      </c>
      <c r="B170" s="9" t="s">
        <v>272</v>
      </c>
      <c r="C170" s="10">
        <v>1</v>
      </c>
      <c r="D170" s="10">
        <v>0</v>
      </c>
      <c r="E170" s="11">
        <v>0</v>
      </c>
      <c r="F170" s="11">
        <v>3750</v>
      </c>
      <c r="G170" s="11">
        <v>0</v>
      </c>
      <c r="H170" s="11">
        <v>3750</v>
      </c>
      <c r="I170" s="12">
        <v>0</v>
      </c>
    </row>
    <row r="171" spans="1:9">
      <c r="A171" s="8" t="s">
        <v>273</v>
      </c>
      <c r="B171" s="9" t="s">
        <v>274</v>
      </c>
      <c r="C171" s="10">
        <v>6</v>
      </c>
      <c r="D171" s="10">
        <v>0</v>
      </c>
      <c r="E171" s="11">
        <v>0</v>
      </c>
      <c r="F171" s="11">
        <v>8400</v>
      </c>
      <c r="G171" s="11">
        <v>0</v>
      </c>
      <c r="H171" s="11">
        <v>8400</v>
      </c>
      <c r="I171" s="12">
        <v>0</v>
      </c>
    </row>
    <row r="172" spans="1:9">
      <c r="A172" s="8" t="s">
        <v>275</v>
      </c>
      <c r="B172" s="9" t="s">
        <v>276</v>
      </c>
      <c r="C172" s="10">
        <v>6</v>
      </c>
      <c r="D172" s="10">
        <v>0</v>
      </c>
      <c r="E172" s="11">
        <v>0</v>
      </c>
      <c r="F172" s="11">
        <v>6000</v>
      </c>
      <c r="G172" s="11">
        <v>0</v>
      </c>
      <c r="H172" s="11">
        <v>6000</v>
      </c>
      <c r="I172" s="12">
        <v>0</v>
      </c>
    </row>
    <row r="173" spans="1:9">
      <c r="A173" s="8" t="s">
        <v>277</v>
      </c>
      <c r="B173" s="9" t="s">
        <v>278</v>
      </c>
      <c r="C173" s="10">
        <v>1</v>
      </c>
      <c r="D173" s="10">
        <v>0</v>
      </c>
      <c r="E173" s="11">
        <v>0</v>
      </c>
      <c r="F173" s="11">
        <v>3000</v>
      </c>
      <c r="G173" s="11">
        <v>0</v>
      </c>
      <c r="H173" s="11">
        <v>3000</v>
      </c>
      <c r="I173" s="12">
        <v>0</v>
      </c>
    </row>
    <row r="174" spans="1:9">
      <c r="A174" s="8" t="s">
        <v>57</v>
      </c>
      <c r="B174" s="9" t="s">
        <v>58</v>
      </c>
      <c r="C174" s="10">
        <v>2</v>
      </c>
      <c r="D174" s="10">
        <v>0</v>
      </c>
      <c r="E174" s="11">
        <v>0</v>
      </c>
      <c r="F174" s="11">
        <v>19900</v>
      </c>
      <c r="G174" s="11">
        <v>0</v>
      </c>
      <c r="H174" s="11">
        <v>19900</v>
      </c>
      <c r="I174" s="12">
        <v>0</v>
      </c>
    </row>
    <row r="175" spans="1:9">
      <c r="A175" s="8" t="s">
        <v>61</v>
      </c>
      <c r="B175" s="9" t="s">
        <v>62</v>
      </c>
      <c r="C175" s="10">
        <v>1</v>
      </c>
      <c r="D175" s="10">
        <v>0</v>
      </c>
      <c r="E175" s="11">
        <v>0</v>
      </c>
      <c r="F175" s="11">
        <v>19400</v>
      </c>
      <c r="G175" s="11">
        <v>0</v>
      </c>
      <c r="H175" s="11">
        <v>19400</v>
      </c>
      <c r="I175" s="12">
        <v>0</v>
      </c>
    </row>
    <row r="176" spans="1:9">
      <c r="A176" s="8" t="s">
        <v>205</v>
      </c>
      <c r="B176" s="9" t="s">
        <v>206</v>
      </c>
      <c r="C176" s="10">
        <v>6</v>
      </c>
      <c r="D176" s="10">
        <v>0</v>
      </c>
      <c r="E176" s="11">
        <v>0</v>
      </c>
      <c r="F176" s="11">
        <v>2400</v>
      </c>
      <c r="G176" s="11">
        <v>0</v>
      </c>
      <c r="H176" s="11">
        <v>2400</v>
      </c>
      <c r="I176" s="12">
        <v>0</v>
      </c>
    </row>
    <row r="177" spans="1:9">
      <c r="A177" s="8" t="s">
        <v>65</v>
      </c>
      <c r="B177" s="9" t="s">
        <v>66</v>
      </c>
      <c r="C177" s="10">
        <v>2</v>
      </c>
      <c r="D177" s="10">
        <v>0</v>
      </c>
      <c r="E177" s="11">
        <v>0</v>
      </c>
      <c r="F177" s="11">
        <v>8600</v>
      </c>
      <c r="G177" s="11">
        <v>0</v>
      </c>
      <c r="H177" s="11">
        <v>8600</v>
      </c>
      <c r="I177" s="12">
        <v>0</v>
      </c>
    </row>
    <row r="178" spans="1:9">
      <c r="A178" s="8" t="s">
        <v>279</v>
      </c>
      <c r="B178" s="9" t="s">
        <v>280</v>
      </c>
      <c r="C178" s="10">
        <v>6</v>
      </c>
      <c r="D178" s="10">
        <v>0</v>
      </c>
      <c r="E178" s="11">
        <v>0</v>
      </c>
      <c r="F178" s="11">
        <v>11700</v>
      </c>
      <c r="G178" s="11">
        <v>0</v>
      </c>
      <c r="H178" s="11">
        <v>11700</v>
      </c>
      <c r="I178" s="12">
        <v>0</v>
      </c>
    </row>
    <row r="179" spans="1:9">
      <c r="A179" s="13" t="s">
        <v>121</v>
      </c>
      <c r="B179" s="2" t="s">
        <v>122</v>
      </c>
      <c r="C179" s="3">
        <v>6</v>
      </c>
      <c r="D179" s="3">
        <v>0</v>
      </c>
      <c r="E179" s="4">
        <v>0</v>
      </c>
      <c r="F179" s="4">
        <v>6000</v>
      </c>
      <c r="G179" s="4">
        <v>0</v>
      </c>
      <c r="H179" s="4">
        <v>6000</v>
      </c>
      <c r="I179" s="14">
        <v>0</v>
      </c>
    </row>
    <row r="180" spans="1:9" ht="15.75" thickBot="1">
      <c r="A180" s="15"/>
      <c r="B180" s="16"/>
      <c r="C180" s="5">
        <v>39</v>
      </c>
      <c r="D180" s="5">
        <v>0</v>
      </c>
      <c r="E180" s="5">
        <v>0</v>
      </c>
      <c r="F180" s="5">
        <v>95450</v>
      </c>
      <c r="G180" s="5">
        <v>0</v>
      </c>
      <c r="H180" s="5">
        <v>95450</v>
      </c>
      <c r="I180" s="17">
        <v>0</v>
      </c>
    </row>
    <row r="181" spans="1:9" ht="15.75" thickTop="1">
      <c r="A181" s="18"/>
      <c r="B181" s="16"/>
      <c r="C181" s="16"/>
      <c r="D181" s="16"/>
      <c r="E181" s="16"/>
      <c r="F181" s="16"/>
      <c r="G181" s="16"/>
      <c r="H181" s="16"/>
      <c r="I181" s="19"/>
    </row>
    <row r="182" spans="1:9">
      <c r="A182" s="65" t="s">
        <v>281</v>
      </c>
      <c r="B182" s="66"/>
      <c r="C182" s="66"/>
      <c r="D182" s="66"/>
      <c r="E182" s="66"/>
      <c r="F182" s="66"/>
      <c r="G182" s="66"/>
      <c r="H182" s="66"/>
      <c r="I182" s="67"/>
    </row>
    <row r="183" spans="1:9">
      <c r="A183" s="13" t="s">
        <v>282</v>
      </c>
      <c r="B183" s="2" t="s">
        <v>283</v>
      </c>
      <c r="C183" s="3">
        <v>1</v>
      </c>
      <c r="D183" s="3">
        <v>0</v>
      </c>
      <c r="E183" s="4">
        <v>0</v>
      </c>
      <c r="F183" s="4">
        <v>56600</v>
      </c>
      <c r="G183" s="4">
        <v>0</v>
      </c>
      <c r="H183" s="4">
        <v>56600</v>
      </c>
      <c r="I183" s="14">
        <v>0</v>
      </c>
    </row>
    <row r="184" spans="1:9" ht="15.75" thickBot="1">
      <c r="A184" s="15"/>
      <c r="B184" s="16"/>
      <c r="C184" s="5">
        <v>1</v>
      </c>
      <c r="D184" s="5">
        <v>0</v>
      </c>
      <c r="E184" s="24">
        <v>0</v>
      </c>
      <c r="F184" s="24">
        <v>56600</v>
      </c>
      <c r="G184" s="24">
        <v>0</v>
      </c>
      <c r="H184" s="24">
        <v>56600</v>
      </c>
      <c r="I184" s="25">
        <v>0</v>
      </c>
    </row>
    <row r="185" spans="1:9" ht="15.75" thickTop="1">
      <c r="A185" s="18"/>
      <c r="B185" s="16"/>
      <c r="C185" s="16"/>
      <c r="D185" s="16"/>
      <c r="E185" s="16"/>
      <c r="F185" s="16"/>
      <c r="G185" s="16"/>
      <c r="H185" s="16"/>
      <c r="I185" s="19"/>
    </row>
    <row r="186" spans="1:9">
      <c r="A186" s="65" t="s">
        <v>284</v>
      </c>
      <c r="B186" s="66"/>
      <c r="C186" s="66"/>
      <c r="D186" s="66"/>
      <c r="E186" s="66"/>
      <c r="F186" s="66"/>
      <c r="G186" s="66"/>
      <c r="H186" s="66"/>
      <c r="I186" s="67"/>
    </row>
    <row r="187" spans="1:9">
      <c r="A187" s="13" t="s">
        <v>285</v>
      </c>
      <c r="B187" s="2" t="s">
        <v>286</v>
      </c>
      <c r="C187" s="3">
        <v>0</v>
      </c>
      <c r="D187" s="3">
        <v>0</v>
      </c>
      <c r="E187" s="4">
        <v>0</v>
      </c>
      <c r="F187" s="4">
        <v>0</v>
      </c>
      <c r="G187" s="4">
        <v>0</v>
      </c>
      <c r="H187" s="4">
        <v>0</v>
      </c>
      <c r="I187" s="14">
        <v>1718500</v>
      </c>
    </row>
    <row r="188" spans="1:9" ht="15.75" thickBot="1">
      <c r="A188" s="15"/>
      <c r="B188" s="16"/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17">
        <v>1718500</v>
      </c>
    </row>
    <row r="189" spans="1:9" ht="15.75" thickTop="1">
      <c r="A189" s="18"/>
      <c r="B189" s="16"/>
      <c r="C189" s="16"/>
      <c r="D189" s="16"/>
      <c r="E189" s="16"/>
      <c r="F189" s="16"/>
      <c r="G189" s="16"/>
      <c r="H189" s="16"/>
      <c r="I189" s="19"/>
    </row>
    <row r="190" spans="1:9">
      <c r="A190" s="65" t="s">
        <v>287</v>
      </c>
      <c r="B190" s="66"/>
      <c r="C190" s="66"/>
      <c r="D190" s="66"/>
      <c r="E190" s="66"/>
      <c r="F190" s="66"/>
      <c r="G190" s="66"/>
      <c r="H190" s="66"/>
      <c r="I190" s="67"/>
    </row>
    <row r="191" spans="1:9">
      <c r="A191" s="13" t="s">
        <v>25</v>
      </c>
      <c r="B191" s="2" t="s">
        <v>26</v>
      </c>
      <c r="C191" s="3">
        <v>1</v>
      </c>
      <c r="D191" s="3">
        <v>0</v>
      </c>
      <c r="E191" s="4">
        <v>0</v>
      </c>
      <c r="F191" s="4">
        <v>1500</v>
      </c>
      <c r="G191" s="4">
        <v>0</v>
      </c>
      <c r="H191" s="4">
        <v>1500</v>
      </c>
      <c r="I191" s="14">
        <v>0</v>
      </c>
    </row>
    <row r="192" spans="1:9" ht="15.75" thickBot="1">
      <c r="A192" s="15"/>
      <c r="B192" s="16"/>
      <c r="C192" s="5">
        <v>1</v>
      </c>
      <c r="D192" s="5">
        <v>0</v>
      </c>
      <c r="E192" s="5">
        <v>0</v>
      </c>
      <c r="F192" s="5">
        <v>1500</v>
      </c>
      <c r="G192" s="5">
        <v>0</v>
      </c>
      <c r="H192" s="5">
        <v>1500</v>
      </c>
      <c r="I192" s="17">
        <v>0</v>
      </c>
    </row>
    <row r="193" spans="1:9" ht="15.75" thickTop="1">
      <c r="A193" s="18"/>
      <c r="B193" s="16"/>
      <c r="C193" s="16"/>
      <c r="D193" s="16"/>
      <c r="E193" s="16"/>
      <c r="F193" s="16"/>
      <c r="G193" s="16"/>
      <c r="H193" s="16"/>
      <c r="I193" s="19"/>
    </row>
    <row r="194" spans="1:9">
      <c r="A194" s="65" t="s">
        <v>288</v>
      </c>
      <c r="B194" s="66"/>
      <c r="C194" s="66"/>
      <c r="D194" s="66"/>
      <c r="E194" s="66"/>
      <c r="F194" s="66"/>
      <c r="G194" s="66"/>
      <c r="H194" s="66"/>
      <c r="I194" s="67"/>
    </row>
    <row r="195" spans="1:9">
      <c r="A195" s="8" t="s">
        <v>289</v>
      </c>
      <c r="B195" s="9" t="s">
        <v>290</v>
      </c>
      <c r="C195" s="10">
        <v>1</v>
      </c>
      <c r="D195" s="10">
        <v>0</v>
      </c>
      <c r="E195" s="11">
        <v>0</v>
      </c>
      <c r="F195" s="11">
        <v>7000</v>
      </c>
      <c r="G195" s="11">
        <v>0</v>
      </c>
      <c r="H195" s="11">
        <v>7000</v>
      </c>
      <c r="I195" s="12">
        <v>0</v>
      </c>
    </row>
    <row r="196" spans="1:9">
      <c r="A196" s="13" t="s">
        <v>291</v>
      </c>
      <c r="B196" s="2" t="s">
        <v>292</v>
      </c>
      <c r="C196" s="3">
        <v>1</v>
      </c>
      <c r="D196" s="3">
        <v>0</v>
      </c>
      <c r="E196" s="4">
        <v>0</v>
      </c>
      <c r="F196" s="4">
        <v>11700</v>
      </c>
      <c r="G196" s="4">
        <v>0</v>
      </c>
      <c r="H196" s="4">
        <v>11700</v>
      </c>
      <c r="I196" s="14">
        <v>0</v>
      </c>
    </row>
    <row r="197" spans="1:9" ht="15.75" thickBot="1">
      <c r="A197" s="15"/>
      <c r="B197" s="16"/>
      <c r="C197" s="5">
        <v>2</v>
      </c>
      <c r="D197" s="5">
        <v>0</v>
      </c>
      <c r="E197" s="5">
        <v>0</v>
      </c>
      <c r="F197" s="5">
        <v>18700</v>
      </c>
      <c r="G197" s="5">
        <v>0</v>
      </c>
      <c r="H197" s="5">
        <v>18700</v>
      </c>
      <c r="I197" s="17">
        <v>0</v>
      </c>
    </row>
    <row r="198" spans="1:9" ht="15.75" thickTop="1">
      <c r="A198" s="18"/>
      <c r="B198" s="16"/>
      <c r="C198" s="16"/>
      <c r="D198" s="16"/>
      <c r="E198" s="16"/>
      <c r="F198" s="16"/>
      <c r="G198" s="16"/>
      <c r="H198" s="16"/>
      <c r="I198" s="19"/>
    </row>
    <row r="199" spans="1:9">
      <c r="A199" s="65" t="s">
        <v>293</v>
      </c>
      <c r="B199" s="66"/>
      <c r="C199" s="66"/>
      <c r="D199" s="66"/>
      <c r="E199" s="66"/>
      <c r="F199" s="66"/>
      <c r="G199" s="66"/>
      <c r="H199" s="66"/>
      <c r="I199" s="67"/>
    </row>
    <row r="200" spans="1:9">
      <c r="A200" s="8" t="s">
        <v>294</v>
      </c>
      <c r="B200" s="9" t="s">
        <v>295</v>
      </c>
      <c r="C200" s="10">
        <v>2</v>
      </c>
      <c r="D200" s="10">
        <v>0</v>
      </c>
      <c r="E200" s="11">
        <v>0</v>
      </c>
      <c r="F200" s="11">
        <v>16700</v>
      </c>
      <c r="G200" s="11">
        <v>0</v>
      </c>
      <c r="H200" s="11">
        <v>16700</v>
      </c>
      <c r="I200" s="12">
        <v>0</v>
      </c>
    </row>
    <row r="201" spans="1:9">
      <c r="A201" s="8" t="s">
        <v>25</v>
      </c>
      <c r="B201" s="9" t="s">
        <v>26</v>
      </c>
      <c r="C201" s="10">
        <v>1</v>
      </c>
      <c r="D201" s="10">
        <v>0</v>
      </c>
      <c r="E201" s="11">
        <v>0</v>
      </c>
      <c r="F201" s="11">
        <v>1500</v>
      </c>
      <c r="G201" s="11">
        <v>0</v>
      </c>
      <c r="H201" s="11">
        <v>1500</v>
      </c>
      <c r="I201" s="12">
        <v>0</v>
      </c>
    </row>
    <row r="202" spans="1:9">
      <c r="A202" s="8" t="s">
        <v>167</v>
      </c>
      <c r="B202" s="9" t="s">
        <v>168</v>
      </c>
      <c r="C202" s="10">
        <v>12</v>
      </c>
      <c r="D202" s="10">
        <v>0</v>
      </c>
      <c r="E202" s="11">
        <v>0</v>
      </c>
      <c r="F202" s="11">
        <v>9000</v>
      </c>
      <c r="G202" s="11">
        <v>0</v>
      </c>
      <c r="H202" s="11">
        <v>9000</v>
      </c>
      <c r="I202" s="12">
        <v>0</v>
      </c>
    </row>
    <row r="203" spans="1:9">
      <c r="A203" s="13" t="s">
        <v>296</v>
      </c>
      <c r="B203" s="2" t="s">
        <v>297</v>
      </c>
      <c r="C203" s="3">
        <v>6</v>
      </c>
      <c r="D203" s="3">
        <v>0</v>
      </c>
      <c r="E203" s="4">
        <v>0</v>
      </c>
      <c r="F203" s="4">
        <v>12000</v>
      </c>
      <c r="G203" s="4">
        <v>0</v>
      </c>
      <c r="H203" s="4">
        <v>12000</v>
      </c>
      <c r="I203" s="14">
        <v>0</v>
      </c>
    </row>
    <row r="204" spans="1:9" ht="15.75" thickBot="1">
      <c r="A204" s="15"/>
      <c r="B204" s="16"/>
      <c r="C204" s="5">
        <v>21</v>
      </c>
      <c r="D204" s="5">
        <v>0</v>
      </c>
      <c r="E204" s="5">
        <v>0</v>
      </c>
      <c r="F204" s="5">
        <v>39200</v>
      </c>
      <c r="G204" s="5">
        <v>0</v>
      </c>
      <c r="H204" s="5">
        <v>39200</v>
      </c>
      <c r="I204" s="17">
        <v>0</v>
      </c>
    </row>
    <row r="205" spans="1:9" ht="15.75" thickTop="1">
      <c r="A205" s="18"/>
      <c r="B205" s="16"/>
      <c r="C205" s="16"/>
      <c r="D205" s="16"/>
      <c r="E205" s="16"/>
      <c r="F205" s="16"/>
      <c r="G205" s="16"/>
      <c r="H205" s="16"/>
      <c r="I205" s="19"/>
    </row>
    <row r="206" spans="1:9">
      <c r="A206" s="65" t="s">
        <v>304</v>
      </c>
      <c r="B206" s="66"/>
      <c r="C206" s="66"/>
      <c r="D206" s="66"/>
      <c r="E206" s="66"/>
      <c r="F206" s="66"/>
      <c r="G206" s="66"/>
      <c r="H206" s="66"/>
      <c r="I206" s="67"/>
    </row>
    <row r="207" spans="1:9">
      <c r="A207" s="8" t="s">
        <v>305</v>
      </c>
      <c r="B207" s="9" t="s">
        <v>306</v>
      </c>
      <c r="C207" s="10">
        <v>1</v>
      </c>
      <c r="D207" s="10">
        <v>0</v>
      </c>
      <c r="E207" s="11">
        <v>0</v>
      </c>
      <c r="F207" s="11">
        <v>39600</v>
      </c>
      <c r="G207" s="11">
        <v>0</v>
      </c>
      <c r="H207" s="11">
        <v>39600</v>
      </c>
      <c r="I207" s="12">
        <v>0</v>
      </c>
    </row>
    <row r="208" spans="1:9" ht="15.75" thickBot="1">
      <c r="A208" s="15"/>
      <c r="B208" s="16"/>
      <c r="C208" s="5">
        <f>SUM(C207)</f>
        <v>1</v>
      </c>
      <c r="D208" s="5">
        <f t="shared" ref="D208:H208" si="18">SUM(D207)</f>
        <v>0</v>
      </c>
      <c r="E208" s="5">
        <f t="shared" si="18"/>
        <v>0</v>
      </c>
      <c r="F208" s="5">
        <f t="shared" si="18"/>
        <v>39600</v>
      </c>
      <c r="G208" s="5">
        <f t="shared" si="18"/>
        <v>0</v>
      </c>
      <c r="H208" s="5">
        <f t="shared" si="18"/>
        <v>39600</v>
      </c>
      <c r="I208" s="17">
        <v>0</v>
      </c>
    </row>
    <row r="209" spans="1:9" ht="15.75" thickTop="1">
      <c r="A209" s="18"/>
      <c r="B209" s="16"/>
      <c r="C209" s="16"/>
      <c r="D209" s="16"/>
      <c r="E209" s="16"/>
      <c r="F209" s="16"/>
      <c r="G209" s="16"/>
      <c r="H209" s="16"/>
      <c r="I209" s="19"/>
    </row>
    <row r="210" spans="1:9">
      <c r="A210" s="65" t="s">
        <v>307</v>
      </c>
      <c r="B210" s="66"/>
      <c r="C210" s="66"/>
      <c r="D210" s="66"/>
      <c r="E210" s="66"/>
      <c r="F210" s="66"/>
      <c r="G210" s="66"/>
      <c r="H210" s="66"/>
      <c r="I210" s="67"/>
    </row>
    <row r="211" spans="1:9">
      <c r="A211" s="13" t="s">
        <v>308</v>
      </c>
      <c r="B211" s="2" t="s">
        <v>309</v>
      </c>
      <c r="C211" s="3">
        <v>1</v>
      </c>
      <c r="D211" s="3">
        <v>0</v>
      </c>
      <c r="E211" s="4">
        <v>54000</v>
      </c>
      <c r="F211" s="4">
        <v>0</v>
      </c>
      <c r="G211" s="4">
        <v>0</v>
      </c>
      <c r="H211" s="4">
        <v>54000</v>
      </c>
      <c r="I211" s="14">
        <v>0</v>
      </c>
    </row>
    <row r="212" spans="1:9" ht="15.75" thickBot="1">
      <c r="A212" s="15"/>
      <c r="B212" s="16"/>
      <c r="C212" s="3">
        <v>1</v>
      </c>
      <c r="D212" s="5">
        <v>0</v>
      </c>
      <c r="E212" s="5">
        <v>54000</v>
      </c>
      <c r="F212" s="5">
        <v>0</v>
      </c>
      <c r="G212" s="5">
        <v>0</v>
      </c>
      <c r="H212" s="5">
        <v>54000</v>
      </c>
      <c r="I212" s="17">
        <v>0</v>
      </c>
    </row>
    <row r="213" spans="1:9" ht="15.75" thickTop="1">
      <c r="A213" s="18"/>
      <c r="B213" s="16"/>
      <c r="C213" s="16"/>
      <c r="D213" s="16"/>
      <c r="E213" s="16"/>
      <c r="F213" s="16"/>
      <c r="G213" s="16"/>
      <c r="H213" s="16"/>
      <c r="I213" s="19"/>
    </row>
    <row r="214" spans="1:9">
      <c r="A214" s="65" t="s">
        <v>310</v>
      </c>
      <c r="B214" s="66"/>
      <c r="C214" s="66"/>
      <c r="D214" s="66"/>
      <c r="E214" s="66"/>
      <c r="F214" s="66"/>
      <c r="G214" s="66"/>
      <c r="H214" s="66"/>
      <c r="I214" s="67"/>
    </row>
    <row r="215" spans="1:9">
      <c r="A215" s="13" t="s">
        <v>311</v>
      </c>
      <c r="B215" s="2" t="s">
        <v>312</v>
      </c>
      <c r="C215" s="3">
        <v>5</v>
      </c>
      <c r="D215" s="3">
        <v>0</v>
      </c>
      <c r="E215" s="4">
        <v>0</v>
      </c>
      <c r="F215" s="4">
        <v>2000</v>
      </c>
      <c r="G215" s="4">
        <v>0</v>
      </c>
      <c r="H215" s="4">
        <v>2000</v>
      </c>
      <c r="I215" s="14">
        <v>0</v>
      </c>
    </row>
    <row r="216" spans="1:9" ht="15.75" thickBot="1">
      <c r="A216" s="15"/>
      <c r="B216" s="16"/>
      <c r="C216" s="5">
        <v>5</v>
      </c>
      <c r="D216" s="5">
        <v>0</v>
      </c>
      <c r="E216" s="5">
        <v>0</v>
      </c>
      <c r="F216" s="5">
        <v>2000</v>
      </c>
      <c r="G216" s="5">
        <v>0</v>
      </c>
      <c r="H216" s="5">
        <v>2000</v>
      </c>
      <c r="I216" s="17">
        <v>0</v>
      </c>
    </row>
    <row r="217" spans="1:9" ht="15.75" thickTop="1">
      <c r="A217" s="18"/>
      <c r="B217" s="16"/>
      <c r="C217" s="16"/>
      <c r="D217" s="16"/>
      <c r="E217" s="16"/>
      <c r="F217" s="16"/>
      <c r="G217" s="16"/>
      <c r="H217" s="16"/>
      <c r="I217" s="19"/>
    </row>
    <row r="218" spans="1:9">
      <c r="A218" s="65" t="s">
        <v>56</v>
      </c>
      <c r="B218" s="66"/>
      <c r="C218" s="66"/>
      <c r="D218" s="66"/>
      <c r="E218" s="66"/>
      <c r="F218" s="66"/>
      <c r="G218" s="66"/>
      <c r="H218" s="66"/>
      <c r="I218" s="67"/>
    </row>
    <row r="219" spans="1:9">
      <c r="A219" s="8" t="s">
        <v>313</v>
      </c>
      <c r="B219" s="9" t="s">
        <v>314</v>
      </c>
      <c r="C219" s="10">
        <v>1</v>
      </c>
      <c r="D219" s="10">
        <v>0</v>
      </c>
      <c r="E219" s="11">
        <v>0</v>
      </c>
      <c r="F219" s="11">
        <v>2600</v>
      </c>
      <c r="G219" s="11">
        <v>0</v>
      </c>
      <c r="H219" s="11">
        <v>2600</v>
      </c>
      <c r="I219" s="12">
        <v>0</v>
      </c>
    </row>
    <row r="220" spans="1:9">
      <c r="A220" s="8" t="s">
        <v>315</v>
      </c>
      <c r="B220" s="9" t="s">
        <v>316</v>
      </c>
      <c r="C220" s="10">
        <v>1</v>
      </c>
      <c r="D220" s="10">
        <v>0</v>
      </c>
      <c r="E220" s="11">
        <v>0</v>
      </c>
      <c r="F220" s="11">
        <v>400</v>
      </c>
      <c r="G220" s="11">
        <v>0</v>
      </c>
      <c r="H220" s="11">
        <v>400</v>
      </c>
      <c r="I220" s="12">
        <v>0</v>
      </c>
    </row>
    <row r="221" spans="1:9">
      <c r="A221" s="8" t="s">
        <v>317</v>
      </c>
      <c r="B221" s="9" t="s">
        <v>318</v>
      </c>
      <c r="C221" s="10">
        <v>2</v>
      </c>
      <c r="D221" s="10">
        <v>0</v>
      </c>
      <c r="E221" s="11">
        <v>0</v>
      </c>
      <c r="F221" s="11">
        <v>4800</v>
      </c>
      <c r="G221" s="11">
        <v>0</v>
      </c>
      <c r="H221" s="11">
        <v>4800</v>
      </c>
      <c r="I221" s="12">
        <v>0</v>
      </c>
    </row>
    <row r="222" spans="1:9">
      <c r="A222" s="8" t="s">
        <v>254</v>
      </c>
      <c r="B222" s="9" t="s">
        <v>255</v>
      </c>
      <c r="C222" s="10">
        <v>2</v>
      </c>
      <c r="D222" s="10">
        <v>0</v>
      </c>
      <c r="E222" s="11">
        <v>0</v>
      </c>
      <c r="F222" s="11">
        <v>63200</v>
      </c>
      <c r="G222" s="11">
        <v>0</v>
      </c>
      <c r="H222" s="11">
        <v>63200</v>
      </c>
      <c r="I222" s="12">
        <v>0</v>
      </c>
    </row>
    <row r="223" spans="1:9">
      <c r="A223" s="8" t="s">
        <v>83</v>
      </c>
      <c r="B223" s="9" t="s">
        <v>84</v>
      </c>
      <c r="C223" s="10">
        <v>4</v>
      </c>
      <c r="D223" s="10">
        <v>0</v>
      </c>
      <c r="E223" s="11">
        <v>0</v>
      </c>
      <c r="F223" s="11">
        <v>7000</v>
      </c>
      <c r="G223" s="11">
        <v>0</v>
      </c>
      <c r="H223" s="11">
        <v>7000</v>
      </c>
      <c r="I223" s="12">
        <v>0</v>
      </c>
    </row>
    <row r="224" spans="1:9">
      <c r="A224" s="8" t="s">
        <v>63</v>
      </c>
      <c r="B224" s="9" t="s">
        <v>64</v>
      </c>
      <c r="C224" s="10">
        <v>1</v>
      </c>
      <c r="D224" s="10">
        <v>0</v>
      </c>
      <c r="E224" s="11">
        <v>0</v>
      </c>
      <c r="F224" s="11">
        <v>33700</v>
      </c>
      <c r="G224" s="11">
        <v>0</v>
      </c>
      <c r="H224" s="11">
        <v>33700</v>
      </c>
      <c r="I224" s="12">
        <v>0</v>
      </c>
    </row>
    <row r="225" spans="1:11">
      <c r="A225" s="8" t="s">
        <v>319</v>
      </c>
      <c r="B225" s="9" t="s">
        <v>320</v>
      </c>
      <c r="C225" s="10">
        <v>1</v>
      </c>
      <c r="D225" s="10">
        <v>0</v>
      </c>
      <c r="E225" s="11">
        <v>0</v>
      </c>
      <c r="F225" s="11">
        <v>1550</v>
      </c>
      <c r="G225" s="11">
        <v>0</v>
      </c>
      <c r="H225" s="11">
        <v>1550</v>
      </c>
      <c r="I225" s="12">
        <v>0</v>
      </c>
    </row>
    <row r="226" spans="1:11">
      <c r="A226" s="8" t="s">
        <v>65</v>
      </c>
      <c r="B226" s="9" t="s">
        <v>66</v>
      </c>
      <c r="C226" s="10">
        <v>3</v>
      </c>
      <c r="D226" s="10">
        <v>0</v>
      </c>
      <c r="E226" s="11">
        <v>0</v>
      </c>
      <c r="F226" s="11">
        <v>12900</v>
      </c>
      <c r="G226" s="11">
        <v>0</v>
      </c>
      <c r="H226" s="11">
        <v>12900</v>
      </c>
      <c r="I226" s="12">
        <v>0</v>
      </c>
    </row>
    <row r="227" spans="1:11">
      <c r="A227" s="13" t="s">
        <v>119</v>
      </c>
      <c r="B227" s="2" t="s">
        <v>120</v>
      </c>
      <c r="C227" s="3">
        <v>12</v>
      </c>
      <c r="D227" s="3">
        <v>0</v>
      </c>
      <c r="E227" s="4">
        <v>0</v>
      </c>
      <c r="F227" s="4">
        <v>11400</v>
      </c>
      <c r="G227" s="4">
        <v>0</v>
      </c>
      <c r="H227" s="4">
        <v>11400</v>
      </c>
      <c r="I227" s="14">
        <v>0</v>
      </c>
    </row>
    <row r="228" spans="1:11" ht="15.75" thickBot="1">
      <c r="A228" s="15"/>
      <c r="B228" s="16"/>
      <c r="C228" s="5">
        <v>27</v>
      </c>
      <c r="D228" s="5">
        <v>0</v>
      </c>
      <c r="E228" s="5">
        <v>0</v>
      </c>
      <c r="F228" s="5">
        <v>137550</v>
      </c>
      <c r="G228" s="5">
        <v>0</v>
      </c>
      <c r="H228" s="5">
        <v>137550</v>
      </c>
      <c r="I228" s="17">
        <v>0</v>
      </c>
    </row>
    <row r="229" spans="1:11" ht="15.75" thickTop="1">
      <c r="A229" s="18"/>
      <c r="B229" s="16"/>
      <c r="C229" s="16"/>
      <c r="D229" s="16"/>
      <c r="E229" s="16"/>
      <c r="F229" s="16"/>
      <c r="G229" s="16"/>
      <c r="H229" s="16"/>
      <c r="I229" s="19"/>
    </row>
    <row r="230" spans="1:11" ht="15.75" thickBot="1">
      <c r="A230" s="20" t="s">
        <v>69</v>
      </c>
      <c r="B230" s="21"/>
      <c r="C230" s="22">
        <f>+C228+C166+C180+C184+C188+C192+C197+C204+C208+C212+C216</f>
        <v>160</v>
      </c>
      <c r="D230" s="22">
        <f t="shared" ref="D230:H230" si="19">+D228+D166+D180+D184+D188+D192+D197+D204+D208+D212+D216</f>
        <v>0</v>
      </c>
      <c r="E230" s="22">
        <f t="shared" si="19"/>
        <v>54000</v>
      </c>
      <c r="F230" s="22">
        <f t="shared" si="19"/>
        <v>454300</v>
      </c>
      <c r="G230" s="22">
        <f t="shared" si="19"/>
        <v>0</v>
      </c>
      <c r="H230" s="22">
        <f t="shared" si="19"/>
        <v>508300</v>
      </c>
      <c r="I230" s="23">
        <f>+I166+I180+I184+I188+I192+I197+I204+I208+I212+I216+I228</f>
        <v>1718500</v>
      </c>
      <c r="K230">
        <f>1750+14000+22900+1000</f>
        <v>39650</v>
      </c>
    </row>
    <row r="231" spans="1:11" ht="15.75" thickBot="1"/>
    <row r="232" spans="1:11">
      <c r="A232" s="68" t="s">
        <v>0</v>
      </c>
      <c r="B232" s="69"/>
      <c r="C232" s="69"/>
      <c r="D232" s="69"/>
      <c r="E232" s="69"/>
      <c r="F232" s="69"/>
      <c r="G232" s="69"/>
      <c r="H232" s="69"/>
      <c r="I232" s="70"/>
    </row>
    <row r="233" spans="1:11">
      <c r="A233" s="71" t="s">
        <v>1</v>
      </c>
      <c r="B233" s="72"/>
      <c r="C233" s="72"/>
      <c r="D233" s="72"/>
      <c r="E233" s="72"/>
      <c r="F233" s="72"/>
      <c r="G233" s="72"/>
      <c r="H233" s="72"/>
      <c r="I233" s="73"/>
    </row>
    <row r="234" spans="1:11">
      <c r="A234" s="74" t="s">
        <v>2</v>
      </c>
      <c r="B234" s="75"/>
      <c r="C234" s="75"/>
      <c r="D234" s="75"/>
      <c r="E234" s="75"/>
      <c r="F234" s="75"/>
      <c r="G234" s="75"/>
      <c r="H234" s="75"/>
      <c r="I234" s="76"/>
    </row>
    <row r="235" spans="1:11" ht="15.75" thickBot="1">
      <c r="A235" s="6" t="s">
        <v>3</v>
      </c>
      <c r="B235" s="1" t="s">
        <v>4</v>
      </c>
      <c r="C235" s="1" t="s">
        <v>5</v>
      </c>
      <c r="D235" s="1" t="s">
        <v>6</v>
      </c>
      <c r="E235" s="1" t="s">
        <v>7</v>
      </c>
      <c r="F235" s="1" t="s">
        <v>8</v>
      </c>
      <c r="G235" s="1" t="s">
        <v>9</v>
      </c>
      <c r="H235" s="1" t="s">
        <v>10</v>
      </c>
      <c r="I235" s="7" t="s">
        <v>11</v>
      </c>
    </row>
    <row r="236" spans="1:11" ht="15.75" thickTop="1">
      <c r="A236" s="65" t="s">
        <v>12</v>
      </c>
      <c r="B236" s="66"/>
      <c r="C236" s="66"/>
      <c r="D236" s="66"/>
      <c r="E236" s="66"/>
      <c r="F236" s="66"/>
      <c r="G236" s="66"/>
      <c r="H236" s="66"/>
      <c r="I236" s="67"/>
    </row>
    <row r="237" spans="1:11">
      <c r="A237" s="8" t="s">
        <v>13</v>
      </c>
      <c r="B237" s="9" t="s">
        <v>14</v>
      </c>
      <c r="C237" s="10">
        <v>2</v>
      </c>
      <c r="D237" s="10">
        <v>0</v>
      </c>
      <c r="E237" s="11">
        <v>0</v>
      </c>
      <c r="F237" s="11">
        <v>12100</v>
      </c>
      <c r="G237" s="11">
        <v>0</v>
      </c>
      <c r="H237" s="11">
        <v>12100</v>
      </c>
      <c r="I237" s="12">
        <v>0</v>
      </c>
    </row>
    <row r="238" spans="1:11">
      <c r="A238" s="13" t="s">
        <v>15</v>
      </c>
      <c r="B238" s="2" t="s">
        <v>16</v>
      </c>
      <c r="C238" s="3">
        <v>1</v>
      </c>
      <c r="D238" s="3">
        <v>0</v>
      </c>
      <c r="E238" s="4">
        <v>0</v>
      </c>
      <c r="F238" s="4">
        <v>9500</v>
      </c>
      <c r="G238" s="4">
        <v>0</v>
      </c>
      <c r="H238" s="4">
        <v>9500</v>
      </c>
      <c r="I238" s="14">
        <v>0</v>
      </c>
    </row>
    <row r="239" spans="1:11" ht="15.75" thickBot="1">
      <c r="A239" s="15"/>
      <c r="B239" s="16"/>
      <c r="C239" s="5">
        <f>SUM(C237:C238)</f>
        <v>3</v>
      </c>
      <c r="D239" s="5">
        <f t="shared" ref="D239:I239" si="20">SUM(D237:D238)</f>
        <v>0</v>
      </c>
      <c r="E239" s="5">
        <f t="shared" si="20"/>
        <v>0</v>
      </c>
      <c r="F239" s="5">
        <f t="shared" si="20"/>
        <v>21600</v>
      </c>
      <c r="G239" s="5">
        <f t="shared" si="20"/>
        <v>0</v>
      </c>
      <c r="H239" s="5">
        <f t="shared" si="20"/>
        <v>21600</v>
      </c>
      <c r="I239" s="17">
        <f t="shared" si="20"/>
        <v>0</v>
      </c>
    </row>
    <row r="240" spans="1:11" ht="15.75" thickTop="1">
      <c r="A240" s="18"/>
      <c r="B240" s="16"/>
      <c r="C240" s="16"/>
      <c r="D240" s="16"/>
      <c r="E240" s="16"/>
      <c r="F240" s="16"/>
      <c r="G240" s="16"/>
      <c r="H240" s="16"/>
      <c r="I240" s="19"/>
    </row>
    <row r="241" spans="1:9">
      <c r="A241" s="65" t="s">
        <v>17</v>
      </c>
      <c r="B241" s="66"/>
      <c r="C241" s="66"/>
      <c r="D241" s="66"/>
      <c r="E241" s="66"/>
      <c r="F241" s="66"/>
      <c r="G241" s="66"/>
      <c r="H241" s="66"/>
      <c r="I241" s="67"/>
    </row>
    <row r="242" spans="1:9">
      <c r="A242" s="8" t="s">
        <v>18</v>
      </c>
      <c r="B242" s="9" t="s">
        <v>19</v>
      </c>
      <c r="C242" s="10">
        <v>10</v>
      </c>
      <c r="D242" s="10">
        <v>0</v>
      </c>
      <c r="E242" s="11">
        <v>0</v>
      </c>
      <c r="F242" s="11">
        <v>7500</v>
      </c>
      <c r="G242" s="11">
        <v>0</v>
      </c>
      <c r="H242" s="11">
        <v>7500</v>
      </c>
      <c r="I242" s="12">
        <v>0</v>
      </c>
    </row>
    <row r="243" spans="1:9">
      <c r="A243" s="13" t="s">
        <v>20</v>
      </c>
      <c r="B243" s="2" t="s">
        <v>21</v>
      </c>
      <c r="C243" s="3">
        <v>1</v>
      </c>
      <c r="D243" s="3">
        <v>0</v>
      </c>
      <c r="E243" s="4">
        <v>0</v>
      </c>
      <c r="F243" s="4">
        <v>3000</v>
      </c>
      <c r="G243" s="4">
        <v>0</v>
      </c>
      <c r="H243" s="4">
        <v>3000</v>
      </c>
      <c r="I243" s="14">
        <v>0</v>
      </c>
    </row>
    <row r="244" spans="1:9" ht="15.75" thickBot="1">
      <c r="A244" s="15"/>
      <c r="B244" s="16"/>
      <c r="C244" s="5">
        <f>SUM(C242:C243)</f>
        <v>11</v>
      </c>
      <c r="D244" s="5">
        <f t="shared" ref="D244:I244" si="21">SUM(D242:D243)</f>
        <v>0</v>
      </c>
      <c r="E244" s="5">
        <f t="shared" si="21"/>
        <v>0</v>
      </c>
      <c r="F244" s="5">
        <f t="shared" si="21"/>
        <v>10500</v>
      </c>
      <c r="G244" s="5">
        <f t="shared" si="21"/>
        <v>0</v>
      </c>
      <c r="H244" s="5">
        <f t="shared" si="21"/>
        <v>10500</v>
      </c>
      <c r="I244" s="17">
        <f t="shared" si="21"/>
        <v>0</v>
      </c>
    </row>
    <row r="245" spans="1:9" ht="15.75" thickTop="1">
      <c r="A245" s="18"/>
      <c r="B245" s="16"/>
      <c r="C245" s="16"/>
      <c r="D245" s="16"/>
      <c r="E245" s="16"/>
      <c r="F245" s="16"/>
      <c r="G245" s="16"/>
      <c r="H245" s="16"/>
      <c r="I245" s="19"/>
    </row>
    <row r="246" spans="1:9">
      <c r="A246" s="65" t="s">
        <v>22</v>
      </c>
      <c r="B246" s="66"/>
      <c r="C246" s="66"/>
      <c r="D246" s="66"/>
      <c r="E246" s="66"/>
      <c r="F246" s="66"/>
      <c r="G246" s="66"/>
      <c r="H246" s="66"/>
      <c r="I246" s="67"/>
    </row>
    <row r="247" spans="1:9">
      <c r="A247" s="8" t="s">
        <v>23</v>
      </c>
      <c r="B247" s="9" t="s">
        <v>24</v>
      </c>
      <c r="C247" s="10">
        <v>1</v>
      </c>
      <c r="D247" s="10">
        <v>0</v>
      </c>
      <c r="E247" s="11">
        <v>0</v>
      </c>
      <c r="F247" s="11">
        <v>1200</v>
      </c>
      <c r="G247" s="11">
        <v>0</v>
      </c>
      <c r="H247" s="11">
        <v>1200</v>
      </c>
      <c r="I247" s="12">
        <v>0</v>
      </c>
    </row>
    <row r="248" spans="1:9">
      <c r="A248" s="8" t="s">
        <v>25</v>
      </c>
      <c r="B248" s="9" t="s">
        <v>26</v>
      </c>
      <c r="C248" s="10">
        <v>1</v>
      </c>
      <c r="D248" s="10">
        <v>0</v>
      </c>
      <c r="E248" s="11">
        <v>0</v>
      </c>
      <c r="F248" s="11">
        <v>1500</v>
      </c>
      <c r="G248" s="11">
        <v>0</v>
      </c>
      <c r="H248" s="11">
        <v>1500</v>
      </c>
      <c r="I248" s="12">
        <v>0</v>
      </c>
    </row>
    <row r="249" spans="1:9" ht="15.75" thickBot="1">
      <c r="A249" s="15"/>
      <c r="B249" s="16"/>
      <c r="C249" s="5">
        <f>SUM(C247:C248)</f>
        <v>2</v>
      </c>
      <c r="D249" s="5">
        <f t="shared" ref="D249:I249" si="22">SUM(D247:D248)</f>
        <v>0</v>
      </c>
      <c r="E249" s="5">
        <f t="shared" si="22"/>
        <v>0</v>
      </c>
      <c r="F249" s="5">
        <f t="shared" si="22"/>
        <v>2700</v>
      </c>
      <c r="G249" s="5">
        <f t="shared" si="22"/>
        <v>0</v>
      </c>
      <c r="H249" s="5">
        <f t="shared" si="22"/>
        <v>2700</v>
      </c>
      <c r="I249" s="17">
        <f t="shared" si="22"/>
        <v>0</v>
      </c>
    </row>
    <row r="250" spans="1:9" ht="15.75" thickTop="1">
      <c r="A250" s="18"/>
      <c r="B250" s="16"/>
      <c r="C250" s="16"/>
      <c r="D250" s="16"/>
      <c r="E250" s="16"/>
      <c r="F250" s="16"/>
      <c r="G250" s="16"/>
      <c r="H250" s="16"/>
      <c r="I250" s="19"/>
    </row>
    <row r="251" spans="1:9">
      <c r="A251" s="65" t="s">
        <v>27</v>
      </c>
      <c r="B251" s="66"/>
      <c r="C251" s="66"/>
      <c r="D251" s="66"/>
      <c r="E251" s="66"/>
      <c r="F251" s="66"/>
      <c r="G251" s="66"/>
      <c r="H251" s="66"/>
      <c r="I251" s="67"/>
    </row>
    <row r="252" spans="1:9">
      <c r="A252" s="8" t="s">
        <v>28</v>
      </c>
      <c r="B252" s="9" t="s">
        <v>29</v>
      </c>
      <c r="C252" s="10">
        <v>1</v>
      </c>
      <c r="D252" s="10">
        <v>0</v>
      </c>
      <c r="E252" s="11">
        <v>0</v>
      </c>
      <c r="F252" s="11">
        <v>56250</v>
      </c>
      <c r="G252" s="11">
        <v>0</v>
      </c>
      <c r="H252" s="11">
        <v>56250</v>
      </c>
      <c r="I252" s="12">
        <v>0</v>
      </c>
    </row>
    <row r="253" spans="1:9">
      <c r="A253" s="8" t="s">
        <v>30</v>
      </c>
      <c r="B253" s="9" t="s">
        <v>31</v>
      </c>
      <c r="C253" s="10">
        <v>1</v>
      </c>
      <c r="D253" s="10">
        <v>0</v>
      </c>
      <c r="E253" s="11">
        <v>0</v>
      </c>
      <c r="F253" s="11">
        <v>4500</v>
      </c>
      <c r="G253" s="11">
        <v>0</v>
      </c>
      <c r="H253" s="11">
        <v>4500</v>
      </c>
      <c r="I253" s="12">
        <v>0</v>
      </c>
    </row>
    <row r="254" spans="1:9">
      <c r="A254" s="8" t="s">
        <v>32</v>
      </c>
      <c r="B254" s="9" t="s">
        <v>33</v>
      </c>
      <c r="C254" s="10">
        <v>1</v>
      </c>
      <c r="D254" s="10">
        <v>0</v>
      </c>
      <c r="E254" s="11">
        <v>0</v>
      </c>
      <c r="F254" s="11">
        <v>4500</v>
      </c>
      <c r="G254" s="11">
        <v>0</v>
      </c>
      <c r="H254" s="11">
        <v>4500</v>
      </c>
      <c r="I254" s="12">
        <v>0</v>
      </c>
    </row>
    <row r="255" spans="1:9">
      <c r="A255" s="8" t="s">
        <v>34</v>
      </c>
      <c r="B255" s="9" t="s">
        <v>35</v>
      </c>
      <c r="C255" s="10">
        <v>1</v>
      </c>
      <c r="D255" s="10">
        <v>0</v>
      </c>
      <c r="E255" s="11">
        <v>0</v>
      </c>
      <c r="F255" s="11">
        <v>1850</v>
      </c>
      <c r="G255" s="11">
        <v>0</v>
      </c>
      <c r="H255" s="11">
        <v>1850</v>
      </c>
      <c r="I255" s="12">
        <v>0</v>
      </c>
    </row>
    <row r="256" spans="1:9">
      <c r="A256" s="8" t="s">
        <v>36</v>
      </c>
      <c r="B256" s="9" t="s">
        <v>37</v>
      </c>
      <c r="C256" s="10">
        <v>1</v>
      </c>
      <c r="D256" s="10">
        <v>0</v>
      </c>
      <c r="E256" s="11">
        <v>0</v>
      </c>
      <c r="F256" s="11">
        <v>1600</v>
      </c>
      <c r="G256" s="11">
        <v>0</v>
      </c>
      <c r="H256" s="11">
        <v>1600</v>
      </c>
      <c r="I256" s="12">
        <v>0</v>
      </c>
    </row>
    <row r="257" spans="1:9">
      <c r="A257" s="8" t="s">
        <v>38</v>
      </c>
      <c r="B257" s="9" t="s">
        <v>39</v>
      </c>
      <c r="C257" s="10">
        <v>1</v>
      </c>
      <c r="D257" s="10">
        <v>0</v>
      </c>
      <c r="E257" s="11">
        <v>0</v>
      </c>
      <c r="F257" s="11">
        <v>8700</v>
      </c>
      <c r="G257" s="11">
        <v>0</v>
      </c>
      <c r="H257" s="11">
        <v>8700</v>
      </c>
      <c r="I257" s="12">
        <v>0</v>
      </c>
    </row>
    <row r="258" spans="1:9">
      <c r="A258" s="8" t="s">
        <v>40</v>
      </c>
      <c r="B258" s="9" t="s">
        <v>41</v>
      </c>
      <c r="C258" s="10">
        <v>1</v>
      </c>
      <c r="D258" s="10">
        <v>0</v>
      </c>
      <c r="E258" s="11">
        <v>0</v>
      </c>
      <c r="F258" s="11">
        <v>6050</v>
      </c>
      <c r="G258" s="11">
        <v>0</v>
      </c>
      <c r="H258" s="11">
        <v>6050</v>
      </c>
      <c r="I258" s="12">
        <v>0</v>
      </c>
    </row>
    <row r="259" spans="1:9">
      <c r="A259" s="13" t="s">
        <v>42</v>
      </c>
      <c r="B259" s="2" t="s">
        <v>43</v>
      </c>
      <c r="C259" s="3">
        <v>1</v>
      </c>
      <c r="D259" s="3">
        <v>0</v>
      </c>
      <c r="E259" s="4">
        <v>0</v>
      </c>
      <c r="F259" s="4">
        <v>2850</v>
      </c>
      <c r="G259" s="4">
        <v>0</v>
      </c>
      <c r="H259" s="4">
        <v>2850</v>
      </c>
      <c r="I259" s="14">
        <v>0</v>
      </c>
    </row>
    <row r="260" spans="1:9" ht="15.75" thickBot="1">
      <c r="A260" s="15"/>
      <c r="B260" s="16"/>
      <c r="C260" s="5">
        <f>SUM(C252:C259)</f>
        <v>8</v>
      </c>
      <c r="D260" s="5">
        <f t="shared" ref="D260:I260" si="23">SUM(D252:D259)</f>
        <v>0</v>
      </c>
      <c r="E260" s="5">
        <f t="shared" si="23"/>
        <v>0</v>
      </c>
      <c r="F260" s="5">
        <f t="shared" si="23"/>
        <v>86300</v>
      </c>
      <c r="G260" s="5">
        <f t="shared" si="23"/>
        <v>0</v>
      </c>
      <c r="H260" s="5">
        <f t="shared" si="23"/>
        <v>86300</v>
      </c>
      <c r="I260" s="17">
        <f t="shared" si="23"/>
        <v>0</v>
      </c>
    </row>
    <row r="261" spans="1:9" ht="15.75" thickTop="1">
      <c r="A261" s="65" t="s">
        <v>44</v>
      </c>
      <c r="B261" s="66"/>
      <c r="C261" s="66"/>
      <c r="D261" s="66"/>
      <c r="E261" s="66"/>
      <c r="F261" s="66"/>
      <c r="G261" s="66"/>
      <c r="H261" s="66"/>
      <c r="I261" s="67"/>
    </row>
    <row r="262" spans="1:9">
      <c r="A262" s="13" t="s">
        <v>45</v>
      </c>
      <c r="B262" s="2" t="s">
        <v>46</v>
      </c>
      <c r="C262" s="3">
        <v>80</v>
      </c>
      <c r="D262" s="3">
        <v>0</v>
      </c>
      <c r="E262" s="4">
        <v>576000</v>
      </c>
      <c r="F262" s="4">
        <v>0</v>
      </c>
      <c r="G262" s="4">
        <v>0</v>
      </c>
      <c r="H262" s="4">
        <v>576000</v>
      </c>
      <c r="I262" s="14">
        <v>0</v>
      </c>
    </row>
    <row r="263" spans="1:9" ht="15.75" thickBot="1">
      <c r="A263" s="15"/>
      <c r="B263" s="16"/>
      <c r="C263" s="5">
        <f>SUM(C262)</f>
        <v>80</v>
      </c>
      <c r="D263" s="5">
        <f t="shared" ref="D263:I263" si="24">SUM(D262)</f>
        <v>0</v>
      </c>
      <c r="E263" s="5">
        <f t="shared" si="24"/>
        <v>576000</v>
      </c>
      <c r="F263" s="5">
        <f t="shared" si="24"/>
        <v>0</v>
      </c>
      <c r="G263" s="5">
        <f t="shared" si="24"/>
        <v>0</v>
      </c>
      <c r="H263" s="5">
        <f t="shared" si="24"/>
        <v>576000</v>
      </c>
      <c r="I263" s="17">
        <f t="shared" si="24"/>
        <v>0</v>
      </c>
    </row>
    <row r="264" spans="1:9" ht="15.75" thickTop="1">
      <c r="A264" s="65" t="s">
        <v>47</v>
      </c>
      <c r="B264" s="66"/>
      <c r="C264" s="66"/>
      <c r="D264" s="66"/>
      <c r="E264" s="66"/>
      <c r="F264" s="66"/>
      <c r="G264" s="66"/>
      <c r="H264" s="66"/>
      <c r="I264" s="67"/>
    </row>
    <row r="265" spans="1:9">
      <c r="A265" s="8" t="s">
        <v>48</v>
      </c>
      <c r="B265" s="9" t="s">
        <v>49</v>
      </c>
      <c r="C265" s="10">
        <v>60</v>
      </c>
      <c r="D265" s="10">
        <v>0</v>
      </c>
      <c r="E265" s="11">
        <v>0</v>
      </c>
      <c r="F265" s="11">
        <v>30000</v>
      </c>
      <c r="G265" s="11">
        <v>0</v>
      </c>
      <c r="H265" s="11">
        <v>30000</v>
      </c>
      <c r="I265" s="12">
        <v>0</v>
      </c>
    </row>
    <row r="266" spans="1:9">
      <c r="A266" s="8" t="s">
        <v>50</v>
      </c>
      <c r="B266" s="9" t="s">
        <v>51</v>
      </c>
      <c r="C266" s="10">
        <v>24</v>
      </c>
      <c r="D266" s="10">
        <v>0</v>
      </c>
      <c r="E266" s="11">
        <v>0</v>
      </c>
      <c r="F266" s="11">
        <v>30000</v>
      </c>
      <c r="G266" s="11">
        <v>0</v>
      </c>
      <c r="H266" s="11">
        <v>30000</v>
      </c>
      <c r="I266" s="12">
        <v>0</v>
      </c>
    </row>
    <row r="267" spans="1:9">
      <c r="A267" s="8" t="s">
        <v>52</v>
      </c>
      <c r="B267" s="9" t="s">
        <v>53</v>
      </c>
      <c r="C267" s="10">
        <v>60</v>
      </c>
      <c r="D267" s="10">
        <v>0</v>
      </c>
      <c r="E267" s="11">
        <v>0</v>
      </c>
      <c r="F267" s="11">
        <v>39000</v>
      </c>
      <c r="G267" s="11">
        <v>0</v>
      </c>
      <c r="H267" s="11">
        <v>39000</v>
      </c>
      <c r="I267" s="12">
        <v>0</v>
      </c>
    </row>
    <row r="268" spans="1:9">
      <c r="A268" s="13" t="s">
        <v>54</v>
      </c>
      <c r="B268" s="2" t="s">
        <v>55</v>
      </c>
      <c r="C268" s="3">
        <v>60</v>
      </c>
      <c r="D268" s="3">
        <v>0</v>
      </c>
      <c r="E268" s="4">
        <v>0</v>
      </c>
      <c r="F268" s="4">
        <v>96000</v>
      </c>
      <c r="G268" s="4">
        <v>0</v>
      </c>
      <c r="H268" s="4">
        <v>96000</v>
      </c>
      <c r="I268" s="14">
        <v>0</v>
      </c>
    </row>
    <row r="269" spans="1:9" ht="15.75" thickBot="1">
      <c r="A269" s="15"/>
      <c r="B269" s="16"/>
      <c r="C269" s="5">
        <f>SUM(C265:C268)</f>
        <v>204</v>
      </c>
      <c r="D269" s="5">
        <f t="shared" ref="D269:I269" si="25">SUM(D265:D268)</f>
        <v>0</v>
      </c>
      <c r="E269" s="5">
        <f t="shared" si="25"/>
        <v>0</v>
      </c>
      <c r="F269" s="5">
        <f t="shared" si="25"/>
        <v>195000</v>
      </c>
      <c r="G269" s="5">
        <f t="shared" si="25"/>
        <v>0</v>
      </c>
      <c r="H269" s="5">
        <f t="shared" si="25"/>
        <v>195000</v>
      </c>
      <c r="I269" s="17">
        <f t="shared" si="25"/>
        <v>0</v>
      </c>
    </row>
    <row r="270" spans="1:9" ht="15.75" thickTop="1">
      <c r="A270" s="18"/>
      <c r="B270" s="16"/>
      <c r="C270" s="16"/>
      <c r="D270" s="16"/>
      <c r="E270" s="16"/>
      <c r="F270" s="16"/>
      <c r="G270" s="16"/>
      <c r="H270" s="16"/>
      <c r="I270" s="19"/>
    </row>
    <row r="271" spans="1:9">
      <c r="A271" s="65" t="s">
        <v>56</v>
      </c>
      <c r="B271" s="66"/>
      <c r="C271" s="66"/>
      <c r="D271" s="66"/>
      <c r="E271" s="66"/>
      <c r="F271" s="66"/>
      <c r="G271" s="66"/>
      <c r="H271" s="66"/>
      <c r="I271" s="67"/>
    </row>
    <row r="272" spans="1:9">
      <c r="A272" s="8" t="s">
        <v>57</v>
      </c>
      <c r="B272" s="9" t="s">
        <v>58</v>
      </c>
      <c r="C272" s="10">
        <v>3</v>
      </c>
      <c r="D272" s="10">
        <v>0</v>
      </c>
      <c r="E272" s="11">
        <v>0</v>
      </c>
      <c r="F272" s="11">
        <v>29850</v>
      </c>
      <c r="G272" s="11">
        <v>0</v>
      </c>
      <c r="H272" s="11">
        <v>29850</v>
      </c>
      <c r="I272" s="12">
        <v>0</v>
      </c>
    </row>
    <row r="273" spans="1:9">
      <c r="A273" s="8" t="s">
        <v>59</v>
      </c>
      <c r="B273" s="9" t="s">
        <v>60</v>
      </c>
      <c r="C273" s="10">
        <v>1</v>
      </c>
      <c r="D273" s="10">
        <v>0</v>
      </c>
      <c r="E273" s="11">
        <v>0</v>
      </c>
      <c r="F273" s="11">
        <v>22900</v>
      </c>
      <c r="G273" s="11">
        <v>0</v>
      </c>
      <c r="H273" s="11">
        <v>22900</v>
      </c>
      <c r="I273" s="12">
        <v>0</v>
      </c>
    </row>
    <row r="274" spans="1:9">
      <c r="A274" s="8" t="s">
        <v>61</v>
      </c>
      <c r="B274" s="9" t="s">
        <v>62</v>
      </c>
      <c r="C274" s="10">
        <v>2</v>
      </c>
      <c r="D274" s="10">
        <v>0</v>
      </c>
      <c r="E274" s="11">
        <v>0</v>
      </c>
      <c r="F274" s="11">
        <v>38800</v>
      </c>
      <c r="G274" s="11">
        <v>0</v>
      </c>
      <c r="H274" s="11">
        <v>38800</v>
      </c>
      <c r="I274" s="12">
        <v>0</v>
      </c>
    </row>
    <row r="275" spans="1:9">
      <c r="A275" s="8" t="s">
        <v>63</v>
      </c>
      <c r="B275" s="9" t="s">
        <v>64</v>
      </c>
      <c r="C275" s="10">
        <v>2</v>
      </c>
      <c r="D275" s="10">
        <v>0</v>
      </c>
      <c r="E275" s="11">
        <v>0</v>
      </c>
      <c r="F275" s="11">
        <v>67400</v>
      </c>
      <c r="G275" s="11">
        <v>0</v>
      </c>
      <c r="H275" s="11">
        <v>67400</v>
      </c>
      <c r="I275" s="12">
        <v>0</v>
      </c>
    </row>
    <row r="276" spans="1:9">
      <c r="A276" s="8" t="s">
        <v>65</v>
      </c>
      <c r="B276" s="9" t="s">
        <v>66</v>
      </c>
      <c r="C276" s="10">
        <v>2</v>
      </c>
      <c r="D276" s="10">
        <v>0</v>
      </c>
      <c r="E276" s="11">
        <v>0</v>
      </c>
      <c r="F276" s="11">
        <v>8600</v>
      </c>
      <c r="G276" s="11">
        <v>0</v>
      </c>
      <c r="H276" s="11">
        <v>8600</v>
      </c>
      <c r="I276" s="12">
        <v>0</v>
      </c>
    </row>
    <row r="277" spans="1:9">
      <c r="A277" s="8" t="s">
        <v>67</v>
      </c>
      <c r="B277" s="9" t="s">
        <v>68</v>
      </c>
      <c r="C277" s="10">
        <v>11</v>
      </c>
      <c r="D277" s="10">
        <v>0</v>
      </c>
      <c r="E277" s="11">
        <v>0</v>
      </c>
      <c r="F277" s="11">
        <v>30250</v>
      </c>
      <c r="G277" s="11">
        <v>0</v>
      </c>
      <c r="H277" s="11">
        <v>30250</v>
      </c>
      <c r="I277" s="12">
        <v>0</v>
      </c>
    </row>
    <row r="278" spans="1:9">
      <c r="A278" s="13" t="s">
        <v>38</v>
      </c>
      <c r="B278" s="2" t="s">
        <v>39</v>
      </c>
      <c r="C278" s="3">
        <v>1</v>
      </c>
      <c r="D278" s="3">
        <v>0</v>
      </c>
      <c r="E278" s="4">
        <v>0</v>
      </c>
      <c r="F278" s="4">
        <v>8700</v>
      </c>
      <c r="G278" s="4">
        <v>0</v>
      </c>
      <c r="H278" s="4">
        <v>8700</v>
      </c>
      <c r="I278" s="14">
        <v>0</v>
      </c>
    </row>
    <row r="279" spans="1:9" ht="15.75" thickBot="1">
      <c r="A279" s="15"/>
      <c r="B279" s="16"/>
      <c r="C279" s="5">
        <f>SUM(C272:C278)</f>
        <v>22</v>
      </c>
      <c r="D279" s="5">
        <f t="shared" ref="D279:I279" si="26">SUM(D272:D278)</f>
        <v>0</v>
      </c>
      <c r="E279" s="5">
        <f t="shared" si="26"/>
        <v>0</v>
      </c>
      <c r="F279" s="5">
        <f t="shared" si="26"/>
        <v>206500</v>
      </c>
      <c r="G279" s="5">
        <f t="shared" si="26"/>
        <v>0</v>
      </c>
      <c r="H279" s="5">
        <f t="shared" si="26"/>
        <v>206500</v>
      </c>
      <c r="I279" s="17">
        <f t="shared" si="26"/>
        <v>0</v>
      </c>
    </row>
    <row r="280" spans="1:9" ht="15.75" thickTop="1">
      <c r="A280" s="18"/>
      <c r="B280" s="16"/>
      <c r="C280" s="16"/>
      <c r="D280" s="16"/>
      <c r="E280" s="16"/>
      <c r="F280" s="16"/>
      <c r="G280" s="16"/>
      <c r="H280" s="16"/>
      <c r="I280" s="19"/>
    </row>
    <row r="281" spans="1:9" ht="15.75" thickBot="1">
      <c r="A281" s="20" t="s">
        <v>69</v>
      </c>
      <c r="B281" s="21"/>
      <c r="C281" s="22">
        <f>+C239+C244+C249+C260+C263+C269+C279</f>
        <v>330</v>
      </c>
      <c r="D281" s="22">
        <f t="shared" ref="D281:H281" si="27">+D239+D244+D249+D260+D263+D269+D279</f>
        <v>0</v>
      </c>
      <c r="E281" s="22">
        <f t="shared" si="27"/>
        <v>576000</v>
      </c>
      <c r="F281" s="22">
        <f t="shared" si="27"/>
        <v>522600</v>
      </c>
      <c r="G281" s="22">
        <f t="shared" si="27"/>
        <v>0</v>
      </c>
      <c r="H281" s="22">
        <f t="shared" si="27"/>
        <v>1098600</v>
      </c>
      <c r="I281" s="23">
        <f t="shared" ref="I281" si="28">+I239+I244+I249+I260+I263+I269+I279</f>
        <v>0</v>
      </c>
    </row>
    <row r="282" spans="1:9" ht="15.75" thickBot="1"/>
    <row r="283" spans="1:9">
      <c r="A283" s="68" t="s">
        <v>0</v>
      </c>
      <c r="B283" s="69"/>
      <c r="C283" s="69"/>
      <c r="D283" s="69"/>
      <c r="E283" s="69"/>
      <c r="F283" s="69"/>
      <c r="G283" s="69"/>
      <c r="H283" s="69"/>
      <c r="I283" s="70"/>
    </row>
    <row r="284" spans="1:9">
      <c r="A284" s="71" t="s">
        <v>99</v>
      </c>
      <c r="B284" s="72"/>
      <c r="C284" s="72"/>
      <c r="D284" s="72"/>
      <c r="E284" s="72"/>
      <c r="F284" s="72"/>
      <c r="G284" s="72"/>
      <c r="H284" s="72"/>
      <c r="I284" s="73"/>
    </row>
    <row r="285" spans="1:9">
      <c r="A285" s="74" t="s">
        <v>2</v>
      </c>
      <c r="B285" s="75"/>
      <c r="C285" s="75"/>
      <c r="D285" s="75"/>
      <c r="E285" s="75"/>
      <c r="F285" s="75"/>
      <c r="G285" s="75"/>
      <c r="H285" s="75"/>
      <c r="I285" s="76"/>
    </row>
    <row r="286" spans="1:9" ht="15.75" thickBot="1">
      <c r="A286" s="6" t="s">
        <v>3</v>
      </c>
      <c r="B286" s="1" t="s">
        <v>4</v>
      </c>
      <c r="C286" s="1" t="s">
        <v>5</v>
      </c>
      <c r="D286" s="1" t="s">
        <v>6</v>
      </c>
      <c r="E286" s="1" t="s">
        <v>7</v>
      </c>
      <c r="F286" s="1" t="s">
        <v>8</v>
      </c>
      <c r="G286" s="1" t="s">
        <v>9</v>
      </c>
      <c r="H286" s="1" t="s">
        <v>10</v>
      </c>
      <c r="I286" s="7" t="s">
        <v>11</v>
      </c>
    </row>
    <row r="287" spans="1:9" ht="15.75" thickTop="1">
      <c r="A287" s="65" t="s">
        <v>100</v>
      </c>
      <c r="B287" s="66"/>
      <c r="C287" s="66"/>
      <c r="D287" s="66"/>
      <c r="E287" s="66"/>
      <c r="F287" s="66"/>
      <c r="G287" s="66"/>
      <c r="H287" s="66"/>
      <c r="I287" s="67"/>
    </row>
    <row r="288" spans="1:9">
      <c r="A288" s="13" t="s">
        <v>101</v>
      </c>
      <c r="B288" s="2" t="s">
        <v>102</v>
      </c>
      <c r="C288" s="3">
        <v>4</v>
      </c>
      <c r="D288" s="3">
        <v>0</v>
      </c>
      <c r="E288" s="4">
        <v>0</v>
      </c>
      <c r="F288" s="4">
        <v>48400</v>
      </c>
      <c r="G288" s="4">
        <v>0</v>
      </c>
      <c r="H288" s="4">
        <v>48400</v>
      </c>
      <c r="I288" s="14">
        <v>0</v>
      </c>
    </row>
    <row r="289" spans="1:9" ht="15.75" thickBot="1">
      <c r="A289" s="15"/>
      <c r="B289" s="16"/>
      <c r="C289" s="5">
        <f>SUM(C288)</f>
        <v>4</v>
      </c>
      <c r="D289" s="5">
        <f t="shared" ref="D289:I289" si="29">SUM(D288)</f>
        <v>0</v>
      </c>
      <c r="E289" s="5">
        <f t="shared" si="29"/>
        <v>0</v>
      </c>
      <c r="F289" s="5">
        <f t="shared" si="29"/>
        <v>48400</v>
      </c>
      <c r="G289" s="5">
        <f t="shared" si="29"/>
        <v>0</v>
      </c>
      <c r="H289" s="5">
        <f t="shared" si="29"/>
        <v>48400</v>
      </c>
      <c r="I289" s="17">
        <f t="shared" si="29"/>
        <v>0</v>
      </c>
    </row>
    <row r="290" spans="1:9" ht="15.75" thickTop="1">
      <c r="A290" s="18"/>
      <c r="B290" s="16"/>
      <c r="C290" s="16"/>
      <c r="D290" s="16"/>
      <c r="E290" s="16"/>
      <c r="F290" s="16"/>
      <c r="G290" s="16"/>
      <c r="H290" s="16"/>
      <c r="I290" s="19"/>
    </row>
    <row r="291" spans="1:9">
      <c r="A291" s="65" t="s">
        <v>103</v>
      </c>
      <c r="B291" s="66"/>
      <c r="C291" s="66"/>
      <c r="D291" s="66"/>
      <c r="E291" s="66"/>
      <c r="F291" s="66"/>
      <c r="G291" s="66"/>
      <c r="H291" s="66"/>
      <c r="I291" s="67"/>
    </row>
    <row r="292" spans="1:9">
      <c r="A292" s="13" t="s">
        <v>104</v>
      </c>
      <c r="B292" s="2" t="s">
        <v>105</v>
      </c>
      <c r="C292" s="3">
        <v>1</v>
      </c>
      <c r="D292" s="3">
        <v>0</v>
      </c>
      <c r="E292" s="4">
        <v>0</v>
      </c>
      <c r="F292" s="4">
        <v>4400</v>
      </c>
      <c r="G292" s="4">
        <v>0</v>
      </c>
      <c r="H292" s="4">
        <v>4400</v>
      </c>
      <c r="I292" s="14">
        <v>0</v>
      </c>
    </row>
    <row r="293" spans="1:9" ht="15.75" thickBot="1">
      <c r="A293" s="15"/>
      <c r="B293" s="16"/>
      <c r="C293" s="5">
        <f>SUM(C292)</f>
        <v>1</v>
      </c>
      <c r="D293" s="5">
        <f t="shared" ref="D293:I293" si="30">SUM(D292)</f>
        <v>0</v>
      </c>
      <c r="E293" s="5">
        <f t="shared" si="30"/>
        <v>0</v>
      </c>
      <c r="F293" s="5">
        <f t="shared" si="30"/>
        <v>4400</v>
      </c>
      <c r="G293" s="5">
        <f t="shared" si="30"/>
        <v>0</v>
      </c>
      <c r="H293" s="5">
        <f t="shared" si="30"/>
        <v>4400</v>
      </c>
      <c r="I293" s="17">
        <f t="shared" si="30"/>
        <v>0</v>
      </c>
    </row>
    <row r="294" spans="1:9" ht="15.75" thickTop="1">
      <c r="A294" s="65" t="s">
        <v>106</v>
      </c>
      <c r="B294" s="66"/>
      <c r="C294" s="66"/>
      <c r="D294" s="66"/>
      <c r="E294" s="66"/>
      <c r="F294" s="66"/>
      <c r="G294" s="66"/>
      <c r="H294" s="66"/>
      <c r="I294" s="67"/>
    </row>
    <row r="295" spans="1:9">
      <c r="A295" s="8" t="s">
        <v>107</v>
      </c>
      <c r="B295" s="9" t="s">
        <v>108</v>
      </c>
      <c r="C295" s="10">
        <v>1</v>
      </c>
      <c r="D295" s="10">
        <v>0</v>
      </c>
      <c r="E295" s="11">
        <v>0</v>
      </c>
      <c r="F295" s="11">
        <v>11500</v>
      </c>
      <c r="G295" s="11">
        <v>0</v>
      </c>
      <c r="H295" s="11">
        <v>11500</v>
      </c>
      <c r="I295" s="12">
        <v>0</v>
      </c>
    </row>
    <row r="296" spans="1:9">
      <c r="A296" s="13" t="s">
        <v>109</v>
      </c>
      <c r="B296" s="2" t="s">
        <v>110</v>
      </c>
      <c r="C296" s="3">
        <v>1</v>
      </c>
      <c r="D296" s="3">
        <v>0</v>
      </c>
      <c r="E296" s="4">
        <v>0</v>
      </c>
      <c r="F296" s="4">
        <v>6250</v>
      </c>
      <c r="G296" s="4">
        <v>0</v>
      </c>
      <c r="H296" s="4">
        <v>6250</v>
      </c>
      <c r="I296" s="14">
        <v>0</v>
      </c>
    </row>
    <row r="297" spans="1:9" ht="15.75" thickBot="1">
      <c r="A297" s="15"/>
      <c r="B297" s="16"/>
      <c r="C297" s="5">
        <f>SUM(C295:C296)</f>
        <v>2</v>
      </c>
      <c r="D297" s="5">
        <f t="shared" ref="D297:I297" si="31">SUM(D295:D296)</f>
        <v>0</v>
      </c>
      <c r="E297" s="5">
        <f t="shared" si="31"/>
        <v>0</v>
      </c>
      <c r="F297" s="5">
        <f t="shared" si="31"/>
        <v>17750</v>
      </c>
      <c r="G297" s="5">
        <f t="shared" si="31"/>
        <v>0</v>
      </c>
      <c r="H297" s="5">
        <f t="shared" si="31"/>
        <v>17750</v>
      </c>
      <c r="I297" s="17">
        <f t="shared" si="31"/>
        <v>0</v>
      </c>
    </row>
    <row r="298" spans="1:9" ht="15.75" thickTop="1">
      <c r="A298" s="18"/>
      <c r="B298" s="16"/>
      <c r="C298" s="16"/>
      <c r="D298" s="16"/>
      <c r="E298" s="16"/>
      <c r="F298" s="16"/>
      <c r="G298" s="16"/>
      <c r="H298" s="16"/>
      <c r="I298" s="19"/>
    </row>
    <row r="299" spans="1:9">
      <c r="A299" s="65" t="s">
        <v>56</v>
      </c>
      <c r="B299" s="66"/>
      <c r="C299" s="66"/>
      <c r="D299" s="66"/>
      <c r="E299" s="66"/>
      <c r="F299" s="66"/>
      <c r="G299" s="66"/>
      <c r="H299" s="66"/>
      <c r="I299" s="67"/>
    </row>
    <row r="300" spans="1:9">
      <c r="A300" s="8" t="s">
        <v>111</v>
      </c>
      <c r="B300" s="9" t="s">
        <v>112</v>
      </c>
      <c r="C300" s="10">
        <v>1</v>
      </c>
      <c r="D300" s="10">
        <v>0</v>
      </c>
      <c r="E300" s="11">
        <v>0</v>
      </c>
      <c r="F300" s="11">
        <v>9150</v>
      </c>
      <c r="G300" s="11">
        <v>0</v>
      </c>
      <c r="H300" s="11">
        <v>9150</v>
      </c>
      <c r="I300" s="12">
        <v>0</v>
      </c>
    </row>
    <row r="301" spans="1:9">
      <c r="A301" s="8" t="s">
        <v>113</v>
      </c>
      <c r="B301" s="9" t="s">
        <v>114</v>
      </c>
      <c r="C301" s="10">
        <v>10</v>
      </c>
      <c r="D301" s="10">
        <v>0</v>
      </c>
      <c r="E301" s="11">
        <v>0</v>
      </c>
      <c r="F301" s="11">
        <v>11500</v>
      </c>
      <c r="G301" s="11">
        <v>0</v>
      </c>
      <c r="H301" s="11">
        <v>11500</v>
      </c>
      <c r="I301" s="12">
        <v>0</v>
      </c>
    </row>
    <row r="302" spans="1:9">
      <c r="A302" s="8" t="s">
        <v>115</v>
      </c>
      <c r="B302" s="9" t="s">
        <v>116</v>
      </c>
      <c r="C302" s="10">
        <v>1</v>
      </c>
      <c r="D302" s="10">
        <v>0</v>
      </c>
      <c r="E302" s="11">
        <v>0</v>
      </c>
      <c r="F302" s="11">
        <v>5450</v>
      </c>
      <c r="G302" s="11">
        <v>0</v>
      </c>
      <c r="H302" s="11">
        <v>5450</v>
      </c>
      <c r="I302" s="12">
        <v>0</v>
      </c>
    </row>
    <row r="303" spans="1:9">
      <c r="A303" s="8" t="s">
        <v>117</v>
      </c>
      <c r="B303" s="9" t="s">
        <v>118</v>
      </c>
      <c r="C303" s="10">
        <v>1</v>
      </c>
      <c r="D303" s="10">
        <v>0</v>
      </c>
      <c r="E303" s="11">
        <v>0</v>
      </c>
      <c r="F303" s="11">
        <v>21500</v>
      </c>
      <c r="G303" s="11">
        <v>0</v>
      </c>
      <c r="H303" s="11">
        <v>21500</v>
      </c>
      <c r="I303" s="12">
        <v>0</v>
      </c>
    </row>
    <row r="304" spans="1:9">
      <c r="A304" s="8" t="s">
        <v>119</v>
      </c>
      <c r="B304" s="9" t="s">
        <v>120</v>
      </c>
      <c r="C304" s="10">
        <v>12</v>
      </c>
      <c r="D304" s="10">
        <v>0</v>
      </c>
      <c r="E304" s="11">
        <v>0</v>
      </c>
      <c r="F304" s="11">
        <v>11400</v>
      </c>
      <c r="G304" s="11">
        <v>0</v>
      </c>
      <c r="H304" s="11">
        <v>11400</v>
      </c>
      <c r="I304" s="12">
        <v>0</v>
      </c>
    </row>
    <row r="305" spans="1:9">
      <c r="A305" s="8" t="s">
        <v>121</v>
      </c>
      <c r="B305" s="9" t="s">
        <v>122</v>
      </c>
      <c r="C305" s="10">
        <v>18</v>
      </c>
      <c r="D305" s="10">
        <v>0</v>
      </c>
      <c r="E305" s="11">
        <v>0</v>
      </c>
      <c r="F305" s="11">
        <v>18000</v>
      </c>
      <c r="G305" s="11">
        <v>0</v>
      </c>
      <c r="H305" s="11">
        <v>18000</v>
      </c>
      <c r="I305" s="12">
        <v>0</v>
      </c>
    </row>
    <row r="306" spans="1:9">
      <c r="A306" s="8" t="s">
        <v>38</v>
      </c>
      <c r="B306" s="9" t="s">
        <v>39</v>
      </c>
      <c r="C306" s="10">
        <v>1</v>
      </c>
      <c r="D306" s="10">
        <v>0</v>
      </c>
      <c r="E306" s="11">
        <v>0</v>
      </c>
      <c r="F306" s="11">
        <v>8700</v>
      </c>
      <c r="G306" s="11">
        <v>0</v>
      </c>
      <c r="H306" s="11">
        <v>8700</v>
      </c>
      <c r="I306" s="12">
        <v>0</v>
      </c>
    </row>
    <row r="307" spans="1:9">
      <c r="A307" s="13" t="s">
        <v>123</v>
      </c>
      <c r="B307" s="2" t="s">
        <v>124</v>
      </c>
      <c r="C307" s="3">
        <v>2</v>
      </c>
      <c r="D307" s="3">
        <v>0</v>
      </c>
      <c r="E307" s="4">
        <v>0</v>
      </c>
      <c r="F307" s="4">
        <v>23200</v>
      </c>
      <c r="G307" s="4">
        <v>0</v>
      </c>
      <c r="H307" s="4">
        <v>23200</v>
      </c>
      <c r="I307" s="14">
        <v>0</v>
      </c>
    </row>
    <row r="308" spans="1:9" ht="15.75" thickBot="1">
      <c r="A308" s="15"/>
      <c r="B308" s="16"/>
      <c r="C308" s="5">
        <f>SUM(C300:C307)</f>
        <v>46</v>
      </c>
      <c r="D308" s="5">
        <f t="shared" ref="D308:I308" si="32">SUM(D300:D307)</f>
        <v>0</v>
      </c>
      <c r="E308" s="5">
        <f t="shared" si="32"/>
        <v>0</v>
      </c>
      <c r="F308" s="5">
        <f t="shared" si="32"/>
        <v>108900</v>
      </c>
      <c r="G308" s="5">
        <f t="shared" si="32"/>
        <v>0</v>
      </c>
      <c r="H308" s="5">
        <f t="shared" si="32"/>
        <v>108900</v>
      </c>
      <c r="I308" s="17">
        <f t="shared" si="32"/>
        <v>0</v>
      </c>
    </row>
    <row r="309" spans="1:9" ht="15.75" thickTop="1">
      <c r="A309" s="18"/>
      <c r="B309" s="16"/>
      <c r="C309" s="16"/>
      <c r="D309" s="16"/>
      <c r="E309" s="16"/>
      <c r="F309" s="16"/>
      <c r="G309" s="16"/>
      <c r="H309" s="16"/>
      <c r="I309" s="19"/>
    </row>
    <row r="310" spans="1:9" ht="15.75" thickBot="1">
      <c r="A310" s="20" t="s">
        <v>69</v>
      </c>
      <c r="B310" s="21"/>
      <c r="C310" s="22">
        <f>+C289+C293+C297+C308</f>
        <v>53</v>
      </c>
      <c r="D310" s="22">
        <f t="shared" ref="D310:I310" si="33">+D289+D293+D297+D308</f>
        <v>0</v>
      </c>
      <c r="E310" s="22">
        <f t="shared" si="33"/>
        <v>0</v>
      </c>
      <c r="F310" s="22">
        <f t="shared" si="33"/>
        <v>179450</v>
      </c>
      <c r="G310" s="22">
        <f t="shared" si="33"/>
        <v>0</v>
      </c>
      <c r="H310" s="22">
        <f t="shared" si="33"/>
        <v>179450</v>
      </c>
      <c r="I310" s="23">
        <f t="shared" si="33"/>
        <v>0</v>
      </c>
    </row>
    <row r="311" spans="1:9" ht="15.75" thickBot="1"/>
    <row r="312" spans="1:9">
      <c r="A312" s="68" t="s">
        <v>0</v>
      </c>
      <c r="B312" s="69"/>
      <c r="C312" s="69"/>
      <c r="D312" s="69"/>
      <c r="E312" s="69"/>
      <c r="F312" s="69"/>
      <c r="G312" s="69"/>
      <c r="H312" s="69"/>
      <c r="I312" s="70"/>
    </row>
    <row r="313" spans="1:9">
      <c r="A313" s="71" t="s">
        <v>158</v>
      </c>
      <c r="B313" s="72"/>
      <c r="C313" s="72"/>
      <c r="D313" s="72"/>
      <c r="E313" s="72"/>
      <c r="F313" s="72"/>
      <c r="G313" s="72"/>
      <c r="H313" s="72"/>
      <c r="I313" s="73"/>
    </row>
    <row r="314" spans="1:9">
      <c r="A314" s="74" t="s">
        <v>2</v>
      </c>
      <c r="B314" s="75"/>
      <c r="C314" s="75"/>
      <c r="D314" s="75"/>
      <c r="E314" s="75"/>
      <c r="F314" s="75"/>
      <c r="G314" s="75"/>
      <c r="H314" s="75"/>
      <c r="I314" s="76"/>
    </row>
    <row r="315" spans="1:9" ht="15.75" thickBot="1">
      <c r="A315" s="6" t="s">
        <v>3</v>
      </c>
      <c r="B315" s="1" t="s">
        <v>4</v>
      </c>
      <c r="C315" s="1" t="s">
        <v>5</v>
      </c>
      <c r="D315" s="1" t="s">
        <v>6</v>
      </c>
      <c r="E315" s="1" t="s">
        <v>7</v>
      </c>
      <c r="F315" s="1" t="s">
        <v>8</v>
      </c>
      <c r="G315" s="1" t="s">
        <v>9</v>
      </c>
      <c r="H315" s="1" t="s">
        <v>10</v>
      </c>
      <c r="I315" s="7" t="s">
        <v>11</v>
      </c>
    </row>
    <row r="316" spans="1:9" ht="15.75" thickTop="1">
      <c r="A316" s="77" t="s">
        <v>159</v>
      </c>
      <c r="B316" s="78"/>
      <c r="C316" s="78"/>
      <c r="D316" s="78"/>
      <c r="E316" s="78"/>
      <c r="F316" s="78"/>
      <c r="G316" s="78"/>
      <c r="H316" s="78"/>
      <c r="I316" s="79"/>
    </row>
    <row r="317" spans="1:9">
      <c r="A317" s="13" t="s">
        <v>160</v>
      </c>
      <c r="B317" s="2" t="s">
        <v>161</v>
      </c>
      <c r="C317" s="3">
        <v>5</v>
      </c>
      <c r="D317" s="3">
        <v>0</v>
      </c>
      <c r="E317" s="4">
        <v>0</v>
      </c>
      <c r="F317" s="4">
        <v>22500</v>
      </c>
      <c r="G317" s="4">
        <v>0</v>
      </c>
      <c r="H317" s="4">
        <v>22500</v>
      </c>
      <c r="I317" s="14">
        <v>0</v>
      </c>
    </row>
    <row r="318" spans="1:9" ht="15.75" thickBot="1">
      <c r="A318" s="15"/>
      <c r="B318" s="16"/>
      <c r="C318" s="5">
        <v>5</v>
      </c>
      <c r="D318" s="5">
        <v>0</v>
      </c>
      <c r="E318" s="5">
        <v>0</v>
      </c>
      <c r="F318" s="5">
        <v>22500</v>
      </c>
      <c r="G318" s="5">
        <v>0</v>
      </c>
      <c r="H318" s="5">
        <v>22500</v>
      </c>
      <c r="I318" s="17">
        <v>0</v>
      </c>
    </row>
    <row r="319" spans="1:9" ht="15.75" thickTop="1">
      <c r="A319" s="18"/>
      <c r="B319" s="16"/>
      <c r="C319" s="16"/>
      <c r="D319" s="16"/>
      <c r="E319" s="16"/>
      <c r="F319" s="16"/>
      <c r="G319" s="16"/>
      <c r="H319" s="16"/>
      <c r="I319" s="19"/>
    </row>
    <row r="320" spans="1:9">
      <c r="A320" s="65" t="s">
        <v>162</v>
      </c>
      <c r="B320" s="66"/>
      <c r="C320" s="66"/>
      <c r="D320" s="66"/>
      <c r="E320" s="66"/>
      <c r="F320" s="66"/>
      <c r="G320" s="66"/>
      <c r="H320" s="66"/>
      <c r="I320" s="67"/>
    </row>
    <row r="321" spans="1:9">
      <c r="A321" s="8" t="s">
        <v>146</v>
      </c>
      <c r="B321" s="9" t="s">
        <v>147</v>
      </c>
      <c r="C321" s="10">
        <v>140</v>
      </c>
      <c r="D321" s="10">
        <v>0</v>
      </c>
      <c r="E321" s="11">
        <v>182000</v>
      </c>
      <c r="F321" s="11">
        <v>0</v>
      </c>
      <c r="G321" s="11">
        <v>0</v>
      </c>
      <c r="H321" s="11">
        <v>182000</v>
      </c>
      <c r="I321" s="12">
        <v>0</v>
      </c>
    </row>
    <row r="322" spans="1:9">
      <c r="A322" s="8" t="s">
        <v>163</v>
      </c>
      <c r="B322" s="9" t="s">
        <v>164</v>
      </c>
      <c r="C322" s="10">
        <v>12</v>
      </c>
      <c r="D322" s="10">
        <v>0</v>
      </c>
      <c r="E322" s="11">
        <v>102000</v>
      </c>
      <c r="F322" s="11">
        <v>0</v>
      </c>
      <c r="G322" s="11">
        <v>0</v>
      </c>
      <c r="H322" s="11">
        <v>102000</v>
      </c>
      <c r="I322" s="12">
        <v>0</v>
      </c>
    </row>
    <row r="323" spans="1:9">
      <c r="A323" s="8" t="s">
        <v>165</v>
      </c>
      <c r="B323" s="9" t="s">
        <v>166</v>
      </c>
      <c r="C323" s="10">
        <v>140</v>
      </c>
      <c r="D323" s="10">
        <v>0</v>
      </c>
      <c r="E323" s="11">
        <v>147000</v>
      </c>
      <c r="F323" s="11">
        <v>0</v>
      </c>
      <c r="G323" s="11">
        <v>0</v>
      </c>
      <c r="H323" s="11">
        <v>147000</v>
      </c>
      <c r="I323" s="12">
        <v>0</v>
      </c>
    </row>
    <row r="324" spans="1:9">
      <c r="A324" s="13" t="s">
        <v>167</v>
      </c>
      <c r="B324" s="2" t="s">
        <v>168</v>
      </c>
      <c r="C324" s="3">
        <v>140</v>
      </c>
      <c r="D324" s="3">
        <v>0</v>
      </c>
      <c r="E324" s="4">
        <v>105000</v>
      </c>
      <c r="F324" s="4">
        <v>0</v>
      </c>
      <c r="G324" s="4">
        <v>0</v>
      </c>
      <c r="H324" s="4">
        <v>105000</v>
      </c>
      <c r="I324" s="14">
        <v>0</v>
      </c>
    </row>
    <row r="325" spans="1:9" ht="15.75" thickBot="1">
      <c r="A325" s="15"/>
      <c r="B325" s="16"/>
      <c r="C325" s="5">
        <v>432</v>
      </c>
      <c r="D325" s="5">
        <v>0</v>
      </c>
      <c r="E325" s="5">
        <v>536000</v>
      </c>
      <c r="F325" s="5">
        <v>0</v>
      </c>
      <c r="G325" s="5">
        <v>0</v>
      </c>
      <c r="H325" s="5">
        <v>536000</v>
      </c>
      <c r="I325" s="17">
        <v>0</v>
      </c>
    </row>
    <row r="326" spans="1:9" ht="15.75" thickTop="1">
      <c r="A326" s="18"/>
      <c r="B326" s="16"/>
      <c r="C326" s="16"/>
      <c r="D326" s="16"/>
      <c r="E326" s="16"/>
      <c r="F326" s="16"/>
      <c r="G326" s="16"/>
      <c r="H326" s="16"/>
      <c r="I326" s="19"/>
    </row>
    <row r="327" spans="1:9">
      <c r="A327" s="65" t="s">
        <v>169</v>
      </c>
      <c r="B327" s="66"/>
      <c r="C327" s="66"/>
      <c r="D327" s="66"/>
      <c r="E327" s="66"/>
      <c r="F327" s="66"/>
      <c r="G327" s="66"/>
      <c r="H327" s="66"/>
      <c r="I327" s="67"/>
    </row>
    <row r="328" spans="1:9">
      <c r="A328" s="8" t="s">
        <v>34</v>
      </c>
      <c r="B328" s="9" t="s">
        <v>35</v>
      </c>
      <c r="C328" s="10">
        <v>4</v>
      </c>
      <c r="D328" s="10">
        <v>0</v>
      </c>
      <c r="E328" s="11">
        <v>0</v>
      </c>
      <c r="F328" s="11">
        <v>7400</v>
      </c>
      <c r="G328" s="11">
        <v>0</v>
      </c>
      <c r="H328" s="11">
        <v>7400</v>
      </c>
      <c r="I328" s="12">
        <v>0</v>
      </c>
    </row>
    <row r="329" spans="1:9">
      <c r="A329" s="8" t="s">
        <v>170</v>
      </c>
      <c r="B329" s="9" t="s">
        <v>37</v>
      </c>
      <c r="C329" s="10">
        <v>7</v>
      </c>
      <c r="D329" s="10">
        <v>0</v>
      </c>
      <c r="E329" s="11">
        <v>0</v>
      </c>
      <c r="F329" s="11">
        <v>13650</v>
      </c>
      <c r="G329" s="11">
        <v>0</v>
      </c>
      <c r="H329" s="11">
        <v>13650</v>
      </c>
      <c r="I329" s="12">
        <v>0</v>
      </c>
    </row>
    <row r="330" spans="1:9">
      <c r="A330" s="8" t="s">
        <v>171</v>
      </c>
      <c r="B330" s="9" t="s">
        <v>35</v>
      </c>
      <c r="C330" s="10">
        <v>1</v>
      </c>
      <c r="D330" s="10">
        <v>0</v>
      </c>
      <c r="E330" s="11">
        <v>0</v>
      </c>
      <c r="F330" s="11">
        <v>9350</v>
      </c>
      <c r="G330" s="11">
        <v>0</v>
      </c>
      <c r="H330" s="11">
        <v>9350</v>
      </c>
      <c r="I330" s="12">
        <v>0</v>
      </c>
    </row>
    <row r="331" spans="1:9">
      <c r="A331" s="8" t="s">
        <v>172</v>
      </c>
      <c r="B331" s="9" t="s">
        <v>173</v>
      </c>
      <c r="C331" s="10">
        <v>6</v>
      </c>
      <c r="D331" s="10">
        <v>0</v>
      </c>
      <c r="E331" s="11">
        <v>0</v>
      </c>
      <c r="F331" s="11">
        <v>18900</v>
      </c>
      <c r="G331" s="11">
        <v>0</v>
      </c>
      <c r="H331" s="11">
        <v>18900</v>
      </c>
      <c r="I331" s="12">
        <v>0</v>
      </c>
    </row>
    <row r="332" spans="1:9">
      <c r="A332" s="13" t="s">
        <v>174</v>
      </c>
      <c r="B332" s="2" t="s">
        <v>175</v>
      </c>
      <c r="C332" s="3">
        <v>3</v>
      </c>
      <c r="D332" s="3">
        <v>0</v>
      </c>
      <c r="E332" s="4">
        <v>0</v>
      </c>
      <c r="F332" s="4">
        <v>13200</v>
      </c>
      <c r="G332" s="4">
        <v>0</v>
      </c>
      <c r="H332" s="4">
        <v>13200</v>
      </c>
      <c r="I332" s="14">
        <v>0</v>
      </c>
    </row>
    <row r="333" spans="1:9" ht="15.75" thickBot="1">
      <c r="A333" s="15"/>
      <c r="B333" s="16"/>
      <c r="C333" s="5">
        <v>21</v>
      </c>
      <c r="D333" s="5">
        <v>0</v>
      </c>
      <c r="E333" s="5">
        <v>0</v>
      </c>
      <c r="F333" s="5">
        <v>62500</v>
      </c>
      <c r="G333" s="5">
        <v>0</v>
      </c>
      <c r="H333" s="5">
        <v>62500</v>
      </c>
      <c r="I333" s="17">
        <v>0</v>
      </c>
    </row>
    <row r="334" spans="1:9" ht="15.75" thickTop="1">
      <c r="A334" s="65" t="s">
        <v>176</v>
      </c>
      <c r="B334" s="66"/>
      <c r="C334" s="66"/>
      <c r="D334" s="66"/>
      <c r="E334" s="66"/>
      <c r="F334" s="66"/>
      <c r="G334" s="66"/>
      <c r="H334" s="66"/>
      <c r="I334" s="67"/>
    </row>
    <row r="335" spans="1:9">
      <c r="A335" s="8" t="s">
        <v>177</v>
      </c>
      <c r="B335" s="9" t="s">
        <v>178</v>
      </c>
      <c r="C335" s="10">
        <v>6</v>
      </c>
      <c r="D335" s="10">
        <v>0</v>
      </c>
      <c r="E335" s="11">
        <v>0</v>
      </c>
      <c r="F335" s="11">
        <v>16200</v>
      </c>
      <c r="G335" s="11">
        <v>0</v>
      </c>
      <c r="H335" s="11">
        <v>16200</v>
      </c>
      <c r="I335" s="12">
        <v>0</v>
      </c>
    </row>
    <row r="336" spans="1:9">
      <c r="A336" s="13" t="s">
        <v>179</v>
      </c>
      <c r="B336" s="2" t="s">
        <v>180</v>
      </c>
      <c r="C336" s="3">
        <v>12</v>
      </c>
      <c r="D336" s="3">
        <v>0</v>
      </c>
      <c r="E336" s="4">
        <v>0</v>
      </c>
      <c r="F336" s="4">
        <v>12000</v>
      </c>
      <c r="G336" s="4">
        <v>0</v>
      </c>
      <c r="H336" s="4">
        <v>12000</v>
      </c>
      <c r="I336" s="14">
        <v>0</v>
      </c>
    </row>
    <row r="337" spans="1:9" ht="15.75" thickBot="1">
      <c r="A337" s="15"/>
      <c r="B337" s="16"/>
      <c r="C337" s="5">
        <v>18</v>
      </c>
      <c r="D337" s="5">
        <v>0</v>
      </c>
      <c r="E337" s="5">
        <v>0</v>
      </c>
      <c r="F337" s="5">
        <v>28200</v>
      </c>
      <c r="G337" s="5">
        <v>0</v>
      </c>
      <c r="H337" s="5">
        <v>28200</v>
      </c>
      <c r="I337" s="17">
        <v>0</v>
      </c>
    </row>
    <row r="338" spans="1:9" ht="15.75" thickTop="1">
      <c r="A338" s="18"/>
      <c r="B338" s="16"/>
      <c r="C338" s="16"/>
      <c r="D338" s="16"/>
      <c r="E338" s="16"/>
      <c r="F338" s="16"/>
      <c r="G338" s="16"/>
      <c r="H338" s="16"/>
      <c r="I338" s="19"/>
    </row>
    <row r="339" spans="1:9">
      <c r="A339" s="65" t="s">
        <v>181</v>
      </c>
      <c r="B339" s="66"/>
      <c r="C339" s="66"/>
      <c r="D339" s="66"/>
      <c r="E339" s="66"/>
      <c r="F339" s="66"/>
      <c r="G339" s="66"/>
      <c r="H339" s="66"/>
      <c r="I339" s="67"/>
    </row>
    <row r="340" spans="1:9">
      <c r="A340" s="8" t="s">
        <v>25</v>
      </c>
      <c r="B340" s="9" t="s">
        <v>26</v>
      </c>
      <c r="C340" s="10">
        <v>1</v>
      </c>
      <c r="D340" s="10">
        <v>0</v>
      </c>
      <c r="E340" s="11">
        <v>0</v>
      </c>
      <c r="F340" s="11">
        <v>1500</v>
      </c>
      <c r="G340" s="11">
        <v>0</v>
      </c>
      <c r="H340" s="11">
        <v>1500</v>
      </c>
      <c r="I340" s="12">
        <v>0</v>
      </c>
    </row>
    <row r="341" spans="1:9">
      <c r="A341" s="13" t="s">
        <v>182</v>
      </c>
      <c r="B341" s="2" t="s">
        <v>183</v>
      </c>
      <c r="C341" s="3">
        <v>1</v>
      </c>
      <c r="D341" s="3">
        <v>0</v>
      </c>
      <c r="E341" s="4">
        <v>0</v>
      </c>
      <c r="F341" s="4">
        <v>29600</v>
      </c>
      <c r="G341" s="4">
        <v>0</v>
      </c>
      <c r="H341" s="4">
        <v>29600</v>
      </c>
      <c r="I341" s="14">
        <v>0</v>
      </c>
    </row>
    <row r="342" spans="1:9" ht="15.75" thickBot="1">
      <c r="A342" s="15"/>
      <c r="B342" s="16"/>
      <c r="C342" s="5">
        <v>2</v>
      </c>
      <c r="D342" s="5">
        <v>0</v>
      </c>
      <c r="E342" s="5">
        <v>0</v>
      </c>
      <c r="F342" s="5">
        <v>31100</v>
      </c>
      <c r="G342" s="5">
        <v>0</v>
      </c>
      <c r="H342" s="5">
        <v>31100</v>
      </c>
      <c r="I342" s="17">
        <v>0</v>
      </c>
    </row>
    <row r="343" spans="1:9" ht="15.75" thickTop="1">
      <c r="A343" s="18"/>
      <c r="B343" s="16"/>
      <c r="C343" s="16"/>
      <c r="D343" s="16"/>
      <c r="E343" s="16"/>
      <c r="F343" s="16"/>
      <c r="G343" s="16"/>
      <c r="H343" s="16"/>
      <c r="I343" s="19"/>
    </row>
    <row r="344" spans="1:9">
      <c r="A344" s="65" t="s">
        <v>184</v>
      </c>
      <c r="B344" s="66"/>
      <c r="C344" s="66"/>
      <c r="D344" s="66"/>
      <c r="E344" s="66"/>
      <c r="F344" s="66"/>
      <c r="G344" s="66"/>
      <c r="H344" s="66"/>
      <c r="I344" s="67"/>
    </row>
    <row r="345" spans="1:9">
      <c r="A345" s="8" t="s">
        <v>136</v>
      </c>
      <c r="B345" s="9" t="s">
        <v>137</v>
      </c>
      <c r="C345" s="10">
        <v>12</v>
      </c>
      <c r="D345" s="10">
        <v>0</v>
      </c>
      <c r="E345" s="11">
        <v>0</v>
      </c>
      <c r="F345" s="11">
        <v>12000</v>
      </c>
      <c r="G345" s="11">
        <v>0</v>
      </c>
      <c r="H345" s="11">
        <v>12000</v>
      </c>
      <c r="I345" s="12">
        <v>0</v>
      </c>
    </row>
    <row r="346" spans="1:9">
      <c r="A346" s="8" t="s">
        <v>185</v>
      </c>
      <c r="B346" s="9" t="s">
        <v>186</v>
      </c>
      <c r="C346" s="10">
        <v>12</v>
      </c>
      <c r="D346" s="10">
        <v>0</v>
      </c>
      <c r="E346" s="11">
        <v>0</v>
      </c>
      <c r="F346" s="11">
        <v>12000</v>
      </c>
      <c r="G346" s="11">
        <v>0</v>
      </c>
      <c r="H346" s="11">
        <v>12000</v>
      </c>
      <c r="I346" s="12">
        <v>0</v>
      </c>
    </row>
    <row r="347" spans="1:9">
      <c r="A347" s="8" t="s">
        <v>187</v>
      </c>
      <c r="B347" s="9" t="s">
        <v>188</v>
      </c>
      <c r="C347" s="10">
        <v>12</v>
      </c>
      <c r="D347" s="10">
        <v>0</v>
      </c>
      <c r="E347" s="11">
        <v>0</v>
      </c>
      <c r="F347" s="11">
        <v>13200</v>
      </c>
      <c r="G347" s="11">
        <v>0</v>
      </c>
      <c r="H347" s="11">
        <v>13200</v>
      </c>
      <c r="I347" s="12">
        <v>0</v>
      </c>
    </row>
    <row r="348" spans="1:9">
      <c r="A348" s="8" t="s">
        <v>189</v>
      </c>
      <c r="B348" s="9" t="s">
        <v>190</v>
      </c>
      <c r="C348" s="10">
        <v>1</v>
      </c>
      <c r="D348" s="10">
        <v>0</v>
      </c>
      <c r="E348" s="11">
        <v>0</v>
      </c>
      <c r="F348" s="11">
        <v>16200</v>
      </c>
      <c r="G348" s="11">
        <v>0</v>
      </c>
      <c r="H348" s="11">
        <v>16200</v>
      </c>
      <c r="I348" s="12">
        <v>0</v>
      </c>
    </row>
    <row r="349" spans="1:9">
      <c r="A349" s="8" t="s">
        <v>165</v>
      </c>
      <c r="B349" s="9" t="s">
        <v>166</v>
      </c>
      <c r="C349" s="10">
        <v>12</v>
      </c>
      <c r="D349" s="10">
        <v>0</v>
      </c>
      <c r="E349" s="11">
        <v>0</v>
      </c>
      <c r="F349" s="11">
        <v>12600</v>
      </c>
      <c r="G349" s="11">
        <v>0</v>
      </c>
      <c r="H349" s="11">
        <v>12600</v>
      </c>
      <c r="I349" s="12">
        <v>0</v>
      </c>
    </row>
    <row r="350" spans="1:9">
      <c r="A350" s="13" t="s">
        <v>138</v>
      </c>
      <c r="B350" s="2" t="s">
        <v>139</v>
      </c>
      <c r="C350" s="3">
        <v>12</v>
      </c>
      <c r="D350" s="3">
        <v>0</v>
      </c>
      <c r="E350" s="4">
        <v>0</v>
      </c>
      <c r="F350" s="4">
        <v>7200</v>
      </c>
      <c r="G350" s="4">
        <v>0</v>
      </c>
      <c r="H350" s="4">
        <v>7200</v>
      </c>
      <c r="I350" s="14">
        <v>0</v>
      </c>
    </row>
    <row r="351" spans="1:9" ht="15.75" thickBot="1">
      <c r="A351" s="15"/>
      <c r="B351" s="16"/>
      <c r="C351" s="5">
        <v>61</v>
      </c>
      <c r="D351" s="5">
        <v>0</v>
      </c>
      <c r="E351" s="5">
        <v>0</v>
      </c>
      <c r="F351" s="5">
        <v>73200</v>
      </c>
      <c r="G351" s="5">
        <v>0</v>
      </c>
      <c r="H351" s="5">
        <v>73200</v>
      </c>
      <c r="I351" s="17">
        <v>0</v>
      </c>
    </row>
    <row r="352" spans="1:9" ht="15.75" thickTop="1">
      <c r="A352" s="18"/>
      <c r="B352" s="16"/>
      <c r="C352" s="16"/>
      <c r="D352" s="16"/>
      <c r="E352" s="16"/>
      <c r="F352" s="16"/>
      <c r="G352" s="16"/>
      <c r="H352" s="16"/>
      <c r="I352" s="19"/>
    </row>
    <row r="353" spans="1:9">
      <c r="A353" s="65" t="s">
        <v>191</v>
      </c>
      <c r="B353" s="66"/>
      <c r="C353" s="66"/>
      <c r="D353" s="66"/>
      <c r="E353" s="66"/>
      <c r="F353" s="66"/>
      <c r="G353" s="66"/>
      <c r="H353" s="66"/>
      <c r="I353" s="67"/>
    </row>
    <row r="354" spans="1:9">
      <c r="A354" s="8" t="s">
        <v>192</v>
      </c>
      <c r="B354" s="9" t="s">
        <v>193</v>
      </c>
      <c r="C354" s="10">
        <v>4</v>
      </c>
      <c r="D354" s="10">
        <v>0</v>
      </c>
      <c r="E354" s="11">
        <v>86000</v>
      </c>
      <c r="F354" s="11">
        <v>0</v>
      </c>
      <c r="G354" s="11">
        <v>0</v>
      </c>
      <c r="H354" s="11">
        <v>86000</v>
      </c>
      <c r="I354" s="12">
        <v>0</v>
      </c>
    </row>
    <row r="355" spans="1:9">
      <c r="A355" s="8" t="s">
        <v>194</v>
      </c>
      <c r="B355" s="9" t="s">
        <v>195</v>
      </c>
      <c r="C355" s="10">
        <v>12</v>
      </c>
      <c r="D355" s="10">
        <v>0</v>
      </c>
      <c r="E355" s="11">
        <v>258000</v>
      </c>
      <c r="F355" s="11">
        <v>0</v>
      </c>
      <c r="G355" s="11">
        <v>0</v>
      </c>
      <c r="H355" s="11">
        <v>258000</v>
      </c>
      <c r="I355" s="12">
        <v>0</v>
      </c>
    </row>
    <row r="356" spans="1:9">
      <c r="A356" s="13" t="s">
        <v>117</v>
      </c>
      <c r="B356" s="2" t="s">
        <v>118</v>
      </c>
      <c r="C356" s="3">
        <v>10</v>
      </c>
      <c r="D356" s="3">
        <v>0</v>
      </c>
      <c r="E356" s="4">
        <v>215000</v>
      </c>
      <c r="F356" s="4">
        <v>0</v>
      </c>
      <c r="G356" s="4">
        <v>0</v>
      </c>
      <c r="H356" s="4">
        <v>215000</v>
      </c>
      <c r="I356" s="14">
        <v>0</v>
      </c>
    </row>
    <row r="357" spans="1:9" ht="15.75" thickBot="1">
      <c r="A357" s="15"/>
      <c r="B357" s="16"/>
      <c r="C357" s="5">
        <v>26</v>
      </c>
      <c r="D357" s="5">
        <v>0</v>
      </c>
      <c r="E357" s="5">
        <v>559000</v>
      </c>
      <c r="F357" s="5">
        <v>0</v>
      </c>
      <c r="G357" s="5">
        <v>0</v>
      </c>
      <c r="H357" s="5">
        <v>559000</v>
      </c>
      <c r="I357" s="17">
        <v>0</v>
      </c>
    </row>
    <row r="358" spans="1:9" ht="15.75" thickTop="1">
      <c r="A358" s="18"/>
      <c r="B358" s="16"/>
      <c r="C358" s="16"/>
      <c r="D358" s="16"/>
      <c r="E358" s="16"/>
      <c r="F358" s="16"/>
      <c r="G358" s="16"/>
      <c r="H358" s="16"/>
      <c r="I358" s="19"/>
    </row>
    <row r="359" spans="1:9">
      <c r="A359" s="65" t="s">
        <v>196</v>
      </c>
      <c r="B359" s="66"/>
      <c r="C359" s="66"/>
      <c r="D359" s="66"/>
      <c r="E359" s="66"/>
      <c r="F359" s="66"/>
      <c r="G359" s="66"/>
      <c r="H359" s="66"/>
      <c r="I359" s="67"/>
    </row>
    <row r="360" spans="1:9">
      <c r="A360" s="8" t="s">
        <v>48</v>
      </c>
      <c r="B360" s="9" t="s">
        <v>49</v>
      </c>
      <c r="C360" s="10">
        <v>24</v>
      </c>
      <c r="D360" s="10">
        <v>0</v>
      </c>
      <c r="E360" s="11">
        <v>0</v>
      </c>
      <c r="F360" s="11">
        <v>12000</v>
      </c>
      <c r="G360" s="11">
        <v>0</v>
      </c>
      <c r="H360" s="11">
        <v>12000</v>
      </c>
      <c r="I360" s="12">
        <v>0</v>
      </c>
    </row>
    <row r="361" spans="1:9" ht="15.75" thickBot="1">
      <c r="A361" s="15"/>
      <c r="B361" s="16"/>
      <c r="C361" s="5">
        <v>24</v>
      </c>
      <c r="D361" s="5">
        <v>0</v>
      </c>
      <c r="E361" s="5">
        <v>0</v>
      </c>
      <c r="F361" s="5">
        <v>12000</v>
      </c>
      <c r="G361" s="5">
        <v>0</v>
      </c>
      <c r="H361" s="5">
        <v>12000</v>
      </c>
      <c r="I361" s="17">
        <v>0</v>
      </c>
    </row>
    <row r="362" spans="1:9" ht="15.75" thickTop="1">
      <c r="A362" s="18"/>
      <c r="B362" s="16"/>
      <c r="C362" s="16"/>
      <c r="D362" s="16"/>
      <c r="E362" s="16"/>
      <c r="F362" s="16"/>
      <c r="G362" s="16"/>
      <c r="H362" s="16"/>
      <c r="I362" s="19"/>
    </row>
    <row r="363" spans="1:9">
      <c r="A363" s="65" t="s">
        <v>197</v>
      </c>
      <c r="B363" s="66"/>
      <c r="C363" s="66"/>
      <c r="D363" s="66"/>
      <c r="E363" s="66"/>
      <c r="F363" s="66"/>
      <c r="G363" s="66"/>
      <c r="H363" s="66"/>
      <c r="I363" s="67"/>
    </row>
    <row r="364" spans="1:9">
      <c r="A364" s="8" t="s">
        <v>13</v>
      </c>
      <c r="B364" s="9" t="s">
        <v>14</v>
      </c>
      <c r="C364" s="10">
        <v>2</v>
      </c>
      <c r="D364" s="10">
        <v>0</v>
      </c>
      <c r="E364" s="11">
        <v>0</v>
      </c>
      <c r="F364" s="11">
        <v>12100</v>
      </c>
      <c r="G364" s="11">
        <v>0</v>
      </c>
      <c r="H364" s="11">
        <v>12100</v>
      </c>
      <c r="I364" s="12">
        <v>0</v>
      </c>
    </row>
    <row r="365" spans="1:9">
      <c r="A365" s="8" t="s">
        <v>198</v>
      </c>
      <c r="B365" s="9" t="s">
        <v>199</v>
      </c>
      <c r="C365" s="10">
        <v>1</v>
      </c>
      <c r="D365" s="10">
        <v>0</v>
      </c>
      <c r="E365" s="11">
        <v>0</v>
      </c>
      <c r="F365" s="11">
        <v>332000</v>
      </c>
      <c r="G365" s="11">
        <v>0</v>
      </c>
      <c r="H365" s="11">
        <v>332000</v>
      </c>
      <c r="I365" s="12">
        <v>0</v>
      </c>
    </row>
    <row r="366" spans="1:9">
      <c r="A366" s="8" t="s">
        <v>45</v>
      </c>
      <c r="B366" s="9" t="s">
        <v>46</v>
      </c>
      <c r="C366" s="10">
        <v>2</v>
      </c>
      <c r="D366" s="10">
        <v>0</v>
      </c>
      <c r="E366" s="11">
        <v>0</v>
      </c>
      <c r="F366" s="11">
        <v>14400</v>
      </c>
      <c r="G366" s="11">
        <v>0</v>
      </c>
      <c r="H366" s="11">
        <v>14400</v>
      </c>
      <c r="I366" s="12">
        <v>0</v>
      </c>
    </row>
    <row r="367" spans="1:9">
      <c r="A367" s="8" t="s">
        <v>200</v>
      </c>
      <c r="B367" s="9" t="s">
        <v>201</v>
      </c>
      <c r="C367" s="10">
        <v>1</v>
      </c>
      <c r="D367" s="10">
        <v>0</v>
      </c>
      <c r="E367" s="11">
        <v>0</v>
      </c>
      <c r="F367" s="11">
        <v>9500</v>
      </c>
      <c r="G367" s="11">
        <v>0</v>
      </c>
      <c r="H367" s="11">
        <v>9500</v>
      </c>
      <c r="I367" s="12">
        <v>0</v>
      </c>
    </row>
    <row r="368" spans="1:9">
      <c r="A368" s="13" t="s">
        <v>202</v>
      </c>
      <c r="B368" s="2" t="s">
        <v>203</v>
      </c>
      <c r="C368" s="3">
        <v>8</v>
      </c>
      <c r="D368" s="3">
        <v>0</v>
      </c>
      <c r="E368" s="4">
        <v>0</v>
      </c>
      <c r="F368" s="4">
        <v>17600</v>
      </c>
      <c r="G368" s="4">
        <v>0</v>
      </c>
      <c r="H368" s="4">
        <v>17600</v>
      </c>
      <c r="I368" s="14">
        <v>0</v>
      </c>
    </row>
    <row r="369" spans="1:9" ht="15.75" thickBot="1">
      <c r="A369" s="15"/>
      <c r="B369" s="16"/>
      <c r="C369" s="5">
        <v>14</v>
      </c>
      <c r="D369" s="5">
        <v>0</v>
      </c>
      <c r="E369" s="5">
        <v>0</v>
      </c>
      <c r="F369" s="5">
        <v>385600</v>
      </c>
      <c r="G369" s="5">
        <v>0</v>
      </c>
      <c r="H369" s="5">
        <v>385600</v>
      </c>
      <c r="I369" s="17">
        <v>0</v>
      </c>
    </row>
    <row r="370" spans="1:9" ht="15.75" thickTop="1">
      <c r="A370" s="18"/>
      <c r="B370" s="16"/>
      <c r="C370" s="16"/>
      <c r="D370" s="16"/>
      <c r="E370" s="16"/>
      <c r="F370" s="16"/>
      <c r="G370" s="16"/>
      <c r="H370" s="16"/>
      <c r="I370" s="19"/>
    </row>
    <row r="371" spans="1:9">
      <c r="A371" s="65" t="s">
        <v>204</v>
      </c>
      <c r="B371" s="66"/>
      <c r="C371" s="66"/>
      <c r="D371" s="66"/>
      <c r="E371" s="66"/>
      <c r="F371" s="66"/>
      <c r="G371" s="66"/>
      <c r="H371" s="66"/>
      <c r="I371" s="67"/>
    </row>
    <row r="372" spans="1:9">
      <c r="A372" s="8" t="s">
        <v>136</v>
      </c>
      <c r="B372" s="9" t="s">
        <v>137</v>
      </c>
      <c r="C372" s="10">
        <v>20</v>
      </c>
      <c r="D372" s="10">
        <v>0</v>
      </c>
      <c r="E372" s="11">
        <v>0</v>
      </c>
      <c r="F372" s="11">
        <v>20000</v>
      </c>
      <c r="G372" s="11">
        <v>0</v>
      </c>
      <c r="H372" s="11">
        <v>20000</v>
      </c>
      <c r="I372" s="12">
        <v>0</v>
      </c>
    </row>
    <row r="373" spans="1:9">
      <c r="A373" s="8" t="s">
        <v>185</v>
      </c>
      <c r="B373" s="9" t="s">
        <v>186</v>
      </c>
      <c r="C373" s="10">
        <v>20</v>
      </c>
      <c r="D373" s="10">
        <v>0</v>
      </c>
      <c r="E373" s="11">
        <v>0</v>
      </c>
      <c r="F373" s="11">
        <v>20000</v>
      </c>
      <c r="G373" s="11">
        <v>0</v>
      </c>
      <c r="H373" s="11">
        <v>20000</v>
      </c>
      <c r="I373" s="12">
        <v>0</v>
      </c>
    </row>
    <row r="374" spans="1:9">
      <c r="A374" s="8" t="s">
        <v>165</v>
      </c>
      <c r="B374" s="9" t="s">
        <v>166</v>
      </c>
      <c r="C374" s="10">
        <v>20</v>
      </c>
      <c r="D374" s="10">
        <v>0</v>
      </c>
      <c r="E374" s="11">
        <v>0</v>
      </c>
      <c r="F374" s="11">
        <v>21000</v>
      </c>
      <c r="G374" s="11">
        <v>0</v>
      </c>
      <c r="H374" s="11">
        <v>21000</v>
      </c>
      <c r="I374" s="12">
        <v>0</v>
      </c>
    </row>
    <row r="375" spans="1:9">
      <c r="A375" s="13" t="s">
        <v>138</v>
      </c>
      <c r="B375" s="2" t="s">
        <v>139</v>
      </c>
      <c r="C375" s="3">
        <v>36</v>
      </c>
      <c r="D375" s="3">
        <v>0</v>
      </c>
      <c r="E375" s="4">
        <v>0</v>
      </c>
      <c r="F375" s="4">
        <v>21600</v>
      </c>
      <c r="G375" s="4">
        <v>0</v>
      </c>
      <c r="H375" s="4">
        <v>21600</v>
      </c>
      <c r="I375" s="14">
        <v>0</v>
      </c>
    </row>
    <row r="376" spans="1:9" ht="15.75" thickBot="1">
      <c r="A376" s="15"/>
      <c r="B376" s="16"/>
      <c r="C376" s="5">
        <v>96</v>
      </c>
      <c r="D376" s="5">
        <v>0</v>
      </c>
      <c r="E376" s="5">
        <v>0</v>
      </c>
      <c r="F376" s="5">
        <v>82600</v>
      </c>
      <c r="G376" s="5">
        <v>0</v>
      </c>
      <c r="H376" s="5">
        <v>82600</v>
      </c>
      <c r="I376" s="17">
        <v>0</v>
      </c>
    </row>
    <row r="377" spans="1:9" ht="15.75" thickTop="1">
      <c r="A377" s="18"/>
      <c r="B377" s="16"/>
      <c r="C377" s="16"/>
      <c r="D377" s="16"/>
      <c r="E377" s="16"/>
      <c r="F377" s="16"/>
      <c r="G377" s="16"/>
      <c r="H377" s="16"/>
      <c r="I377" s="19"/>
    </row>
    <row r="378" spans="1:9">
      <c r="A378" s="65" t="s">
        <v>56</v>
      </c>
      <c r="B378" s="66"/>
      <c r="C378" s="66"/>
      <c r="D378" s="66"/>
      <c r="E378" s="66"/>
      <c r="F378" s="66"/>
      <c r="G378" s="66"/>
      <c r="H378" s="66"/>
      <c r="I378" s="67"/>
    </row>
    <row r="379" spans="1:9">
      <c r="A379" s="8" t="s">
        <v>136</v>
      </c>
      <c r="B379" s="9" t="s">
        <v>137</v>
      </c>
      <c r="C379" s="10">
        <v>1</v>
      </c>
      <c r="D379" s="10">
        <v>0</v>
      </c>
      <c r="E379" s="11">
        <v>0</v>
      </c>
      <c r="F379" s="11">
        <v>1000</v>
      </c>
      <c r="G379" s="11">
        <v>0</v>
      </c>
      <c r="H379" s="11">
        <v>1000</v>
      </c>
      <c r="I379" s="12">
        <v>0</v>
      </c>
    </row>
    <row r="380" spans="1:9">
      <c r="A380" s="8" t="s">
        <v>185</v>
      </c>
      <c r="B380" s="9" t="s">
        <v>186</v>
      </c>
      <c r="C380" s="10">
        <v>1</v>
      </c>
      <c r="D380" s="10">
        <v>0</v>
      </c>
      <c r="E380" s="11">
        <v>0</v>
      </c>
      <c r="F380" s="11">
        <v>1000</v>
      </c>
      <c r="G380" s="11">
        <v>0</v>
      </c>
      <c r="H380" s="11">
        <v>1000</v>
      </c>
      <c r="I380" s="12">
        <v>0</v>
      </c>
    </row>
    <row r="381" spans="1:9">
      <c r="A381" s="8" t="s">
        <v>205</v>
      </c>
      <c r="B381" s="9" t="s">
        <v>206</v>
      </c>
      <c r="C381" s="10">
        <v>5</v>
      </c>
      <c r="D381" s="10">
        <v>0</v>
      </c>
      <c r="E381" s="11">
        <v>0</v>
      </c>
      <c r="F381" s="11">
        <v>2000</v>
      </c>
      <c r="G381" s="11">
        <v>0</v>
      </c>
      <c r="H381" s="11">
        <v>2000</v>
      </c>
      <c r="I381" s="12">
        <v>0</v>
      </c>
    </row>
    <row r="382" spans="1:9">
      <c r="A382" s="13" t="s">
        <v>200</v>
      </c>
      <c r="B382" s="2" t="s">
        <v>201</v>
      </c>
      <c r="C382" s="3">
        <v>1</v>
      </c>
      <c r="D382" s="3">
        <v>0</v>
      </c>
      <c r="E382" s="4">
        <v>0</v>
      </c>
      <c r="F382" s="4">
        <v>9500</v>
      </c>
      <c r="G382" s="4">
        <v>0</v>
      </c>
      <c r="H382" s="4">
        <v>9500</v>
      </c>
      <c r="I382" s="14">
        <v>0</v>
      </c>
    </row>
    <row r="383" spans="1:9" ht="15.75" thickBot="1">
      <c r="A383" s="15"/>
      <c r="B383" s="16"/>
      <c r="C383" s="5">
        <v>8</v>
      </c>
      <c r="D383" s="5">
        <v>0</v>
      </c>
      <c r="E383" s="5">
        <v>0</v>
      </c>
      <c r="F383" s="5">
        <v>13500</v>
      </c>
      <c r="G383" s="5">
        <v>0</v>
      </c>
      <c r="H383" s="5">
        <v>13500</v>
      </c>
      <c r="I383" s="17">
        <v>0</v>
      </c>
    </row>
    <row r="384" spans="1:9" ht="15.75" thickTop="1">
      <c r="A384" s="18"/>
      <c r="B384" s="16"/>
      <c r="C384" s="16"/>
      <c r="D384" s="16"/>
      <c r="E384" s="16"/>
      <c r="F384" s="16"/>
      <c r="G384" s="16"/>
      <c r="H384" s="16"/>
      <c r="I384" s="19"/>
    </row>
    <row r="385" spans="1:9" ht="15.75" thickBot="1">
      <c r="A385" s="20" t="s">
        <v>69</v>
      </c>
      <c r="B385" s="21"/>
      <c r="C385" s="22">
        <f>+C318+C325+C333+C337+C342+C351+C357+C361+C369+C376+C383</f>
        <v>707</v>
      </c>
      <c r="D385" s="22">
        <f t="shared" ref="D385:H385" si="34">+D318+D325+D333+D337+D342+D351+D357+D361+D369+D376+D383</f>
        <v>0</v>
      </c>
      <c r="E385" s="22">
        <f t="shared" si="34"/>
        <v>1095000</v>
      </c>
      <c r="F385" s="22">
        <f t="shared" si="34"/>
        <v>711200</v>
      </c>
      <c r="G385" s="22">
        <f t="shared" si="34"/>
        <v>0</v>
      </c>
      <c r="H385" s="22">
        <f t="shared" si="34"/>
        <v>1806200</v>
      </c>
      <c r="I385" s="23">
        <v>0</v>
      </c>
    </row>
    <row r="386" spans="1:9" ht="15.75" thickBot="1"/>
    <row r="387" spans="1:9">
      <c r="A387" s="68" t="s">
        <v>0</v>
      </c>
      <c r="B387" s="69"/>
      <c r="C387" s="69"/>
      <c r="D387" s="69"/>
      <c r="E387" s="69"/>
      <c r="F387" s="69"/>
      <c r="G387" s="69"/>
      <c r="H387" s="69"/>
      <c r="I387" s="70"/>
    </row>
    <row r="388" spans="1:9">
      <c r="A388" s="71" t="s">
        <v>321</v>
      </c>
      <c r="B388" s="72"/>
      <c r="C388" s="72"/>
      <c r="D388" s="72"/>
      <c r="E388" s="72"/>
      <c r="F388" s="72"/>
      <c r="G388" s="72"/>
      <c r="H388" s="72"/>
      <c r="I388" s="73"/>
    </row>
    <row r="389" spans="1:9">
      <c r="A389" s="74" t="s">
        <v>2</v>
      </c>
      <c r="B389" s="75"/>
      <c r="C389" s="75"/>
      <c r="D389" s="75"/>
      <c r="E389" s="75"/>
      <c r="F389" s="75"/>
      <c r="G389" s="75"/>
      <c r="H389" s="75"/>
      <c r="I389" s="76"/>
    </row>
    <row r="390" spans="1:9" ht="15.75" thickBot="1">
      <c r="A390" s="6" t="s">
        <v>3</v>
      </c>
      <c r="B390" s="1" t="s">
        <v>4</v>
      </c>
      <c r="C390" s="1" t="s">
        <v>5</v>
      </c>
      <c r="D390" s="1" t="s">
        <v>6</v>
      </c>
      <c r="E390" s="1" t="s">
        <v>7</v>
      </c>
      <c r="F390" s="1" t="s">
        <v>8</v>
      </c>
      <c r="G390" s="1" t="s">
        <v>9</v>
      </c>
      <c r="H390" s="1" t="s">
        <v>10</v>
      </c>
      <c r="I390" s="7" t="s">
        <v>11</v>
      </c>
    </row>
    <row r="391" spans="1:9" ht="15.75" thickTop="1">
      <c r="A391" s="77" t="s">
        <v>135</v>
      </c>
      <c r="B391" s="78"/>
      <c r="C391" s="78"/>
      <c r="D391" s="78"/>
      <c r="E391" s="78"/>
      <c r="F391" s="78"/>
      <c r="G391" s="78"/>
      <c r="H391" s="78"/>
      <c r="I391" s="79"/>
    </row>
    <row r="392" spans="1:9">
      <c r="A392" s="13" t="s">
        <v>77</v>
      </c>
      <c r="B392" s="2" t="s">
        <v>78</v>
      </c>
      <c r="C392" s="3">
        <v>32</v>
      </c>
      <c r="D392" s="3">
        <v>0</v>
      </c>
      <c r="E392" s="4">
        <v>0</v>
      </c>
      <c r="F392" s="4">
        <v>96000</v>
      </c>
      <c r="G392" s="4">
        <v>0</v>
      </c>
      <c r="H392" s="4">
        <v>96000</v>
      </c>
      <c r="I392" s="14">
        <v>0</v>
      </c>
    </row>
    <row r="393" spans="1:9" ht="15.75" thickBot="1">
      <c r="A393" s="15"/>
      <c r="B393" s="16"/>
      <c r="C393" s="5">
        <v>32</v>
      </c>
      <c r="D393" s="5">
        <v>0</v>
      </c>
      <c r="E393" s="5">
        <v>0</v>
      </c>
      <c r="F393" s="5">
        <v>96000</v>
      </c>
      <c r="G393" s="5">
        <v>0</v>
      </c>
      <c r="H393" s="5">
        <v>96000</v>
      </c>
      <c r="I393" s="17">
        <v>0</v>
      </c>
    </row>
    <row r="394" spans="1:9" ht="15.75" thickTop="1">
      <c r="A394" s="18"/>
      <c r="B394" s="16"/>
      <c r="C394" s="16"/>
      <c r="D394" s="16"/>
      <c r="E394" s="16"/>
      <c r="F394" s="16"/>
      <c r="G394" s="16"/>
      <c r="H394" s="16"/>
      <c r="I394" s="19"/>
    </row>
    <row r="395" spans="1:9">
      <c r="A395" s="65" t="s">
        <v>322</v>
      </c>
      <c r="B395" s="66"/>
      <c r="C395" s="66"/>
      <c r="D395" s="66"/>
      <c r="E395" s="66"/>
      <c r="F395" s="66"/>
      <c r="G395" s="66"/>
      <c r="H395" s="66"/>
      <c r="I395" s="67"/>
    </row>
    <row r="396" spans="1:9">
      <c r="A396" s="8" t="s">
        <v>313</v>
      </c>
      <c r="B396" s="9" t="s">
        <v>314</v>
      </c>
      <c r="C396" s="10">
        <v>1</v>
      </c>
      <c r="D396" s="10">
        <v>0</v>
      </c>
      <c r="E396" s="11">
        <v>0</v>
      </c>
      <c r="F396" s="11">
        <v>2600</v>
      </c>
      <c r="G396" s="11">
        <v>0</v>
      </c>
      <c r="H396" s="11">
        <v>2600</v>
      </c>
      <c r="I396" s="12">
        <v>0</v>
      </c>
    </row>
    <row r="397" spans="1:9">
      <c r="A397" s="8" t="s">
        <v>115</v>
      </c>
      <c r="B397" s="9" t="s">
        <v>116</v>
      </c>
      <c r="C397" s="10">
        <v>1</v>
      </c>
      <c r="D397" s="10">
        <v>0</v>
      </c>
      <c r="E397" s="11">
        <v>0</v>
      </c>
      <c r="F397" s="11">
        <v>5450</v>
      </c>
      <c r="G397" s="11">
        <v>0</v>
      </c>
      <c r="H397" s="11">
        <v>5450</v>
      </c>
      <c r="I397" s="12">
        <v>0</v>
      </c>
    </row>
    <row r="398" spans="1:9">
      <c r="A398" s="13" t="s">
        <v>83</v>
      </c>
      <c r="B398" s="2" t="s">
        <v>84</v>
      </c>
      <c r="C398" s="3">
        <v>1</v>
      </c>
      <c r="D398" s="3">
        <v>0</v>
      </c>
      <c r="E398" s="4">
        <v>0</v>
      </c>
      <c r="F398" s="4">
        <v>1750</v>
      </c>
      <c r="G398" s="4">
        <v>0</v>
      </c>
      <c r="H398" s="4">
        <v>1750</v>
      </c>
      <c r="I398" s="14">
        <v>0</v>
      </c>
    </row>
    <row r="399" spans="1:9" ht="15.75" thickBot="1">
      <c r="A399" s="15"/>
      <c r="B399" s="16"/>
      <c r="C399" s="5">
        <v>3</v>
      </c>
      <c r="D399" s="5">
        <v>0</v>
      </c>
      <c r="E399" s="5">
        <v>0</v>
      </c>
      <c r="F399" s="5">
        <v>9800</v>
      </c>
      <c r="G399" s="5">
        <v>0</v>
      </c>
      <c r="H399" s="5">
        <v>9800</v>
      </c>
      <c r="I399" s="17">
        <v>0</v>
      </c>
    </row>
    <row r="400" spans="1:9" ht="15.75" thickTop="1">
      <c r="A400" s="65" t="s">
        <v>323</v>
      </c>
      <c r="B400" s="66"/>
      <c r="C400" s="66"/>
      <c r="D400" s="66"/>
      <c r="E400" s="66"/>
      <c r="F400" s="66"/>
      <c r="G400" s="66"/>
      <c r="H400" s="66"/>
      <c r="I400" s="67"/>
    </row>
    <row r="401" spans="1:9">
      <c r="A401" s="8" t="s">
        <v>233</v>
      </c>
      <c r="B401" s="9" t="s">
        <v>234</v>
      </c>
      <c r="C401" s="10">
        <v>25</v>
      </c>
      <c r="D401" s="10">
        <v>0</v>
      </c>
      <c r="E401" s="11">
        <v>0</v>
      </c>
      <c r="F401" s="11">
        <v>41250</v>
      </c>
      <c r="G401" s="11">
        <v>0</v>
      </c>
      <c r="H401" s="11">
        <v>41250</v>
      </c>
      <c r="I401" s="12">
        <v>0</v>
      </c>
    </row>
    <row r="402" spans="1:9">
      <c r="A402" s="8" t="s">
        <v>83</v>
      </c>
      <c r="B402" s="9" t="s">
        <v>84</v>
      </c>
      <c r="C402" s="10">
        <v>16</v>
      </c>
      <c r="D402" s="10">
        <v>0</v>
      </c>
      <c r="E402" s="11">
        <v>0</v>
      </c>
      <c r="F402" s="11">
        <v>28000</v>
      </c>
      <c r="G402" s="11">
        <v>0</v>
      </c>
      <c r="H402" s="11">
        <v>28000</v>
      </c>
      <c r="I402" s="12">
        <v>0</v>
      </c>
    </row>
    <row r="403" spans="1:9">
      <c r="A403" s="13" t="s">
        <v>52</v>
      </c>
      <c r="B403" s="2" t="s">
        <v>53</v>
      </c>
      <c r="C403" s="3">
        <v>50</v>
      </c>
      <c r="D403" s="3">
        <v>0</v>
      </c>
      <c r="E403" s="4">
        <v>0</v>
      </c>
      <c r="F403" s="4">
        <v>32500</v>
      </c>
      <c r="G403" s="4">
        <v>0</v>
      </c>
      <c r="H403" s="4">
        <v>32500</v>
      </c>
      <c r="I403" s="14">
        <v>0</v>
      </c>
    </row>
    <row r="404" spans="1:9" ht="15.75" thickBot="1">
      <c r="A404" s="15"/>
      <c r="B404" s="16"/>
      <c r="C404" s="5">
        <v>91</v>
      </c>
      <c r="D404" s="5">
        <v>0</v>
      </c>
      <c r="E404" s="5">
        <v>0</v>
      </c>
      <c r="F404" s="5">
        <v>101750</v>
      </c>
      <c r="G404" s="5">
        <v>0</v>
      </c>
      <c r="H404" s="5">
        <v>101750</v>
      </c>
      <c r="I404" s="17">
        <v>0</v>
      </c>
    </row>
    <row r="405" spans="1:9" ht="15.75" thickTop="1">
      <c r="A405" s="18"/>
      <c r="B405" s="16"/>
      <c r="C405" s="16"/>
      <c r="D405" s="16"/>
      <c r="E405" s="16"/>
      <c r="F405" s="16"/>
      <c r="G405" s="16"/>
      <c r="H405" s="16"/>
      <c r="I405" s="19"/>
    </row>
    <row r="406" spans="1:9">
      <c r="A406" s="65" t="s">
        <v>324</v>
      </c>
      <c r="B406" s="66"/>
      <c r="C406" s="66"/>
      <c r="D406" s="66"/>
      <c r="E406" s="66"/>
      <c r="F406" s="66"/>
      <c r="G406" s="66"/>
      <c r="H406" s="66"/>
      <c r="I406" s="67"/>
    </row>
    <row r="407" spans="1:9">
      <c r="A407" s="13" t="s">
        <v>250</v>
      </c>
      <c r="B407" s="2" t="s">
        <v>251</v>
      </c>
      <c r="C407" s="3">
        <v>8</v>
      </c>
      <c r="D407" s="3">
        <v>0</v>
      </c>
      <c r="E407" s="4">
        <v>0</v>
      </c>
      <c r="F407" s="4">
        <v>32800</v>
      </c>
      <c r="G407" s="4">
        <v>0</v>
      </c>
      <c r="H407" s="4">
        <v>32800</v>
      </c>
      <c r="I407" s="14">
        <v>0</v>
      </c>
    </row>
    <row r="408" spans="1:9" ht="15.75" thickBot="1">
      <c r="A408" s="15"/>
      <c r="B408" s="16"/>
      <c r="C408" s="5">
        <v>8</v>
      </c>
      <c r="D408" s="5">
        <v>0</v>
      </c>
      <c r="E408" s="24">
        <v>0</v>
      </c>
      <c r="F408" s="24">
        <v>32800</v>
      </c>
      <c r="G408" s="24">
        <v>0</v>
      </c>
      <c r="H408" s="24">
        <v>32800</v>
      </c>
      <c r="I408" s="25">
        <v>0</v>
      </c>
    </row>
    <row r="409" spans="1:9" ht="15.75" thickTop="1">
      <c r="A409" s="18"/>
      <c r="B409" s="16"/>
      <c r="C409" s="16"/>
      <c r="D409" s="16"/>
      <c r="E409" s="16"/>
      <c r="F409" s="16"/>
      <c r="G409" s="16"/>
      <c r="H409" s="16"/>
      <c r="I409" s="19"/>
    </row>
    <row r="410" spans="1:9">
      <c r="A410" s="65" t="s">
        <v>325</v>
      </c>
      <c r="B410" s="66"/>
      <c r="C410" s="66"/>
      <c r="D410" s="66"/>
      <c r="E410" s="66"/>
      <c r="F410" s="66"/>
      <c r="G410" s="66"/>
      <c r="H410" s="66"/>
      <c r="I410" s="67"/>
    </row>
    <row r="411" spans="1:9">
      <c r="A411" s="13" t="s">
        <v>305</v>
      </c>
      <c r="B411" s="2" t="s">
        <v>306</v>
      </c>
      <c r="C411" s="3">
        <v>2</v>
      </c>
      <c r="D411" s="3">
        <v>0</v>
      </c>
      <c r="E411" s="4">
        <v>0</v>
      </c>
      <c r="F411" s="4">
        <v>79200</v>
      </c>
      <c r="G411" s="4">
        <v>0</v>
      </c>
      <c r="H411" s="4">
        <v>79200</v>
      </c>
      <c r="I411" s="14">
        <v>0</v>
      </c>
    </row>
    <row r="412" spans="1:9" ht="15.75" thickBot="1">
      <c r="A412" s="15"/>
      <c r="B412" s="16"/>
      <c r="C412" s="5">
        <v>2</v>
      </c>
      <c r="D412" s="5">
        <v>0</v>
      </c>
      <c r="E412" s="5">
        <v>0</v>
      </c>
      <c r="F412" s="5">
        <v>79200</v>
      </c>
      <c r="G412" s="5">
        <v>0</v>
      </c>
      <c r="H412" s="5">
        <v>79200</v>
      </c>
      <c r="I412" s="17">
        <v>0</v>
      </c>
    </row>
    <row r="413" spans="1:9" ht="15.75" thickTop="1">
      <c r="A413" s="18"/>
      <c r="B413" s="16"/>
      <c r="C413" s="16"/>
      <c r="D413" s="16"/>
      <c r="E413" s="16"/>
      <c r="F413" s="16"/>
      <c r="G413" s="16"/>
      <c r="H413" s="16"/>
      <c r="I413" s="19"/>
    </row>
    <row r="414" spans="1:9">
      <c r="A414" s="65" t="s">
        <v>56</v>
      </c>
      <c r="B414" s="66"/>
      <c r="C414" s="66"/>
      <c r="D414" s="66"/>
      <c r="E414" s="66"/>
      <c r="F414" s="66"/>
      <c r="G414" s="66"/>
      <c r="H414" s="66"/>
      <c r="I414" s="67"/>
    </row>
    <row r="415" spans="1:9">
      <c r="A415" s="8" t="s">
        <v>326</v>
      </c>
      <c r="B415" s="9" t="s">
        <v>327</v>
      </c>
      <c r="C415" s="10">
        <v>2</v>
      </c>
      <c r="D415" s="10">
        <v>0</v>
      </c>
      <c r="E415" s="11">
        <v>0</v>
      </c>
      <c r="F415" s="11">
        <v>1500</v>
      </c>
      <c r="G415" s="11">
        <v>0</v>
      </c>
      <c r="H415" s="11">
        <v>1500</v>
      </c>
      <c r="I415" s="12">
        <v>0</v>
      </c>
    </row>
    <row r="416" spans="1:9">
      <c r="A416" s="8" t="s">
        <v>80</v>
      </c>
      <c r="B416" s="9" t="s">
        <v>81</v>
      </c>
      <c r="C416" s="10">
        <v>2</v>
      </c>
      <c r="D416" s="10">
        <v>0</v>
      </c>
      <c r="E416" s="11">
        <v>0</v>
      </c>
      <c r="F416" s="11">
        <v>1600</v>
      </c>
      <c r="G416" s="11">
        <v>0</v>
      </c>
      <c r="H416" s="11">
        <v>1600</v>
      </c>
      <c r="I416" s="12">
        <v>0</v>
      </c>
    </row>
    <row r="417" spans="1:9">
      <c r="A417" s="8" t="s">
        <v>328</v>
      </c>
      <c r="B417" s="9" t="s">
        <v>142</v>
      </c>
      <c r="C417" s="10">
        <v>1</v>
      </c>
      <c r="D417" s="10">
        <v>0</v>
      </c>
      <c r="E417" s="11">
        <v>0</v>
      </c>
      <c r="F417" s="11">
        <v>22500</v>
      </c>
      <c r="G417" s="11">
        <v>0</v>
      </c>
      <c r="H417" s="11">
        <v>22500</v>
      </c>
      <c r="I417" s="12">
        <v>0</v>
      </c>
    </row>
    <row r="418" spans="1:9">
      <c r="A418" s="8" t="s">
        <v>329</v>
      </c>
      <c r="B418" s="9" t="s">
        <v>60</v>
      </c>
      <c r="C418" s="10">
        <v>1</v>
      </c>
      <c r="D418" s="10">
        <v>0</v>
      </c>
      <c r="E418" s="11">
        <v>0</v>
      </c>
      <c r="F418" s="11">
        <v>17600</v>
      </c>
      <c r="G418" s="11">
        <v>0</v>
      </c>
      <c r="H418" s="11">
        <v>17600</v>
      </c>
      <c r="I418" s="12">
        <v>0</v>
      </c>
    </row>
    <row r="419" spans="1:9">
      <c r="A419" s="8" t="s">
        <v>330</v>
      </c>
      <c r="B419" s="9" t="s">
        <v>62</v>
      </c>
      <c r="C419" s="10">
        <v>1</v>
      </c>
      <c r="D419" s="10">
        <v>0</v>
      </c>
      <c r="E419" s="11">
        <v>0</v>
      </c>
      <c r="F419" s="11">
        <v>27450</v>
      </c>
      <c r="G419" s="11">
        <v>0</v>
      </c>
      <c r="H419" s="11">
        <v>27450</v>
      </c>
      <c r="I419" s="12">
        <v>0</v>
      </c>
    </row>
    <row r="420" spans="1:9">
      <c r="A420" s="8" t="s">
        <v>331</v>
      </c>
      <c r="B420" s="9" t="s">
        <v>332</v>
      </c>
      <c r="C420" s="10">
        <v>1</v>
      </c>
      <c r="D420" s="10">
        <v>0</v>
      </c>
      <c r="E420" s="11">
        <v>0</v>
      </c>
      <c r="F420" s="11">
        <v>19650</v>
      </c>
      <c r="G420" s="11">
        <v>0</v>
      </c>
      <c r="H420" s="11">
        <v>19650</v>
      </c>
      <c r="I420" s="12">
        <v>0</v>
      </c>
    </row>
    <row r="421" spans="1:9">
      <c r="A421" s="8" t="s">
        <v>45</v>
      </c>
      <c r="B421" s="9" t="s">
        <v>46</v>
      </c>
      <c r="C421" s="10">
        <v>7</v>
      </c>
      <c r="D421" s="10">
        <v>0</v>
      </c>
      <c r="E421" s="11">
        <v>0</v>
      </c>
      <c r="F421" s="11">
        <v>50400</v>
      </c>
      <c r="G421" s="11">
        <v>0</v>
      </c>
      <c r="H421" s="11">
        <v>50400</v>
      </c>
      <c r="I421" s="12">
        <v>0</v>
      </c>
    </row>
    <row r="422" spans="1:9">
      <c r="A422" s="8" t="s">
        <v>333</v>
      </c>
      <c r="B422" s="9" t="s">
        <v>334</v>
      </c>
      <c r="C422" s="10">
        <v>1</v>
      </c>
      <c r="D422" s="10">
        <v>0</v>
      </c>
      <c r="E422" s="11">
        <v>0</v>
      </c>
      <c r="F422" s="11">
        <v>19900</v>
      </c>
      <c r="G422" s="11">
        <v>0</v>
      </c>
      <c r="H422" s="11">
        <v>19900</v>
      </c>
      <c r="I422" s="12">
        <v>0</v>
      </c>
    </row>
    <row r="423" spans="1:9">
      <c r="A423" s="8" t="s">
        <v>20</v>
      </c>
      <c r="B423" s="9" t="s">
        <v>21</v>
      </c>
      <c r="C423" s="10">
        <v>1</v>
      </c>
      <c r="D423" s="10">
        <v>0</v>
      </c>
      <c r="E423" s="11">
        <v>0</v>
      </c>
      <c r="F423" s="11">
        <v>3000</v>
      </c>
      <c r="G423" s="11">
        <v>0</v>
      </c>
      <c r="H423" s="11">
        <v>3000</v>
      </c>
      <c r="I423" s="12">
        <v>0</v>
      </c>
    </row>
    <row r="424" spans="1:9">
      <c r="A424" s="8" t="s">
        <v>134</v>
      </c>
      <c r="B424" s="9" t="s">
        <v>102</v>
      </c>
      <c r="C424" s="10">
        <v>1</v>
      </c>
      <c r="D424" s="10">
        <v>0</v>
      </c>
      <c r="E424" s="11">
        <v>0</v>
      </c>
      <c r="F424" s="11">
        <v>12100</v>
      </c>
      <c r="G424" s="11">
        <v>0</v>
      </c>
      <c r="H424" s="11">
        <v>12100</v>
      </c>
      <c r="I424" s="12">
        <v>0</v>
      </c>
    </row>
    <row r="425" spans="1:9">
      <c r="A425" s="8" t="s">
        <v>77</v>
      </c>
      <c r="B425" s="9" t="s">
        <v>78</v>
      </c>
      <c r="C425" s="10">
        <v>7</v>
      </c>
      <c r="D425" s="10">
        <v>0</v>
      </c>
      <c r="E425" s="11">
        <v>0</v>
      </c>
      <c r="F425" s="11">
        <v>21000</v>
      </c>
      <c r="G425" s="11">
        <v>0</v>
      </c>
      <c r="H425" s="11">
        <v>21000</v>
      </c>
      <c r="I425" s="12">
        <v>0</v>
      </c>
    </row>
    <row r="426" spans="1:9">
      <c r="A426" s="8" t="s">
        <v>216</v>
      </c>
      <c r="B426" s="9" t="s">
        <v>335</v>
      </c>
      <c r="C426" s="10">
        <v>14</v>
      </c>
      <c r="D426" s="10">
        <v>4</v>
      </c>
      <c r="E426" s="11">
        <v>0</v>
      </c>
      <c r="F426" s="11">
        <v>26600</v>
      </c>
      <c r="G426" s="11">
        <v>0</v>
      </c>
      <c r="H426" s="11">
        <v>26600</v>
      </c>
      <c r="I426" s="12">
        <v>0</v>
      </c>
    </row>
    <row r="427" spans="1:9">
      <c r="A427" s="8" t="s">
        <v>336</v>
      </c>
      <c r="B427" s="9" t="s">
        <v>337</v>
      </c>
      <c r="C427" s="10">
        <v>10</v>
      </c>
      <c r="D427" s="10">
        <v>0</v>
      </c>
      <c r="E427" s="11">
        <v>0</v>
      </c>
      <c r="F427" s="11">
        <v>5500</v>
      </c>
      <c r="G427" s="11">
        <v>0</v>
      </c>
      <c r="H427" s="11">
        <v>5500</v>
      </c>
      <c r="I427" s="12">
        <v>0</v>
      </c>
    </row>
    <row r="428" spans="1:9">
      <c r="A428" s="8" t="s">
        <v>338</v>
      </c>
      <c r="B428" s="9" t="s">
        <v>35</v>
      </c>
      <c r="C428" s="10">
        <v>1</v>
      </c>
      <c r="D428" s="10">
        <v>0</v>
      </c>
      <c r="E428" s="11">
        <v>0</v>
      </c>
      <c r="F428" s="11">
        <v>2050</v>
      </c>
      <c r="G428" s="11">
        <v>0</v>
      </c>
      <c r="H428" s="11">
        <v>2050</v>
      </c>
      <c r="I428" s="12">
        <v>0</v>
      </c>
    </row>
    <row r="429" spans="1:9">
      <c r="A429" s="8" t="s">
        <v>36</v>
      </c>
      <c r="B429" s="9" t="s">
        <v>37</v>
      </c>
      <c r="C429" s="10">
        <v>1</v>
      </c>
      <c r="D429" s="10">
        <v>0</v>
      </c>
      <c r="E429" s="11">
        <v>0</v>
      </c>
      <c r="F429" s="11">
        <v>1600</v>
      </c>
      <c r="G429" s="11">
        <v>0</v>
      </c>
      <c r="H429" s="11">
        <v>1600</v>
      </c>
      <c r="I429" s="12">
        <v>0</v>
      </c>
    </row>
    <row r="430" spans="1:9">
      <c r="A430" s="8" t="s">
        <v>172</v>
      </c>
      <c r="B430" s="9" t="s">
        <v>173</v>
      </c>
      <c r="C430" s="10">
        <v>2</v>
      </c>
      <c r="D430" s="10">
        <v>0</v>
      </c>
      <c r="E430" s="11">
        <v>0</v>
      </c>
      <c r="F430" s="11">
        <v>6300</v>
      </c>
      <c r="G430" s="11">
        <v>0</v>
      </c>
      <c r="H430" s="11">
        <v>6300</v>
      </c>
      <c r="I430" s="12">
        <v>0</v>
      </c>
    </row>
    <row r="431" spans="1:9">
      <c r="A431" s="13" t="s">
        <v>174</v>
      </c>
      <c r="B431" s="2" t="s">
        <v>175</v>
      </c>
      <c r="C431" s="3">
        <v>1</v>
      </c>
      <c r="D431" s="3">
        <v>0</v>
      </c>
      <c r="E431" s="4">
        <v>0</v>
      </c>
      <c r="F431" s="4">
        <v>4400</v>
      </c>
      <c r="G431" s="4">
        <v>0</v>
      </c>
      <c r="H431" s="4">
        <v>4400</v>
      </c>
      <c r="I431" s="14">
        <v>0</v>
      </c>
    </row>
    <row r="432" spans="1:9" ht="15.75" thickBot="1">
      <c r="A432" s="15"/>
      <c r="B432" s="16"/>
      <c r="C432" s="5">
        <v>54</v>
      </c>
      <c r="D432" s="5">
        <v>4</v>
      </c>
      <c r="E432" s="5">
        <v>0</v>
      </c>
      <c r="F432" s="5">
        <v>243150</v>
      </c>
      <c r="G432" s="5">
        <v>0</v>
      </c>
      <c r="H432" s="5">
        <v>243150</v>
      </c>
      <c r="I432" s="17">
        <v>0</v>
      </c>
    </row>
    <row r="433" spans="1:9" ht="15.75" thickTop="1">
      <c r="A433" s="18"/>
      <c r="B433" s="16"/>
      <c r="C433" s="16"/>
      <c r="D433" s="16"/>
      <c r="E433" s="16"/>
      <c r="F433" s="16"/>
      <c r="G433" s="16"/>
      <c r="H433" s="16"/>
      <c r="I433" s="19"/>
    </row>
    <row r="434" spans="1:9" ht="15.75" thickBot="1">
      <c r="A434" s="20" t="s">
        <v>69</v>
      </c>
      <c r="B434" s="21"/>
      <c r="C434" s="22">
        <f>+C393+C399+C404+C408+C412+C432</f>
        <v>190</v>
      </c>
      <c r="D434" s="22">
        <f t="shared" ref="D434:H434" si="35">+D393+D399+D404+D408+D412+D432</f>
        <v>4</v>
      </c>
      <c r="E434" s="22">
        <f t="shared" si="35"/>
        <v>0</v>
      </c>
      <c r="F434" s="22">
        <f t="shared" si="35"/>
        <v>562700</v>
      </c>
      <c r="G434" s="22">
        <f t="shared" si="35"/>
        <v>0</v>
      </c>
      <c r="H434" s="22">
        <f t="shared" si="35"/>
        <v>562700</v>
      </c>
      <c r="I434" s="23">
        <v>0</v>
      </c>
    </row>
    <row r="435" spans="1:9" ht="15.75" thickBot="1"/>
    <row r="436" spans="1:9">
      <c r="A436" s="68" t="s">
        <v>0</v>
      </c>
      <c r="B436" s="69"/>
      <c r="C436" s="69"/>
      <c r="D436" s="69"/>
      <c r="E436" s="69"/>
      <c r="F436" s="69"/>
      <c r="G436" s="69"/>
      <c r="H436" s="69"/>
      <c r="I436" s="70"/>
    </row>
    <row r="437" spans="1:9">
      <c r="A437" s="71" t="s">
        <v>339</v>
      </c>
      <c r="B437" s="72"/>
      <c r="C437" s="72"/>
      <c r="D437" s="72"/>
      <c r="E437" s="72"/>
      <c r="F437" s="72"/>
      <c r="G437" s="72"/>
      <c r="H437" s="72"/>
      <c r="I437" s="73"/>
    </row>
    <row r="438" spans="1:9">
      <c r="A438" s="74" t="s">
        <v>2</v>
      </c>
      <c r="B438" s="75"/>
      <c r="C438" s="75"/>
      <c r="D438" s="75"/>
      <c r="E438" s="75"/>
      <c r="F438" s="75"/>
      <c r="G438" s="75"/>
      <c r="H438" s="75"/>
      <c r="I438" s="76"/>
    </row>
    <row r="439" spans="1:9" ht="15.75" thickBot="1">
      <c r="A439" s="6" t="s">
        <v>3</v>
      </c>
      <c r="B439" s="1" t="s">
        <v>4</v>
      </c>
      <c r="C439" s="1" t="s">
        <v>5</v>
      </c>
      <c r="D439" s="1" t="s">
        <v>6</v>
      </c>
      <c r="E439" s="1" t="s">
        <v>7</v>
      </c>
      <c r="F439" s="1" t="s">
        <v>8</v>
      </c>
      <c r="G439" s="1" t="s">
        <v>9</v>
      </c>
      <c r="H439" s="1" t="s">
        <v>10</v>
      </c>
      <c r="I439" s="7" t="s">
        <v>11</v>
      </c>
    </row>
    <row r="440" spans="1:9" ht="15.75" thickTop="1">
      <c r="A440" s="65" t="s">
        <v>340</v>
      </c>
      <c r="B440" s="66"/>
      <c r="C440" s="66"/>
      <c r="D440" s="66"/>
      <c r="E440" s="66"/>
      <c r="F440" s="66"/>
      <c r="G440" s="66"/>
      <c r="H440" s="66"/>
      <c r="I440" s="67"/>
    </row>
    <row r="441" spans="1:9">
      <c r="A441" s="13" t="s">
        <v>341</v>
      </c>
      <c r="B441" s="2" t="s">
        <v>342</v>
      </c>
      <c r="C441" s="3">
        <v>12</v>
      </c>
      <c r="D441" s="3">
        <v>0</v>
      </c>
      <c r="E441" s="4">
        <v>0</v>
      </c>
      <c r="F441" s="4">
        <v>11400</v>
      </c>
      <c r="G441" s="4">
        <v>0</v>
      </c>
      <c r="H441" s="4">
        <v>11400</v>
      </c>
      <c r="I441" s="14">
        <v>0</v>
      </c>
    </row>
    <row r="442" spans="1:9" ht="15.75" thickBot="1">
      <c r="A442" s="15"/>
      <c r="B442" s="16"/>
      <c r="C442" s="5">
        <f>SUM(C441)</f>
        <v>12</v>
      </c>
      <c r="D442" s="5">
        <f t="shared" ref="D442:I442" si="36">SUM(D441)</f>
        <v>0</v>
      </c>
      <c r="E442" s="5">
        <f t="shared" si="36"/>
        <v>0</v>
      </c>
      <c r="F442" s="5">
        <f t="shared" si="36"/>
        <v>11400</v>
      </c>
      <c r="G442" s="5">
        <f t="shared" si="36"/>
        <v>0</v>
      </c>
      <c r="H442" s="5">
        <f t="shared" si="36"/>
        <v>11400</v>
      </c>
      <c r="I442" s="17">
        <f t="shared" si="36"/>
        <v>0</v>
      </c>
    </row>
    <row r="443" spans="1:9" ht="15.75" thickTop="1">
      <c r="A443" s="18"/>
      <c r="B443" s="16"/>
      <c r="C443" s="16"/>
      <c r="D443" s="16"/>
      <c r="E443" s="16"/>
      <c r="F443" s="16"/>
      <c r="G443" s="16"/>
      <c r="H443" s="16"/>
      <c r="I443" s="19"/>
    </row>
    <row r="444" spans="1:9">
      <c r="A444" s="65" t="s">
        <v>12</v>
      </c>
      <c r="B444" s="66"/>
      <c r="C444" s="66"/>
      <c r="D444" s="66"/>
      <c r="E444" s="66"/>
      <c r="F444" s="66"/>
      <c r="G444" s="66"/>
      <c r="H444" s="66"/>
      <c r="I444" s="67"/>
    </row>
    <row r="445" spans="1:9">
      <c r="A445" s="13" t="s">
        <v>338</v>
      </c>
      <c r="B445" s="2" t="s">
        <v>35</v>
      </c>
      <c r="C445" s="3">
        <v>10</v>
      </c>
      <c r="D445" s="3">
        <v>0</v>
      </c>
      <c r="E445" s="4">
        <v>0</v>
      </c>
      <c r="F445" s="4">
        <v>20500</v>
      </c>
      <c r="G445" s="4">
        <v>0</v>
      </c>
      <c r="H445" s="4">
        <v>20500</v>
      </c>
      <c r="I445" s="14">
        <v>0</v>
      </c>
    </row>
    <row r="446" spans="1:9" ht="15.75" thickBot="1">
      <c r="A446" s="15"/>
      <c r="B446" s="16"/>
      <c r="C446" s="5">
        <f>SUM(C445)</f>
        <v>10</v>
      </c>
      <c r="D446" s="5">
        <f t="shared" ref="D446:I446" si="37">SUM(D445)</f>
        <v>0</v>
      </c>
      <c r="E446" s="5">
        <f t="shared" si="37"/>
        <v>0</v>
      </c>
      <c r="F446" s="5">
        <f t="shared" si="37"/>
        <v>20500</v>
      </c>
      <c r="G446" s="5">
        <f t="shared" si="37"/>
        <v>0</v>
      </c>
      <c r="H446" s="5">
        <f t="shared" si="37"/>
        <v>20500</v>
      </c>
      <c r="I446" s="17">
        <f t="shared" si="37"/>
        <v>0</v>
      </c>
    </row>
    <row r="447" spans="1:9" ht="15.75" thickTop="1">
      <c r="A447" s="18"/>
      <c r="B447" s="16"/>
      <c r="C447" s="16"/>
      <c r="D447" s="16"/>
      <c r="E447" s="16"/>
      <c r="F447" s="16"/>
      <c r="G447" s="16"/>
      <c r="H447" s="16"/>
      <c r="I447" s="19"/>
    </row>
    <row r="448" spans="1:9">
      <c r="A448" s="65" t="s">
        <v>343</v>
      </c>
      <c r="B448" s="66"/>
      <c r="C448" s="66"/>
      <c r="D448" s="66"/>
      <c r="E448" s="66"/>
      <c r="F448" s="66"/>
      <c r="G448" s="66"/>
      <c r="H448" s="66"/>
      <c r="I448" s="67"/>
    </row>
    <row r="449" spans="1:9">
      <c r="A449" s="13" t="s">
        <v>305</v>
      </c>
      <c r="B449" s="2" t="s">
        <v>306</v>
      </c>
      <c r="C449" s="3">
        <v>2</v>
      </c>
      <c r="D449" s="3">
        <v>0</v>
      </c>
      <c r="E449" s="4">
        <v>0</v>
      </c>
      <c r="F449" s="4">
        <v>79200</v>
      </c>
      <c r="G449" s="4">
        <v>0</v>
      </c>
      <c r="H449" s="4">
        <v>79200</v>
      </c>
      <c r="I449" s="14">
        <v>0</v>
      </c>
    </row>
    <row r="450" spans="1:9" ht="15.75" thickBot="1">
      <c r="A450" s="15"/>
      <c r="B450" s="16"/>
      <c r="C450" s="5">
        <f>SUM(C449)</f>
        <v>2</v>
      </c>
      <c r="D450" s="5">
        <f t="shared" ref="D450:I450" si="38">SUM(D449)</f>
        <v>0</v>
      </c>
      <c r="E450" s="5">
        <f t="shared" si="38"/>
        <v>0</v>
      </c>
      <c r="F450" s="5">
        <f t="shared" si="38"/>
        <v>79200</v>
      </c>
      <c r="G450" s="5">
        <f t="shared" si="38"/>
        <v>0</v>
      </c>
      <c r="H450" s="5">
        <f t="shared" si="38"/>
        <v>79200</v>
      </c>
      <c r="I450" s="17">
        <f t="shared" si="38"/>
        <v>0</v>
      </c>
    </row>
    <row r="451" spans="1:9" ht="15.75" thickTop="1">
      <c r="A451" s="18"/>
      <c r="B451" s="16"/>
      <c r="C451" s="16"/>
      <c r="D451" s="16"/>
      <c r="E451" s="16"/>
      <c r="F451" s="16"/>
      <c r="G451" s="16"/>
      <c r="H451" s="16"/>
      <c r="I451" s="19"/>
    </row>
    <row r="452" spans="1:9">
      <c r="A452" s="65" t="s">
        <v>344</v>
      </c>
      <c r="B452" s="66"/>
      <c r="C452" s="66"/>
      <c r="D452" s="66"/>
      <c r="E452" s="66"/>
      <c r="F452" s="66"/>
      <c r="G452" s="66"/>
      <c r="H452" s="66"/>
      <c r="I452" s="67"/>
    </row>
    <row r="453" spans="1:9">
      <c r="A453" s="13" t="s">
        <v>30</v>
      </c>
      <c r="B453" s="2" t="s">
        <v>31</v>
      </c>
      <c r="C453" s="3">
        <v>2</v>
      </c>
      <c r="D453" s="3">
        <v>0</v>
      </c>
      <c r="E453" s="4">
        <v>0</v>
      </c>
      <c r="F453" s="4">
        <v>9000</v>
      </c>
      <c r="G453" s="4">
        <v>0</v>
      </c>
      <c r="H453" s="4">
        <v>9000</v>
      </c>
      <c r="I453" s="14">
        <v>0</v>
      </c>
    </row>
    <row r="454" spans="1:9" ht="15.75" thickBot="1">
      <c r="A454" s="15"/>
      <c r="B454" s="16"/>
      <c r="C454" s="5">
        <f>SUM(C453)</f>
        <v>2</v>
      </c>
      <c r="D454" s="5">
        <f t="shared" ref="D454:I454" si="39">SUM(D453)</f>
        <v>0</v>
      </c>
      <c r="E454" s="5">
        <f t="shared" si="39"/>
        <v>0</v>
      </c>
      <c r="F454" s="5">
        <f t="shared" si="39"/>
        <v>9000</v>
      </c>
      <c r="G454" s="5">
        <f t="shared" si="39"/>
        <v>0</v>
      </c>
      <c r="H454" s="5">
        <f t="shared" si="39"/>
        <v>9000</v>
      </c>
      <c r="I454" s="17">
        <f t="shared" si="39"/>
        <v>0</v>
      </c>
    </row>
    <row r="455" spans="1:9" ht="15.75" thickTop="1">
      <c r="A455" s="18"/>
      <c r="B455" s="16"/>
      <c r="C455" s="16"/>
      <c r="D455" s="16"/>
      <c r="E455" s="16"/>
      <c r="F455" s="16"/>
      <c r="G455" s="16"/>
      <c r="H455" s="16"/>
      <c r="I455" s="19"/>
    </row>
    <row r="456" spans="1:9">
      <c r="A456" s="18"/>
      <c r="B456" s="16"/>
      <c r="C456" s="16"/>
      <c r="D456" s="16"/>
      <c r="E456" s="16"/>
      <c r="F456" s="16"/>
      <c r="G456" s="16"/>
      <c r="H456" s="16"/>
      <c r="I456" s="19"/>
    </row>
    <row r="457" spans="1:9">
      <c r="A457" s="65" t="s">
        <v>204</v>
      </c>
      <c r="B457" s="66"/>
      <c r="C457" s="66"/>
      <c r="D457" s="66"/>
      <c r="E457" s="66"/>
      <c r="F457" s="66"/>
      <c r="G457" s="66"/>
      <c r="H457" s="66"/>
      <c r="I457" s="67"/>
    </row>
    <row r="458" spans="1:9">
      <c r="A458" s="8" t="s">
        <v>146</v>
      </c>
      <c r="B458" s="9" t="s">
        <v>147</v>
      </c>
      <c r="C458" s="10">
        <v>30</v>
      </c>
      <c r="D458" s="10">
        <v>0</v>
      </c>
      <c r="E458" s="11">
        <v>0</v>
      </c>
      <c r="F458" s="11">
        <v>39000</v>
      </c>
      <c r="G458" s="11">
        <v>0</v>
      </c>
      <c r="H458" s="11">
        <v>39000</v>
      </c>
      <c r="I458" s="12">
        <v>0</v>
      </c>
    </row>
    <row r="459" spans="1:9">
      <c r="A459" s="13" t="s">
        <v>185</v>
      </c>
      <c r="B459" s="2" t="s">
        <v>186</v>
      </c>
      <c r="C459" s="3">
        <v>30</v>
      </c>
      <c r="D459" s="3">
        <v>0</v>
      </c>
      <c r="E459" s="4">
        <v>0</v>
      </c>
      <c r="F459" s="4">
        <v>30000</v>
      </c>
      <c r="G459" s="4">
        <v>0</v>
      </c>
      <c r="H459" s="4">
        <v>30000</v>
      </c>
      <c r="I459" s="14">
        <v>0</v>
      </c>
    </row>
    <row r="460" spans="1:9" ht="15.75" thickBot="1">
      <c r="A460" s="15"/>
      <c r="B460" s="16"/>
      <c r="C460" s="5">
        <f>SUM(C458:C459)</f>
        <v>60</v>
      </c>
      <c r="D460" s="5">
        <f t="shared" ref="D460:I460" si="40">SUM(D458:D459)</f>
        <v>0</v>
      </c>
      <c r="E460" s="5">
        <f t="shared" si="40"/>
        <v>0</v>
      </c>
      <c r="F460" s="5">
        <f t="shared" si="40"/>
        <v>69000</v>
      </c>
      <c r="G460" s="5">
        <f t="shared" si="40"/>
        <v>0</v>
      </c>
      <c r="H460" s="5">
        <f t="shared" si="40"/>
        <v>69000</v>
      </c>
      <c r="I460" s="17">
        <f t="shared" si="40"/>
        <v>0</v>
      </c>
    </row>
    <row r="461" spans="1:9" ht="15.75" thickTop="1">
      <c r="A461" s="18"/>
      <c r="B461" s="16"/>
      <c r="C461" s="16"/>
      <c r="D461" s="16"/>
      <c r="E461" s="16"/>
      <c r="F461" s="16"/>
      <c r="G461" s="16"/>
      <c r="H461" s="16"/>
      <c r="I461" s="19"/>
    </row>
    <row r="462" spans="1:9">
      <c r="A462" s="65" t="s">
        <v>56</v>
      </c>
      <c r="B462" s="66"/>
      <c r="C462" s="66"/>
      <c r="D462" s="66"/>
      <c r="E462" s="66"/>
      <c r="F462" s="66"/>
      <c r="G462" s="66"/>
      <c r="H462" s="66"/>
      <c r="I462" s="67"/>
    </row>
    <row r="463" spans="1:9">
      <c r="A463" s="8" t="s">
        <v>345</v>
      </c>
      <c r="B463" s="9" t="s">
        <v>346</v>
      </c>
      <c r="C463" s="10">
        <v>6</v>
      </c>
      <c r="D463" s="10">
        <v>0</v>
      </c>
      <c r="E463" s="11">
        <v>0</v>
      </c>
      <c r="F463" s="11">
        <v>3600</v>
      </c>
      <c r="G463" s="11">
        <v>0</v>
      </c>
      <c r="H463" s="11">
        <v>3600</v>
      </c>
      <c r="I463" s="12">
        <v>0</v>
      </c>
    </row>
    <row r="464" spans="1:9">
      <c r="A464" s="8" t="s">
        <v>80</v>
      </c>
      <c r="B464" s="9" t="s">
        <v>81</v>
      </c>
      <c r="C464" s="10">
        <v>5</v>
      </c>
      <c r="D464" s="10">
        <v>0</v>
      </c>
      <c r="E464" s="11">
        <v>0</v>
      </c>
      <c r="F464" s="11">
        <v>4000</v>
      </c>
      <c r="G464" s="11">
        <v>0</v>
      </c>
      <c r="H464" s="11">
        <v>4000</v>
      </c>
      <c r="I464" s="12">
        <v>0</v>
      </c>
    </row>
    <row r="465" spans="1:9">
      <c r="A465" s="8" t="s">
        <v>23</v>
      </c>
      <c r="B465" s="9" t="s">
        <v>24</v>
      </c>
      <c r="C465" s="10">
        <v>1</v>
      </c>
      <c r="D465" s="10">
        <v>0</v>
      </c>
      <c r="E465" s="11">
        <v>0</v>
      </c>
      <c r="F465" s="11">
        <v>1200</v>
      </c>
      <c r="G465" s="11">
        <v>0</v>
      </c>
      <c r="H465" s="11">
        <v>1200</v>
      </c>
      <c r="I465" s="12">
        <v>0</v>
      </c>
    </row>
    <row r="466" spans="1:9">
      <c r="A466" s="8" t="s">
        <v>20</v>
      </c>
      <c r="B466" s="9" t="s">
        <v>21</v>
      </c>
      <c r="C466" s="10">
        <v>1</v>
      </c>
      <c r="D466" s="10">
        <v>0</v>
      </c>
      <c r="E466" s="11">
        <v>0</v>
      </c>
      <c r="F466" s="11">
        <v>3000</v>
      </c>
      <c r="G466" s="11">
        <v>0</v>
      </c>
      <c r="H466" s="11">
        <v>3000</v>
      </c>
      <c r="I466" s="12">
        <v>0</v>
      </c>
    </row>
    <row r="467" spans="1:9">
      <c r="A467" s="8" t="s">
        <v>347</v>
      </c>
      <c r="B467" s="9" t="s">
        <v>348</v>
      </c>
      <c r="C467" s="10">
        <v>1</v>
      </c>
      <c r="D467" s="10">
        <v>0</v>
      </c>
      <c r="E467" s="11">
        <v>0</v>
      </c>
      <c r="F467" s="11">
        <v>5100</v>
      </c>
      <c r="G467" s="11">
        <v>0</v>
      </c>
      <c r="H467" s="11">
        <v>5100</v>
      </c>
      <c r="I467" s="12">
        <v>0</v>
      </c>
    </row>
    <row r="468" spans="1:9">
      <c r="A468" s="8" t="s">
        <v>77</v>
      </c>
      <c r="B468" s="9" t="s">
        <v>78</v>
      </c>
      <c r="C468" s="10">
        <v>2</v>
      </c>
      <c r="D468" s="10">
        <v>0</v>
      </c>
      <c r="E468" s="11">
        <v>0</v>
      </c>
      <c r="F468" s="11">
        <v>6000</v>
      </c>
      <c r="G468" s="11">
        <v>0</v>
      </c>
      <c r="H468" s="11">
        <v>6000</v>
      </c>
      <c r="I468" s="12">
        <v>0</v>
      </c>
    </row>
    <row r="469" spans="1:9">
      <c r="A469" s="8" t="s">
        <v>296</v>
      </c>
      <c r="B469" s="9" t="s">
        <v>349</v>
      </c>
      <c r="C469" s="10">
        <v>1</v>
      </c>
      <c r="D469" s="10">
        <v>0</v>
      </c>
      <c r="E469" s="11">
        <v>0</v>
      </c>
      <c r="F469" s="11">
        <v>2000</v>
      </c>
      <c r="G469" s="11">
        <v>0</v>
      </c>
      <c r="H469" s="11">
        <v>2000</v>
      </c>
      <c r="I469" s="12">
        <v>0</v>
      </c>
    </row>
    <row r="470" spans="1:9">
      <c r="A470" s="8" t="s">
        <v>350</v>
      </c>
      <c r="B470" s="9" t="s">
        <v>351</v>
      </c>
      <c r="C470" s="10">
        <v>1</v>
      </c>
      <c r="D470" s="10">
        <v>0</v>
      </c>
      <c r="E470" s="11">
        <v>0</v>
      </c>
      <c r="F470" s="11">
        <v>2150</v>
      </c>
      <c r="G470" s="11">
        <v>0</v>
      </c>
      <c r="H470" s="11">
        <v>2150</v>
      </c>
      <c r="I470" s="12">
        <v>0</v>
      </c>
    </row>
    <row r="471" spans="1:9">
      <c r="A471" s="8" t="s">
        <v>352</v>
      </c>
      <c r="B471" s="9" t="s">
        <v>353</v>
      </c>
      <c r="C471" s="10">
        <v>1</v>
      </c>
      <c r="D471" s="10">
        <v>0</v>
      </c>
      <c r="E471" s="11">
        <v>0</v>
      </c>
      <c r="F471" s="11">
        <v>25200</v>
      </c>
      <c r="G471" s="11">
        <v>0</v>
      </c>
      <c r="H471" s="11">
        <v>25200</v>
      </c>
      <c r="I471" s="12">
        <v>0</v>
      </c>
    </row>
    <row r="472" spans="1:9">
      <c r="A472" s="8" t="s">
        <v>109</v>
      </c>
      <c r="B472" s="9" t="s">
        <v>110</v>
      </c>
      <c r="C472" s="10">
        <v>2</v>
      </c>
      <c r="D472" s="10">
        <v>0</v>
      </c>
      <c r="E472" s="11">
        <v>0</v>
      </c>
      <c r="F472" s="11">
        <v>12500</v>
      </c>
      <c r="G472" s="11">
        <v>0</v>
      </c>
      <c r="H472" s="11">
        <v>12500</v>
      </c>
      <c r="I472" s="12">
        <v>0</v>
      </c>
    </row>
    <row r="473" spans="1:9">
      <c r="A473" s="13" t="s">
        <v>104</v>
      </c>
      <c r="B473" s="2" t="s">
        <v>105</v>
      </c>
      <c r="C473" s="3">
        <v>1</v>
      </c>
      <c r="D473" s="3">
        <v>0</v>
      </c>
      <c r="E473" s="4">
        <v>0</v>
      </c>
      <c r="F473" s="4">
        <v>4400</v>
      </c>
      <c r="G473" s="4">
        <v>0</v>
      </c>
      <c r="H473" s="4">
        <v>4400</v>
      </c>
      <c r="I473" s="14">
        <v>0</v>
      </c>
    </row>
    <row r="474" spans="1:9" ht="15.75" thickBot="1">
      <c r="A474" s="15"/>
      <c r="B474" s="16"/>
      <c r="C474" s="5">
        <f>SUM(C463:C473)</f>
        <v>22</v>
      </c>
      <c r="D474" s="5">
        <f t="shared" ref="D474:I474" si="41">SUM(D463:D473)</f>
        <v>0</v>
      </c>
      <c r="E474" s="5">
        <f t="shared" si="41"/>
        <v>0</v>
      </c>
      <c r="F474" s="5">
        <f t="shared" si="41"/>
        <v>69150</v>
      </c>
      <c r="G474" s="5">
        <f t="shared" si="41"/>
        <v>0</v>
      </c>
      <c r="H474" s="5">
        <f t="shared" si="41"/>
        <v>69150</v>
      </c>
      <c r="I474" s="17">
        <f t="shared" si="41"/>
        <v>0</v>
      </c>
    </row>
    <row r="475" spans="1:9" ht="15.75" thickTop="1">
      <c r="A475" s="18"/>
      <c r="B475" s="16"/>
      <c r="C475" s="16"/>
      <c r="D475" s="16"/>
      <c r="E475" s="16"/>
      <c r="F475" s="16"/>
      <c r="G475" s="16"/>
      <c r="H475" s="16"/>
      <c r="I475" s="19"/>
    </row>
    <row r="476" spans="1:9" ht="15.75" thickBot="1">
      <c r="A476" s="20" t="s">
        <v>69</v>
      </c>
      <c r="B476" s="21"/>
      <c r="C476" s="22">
        <f>+C442+C446+C450+C454+C460+C474</f>
        <v>108</v>
      </c>
      <c r="D476" s="22">
        <f t="shared" ref="D476:H476" si="42">+D442+D446+D450+D454+D460+D474</f>
        <v>0</v>
      </c>
      <c r="E476" s="22">
        <f t="shared" si="42"/>
        <v>0</v>
      </c>
      <c r="F476" s="22">
        <f t="shared" si="42"/>
        <v>258250</v>
      </c>
      <c r="G476" s="22">
        <f t="shared" si="42"/>
        <v>0</v>
      </c>
      <c r="H476" s="22">
        <f t="shared" si="42"/>
        <v>258250</v>
      </c>
      <c r="I476" s="23">
        <f t="shared" ref="I476" si="43">+I442+I446+I450+I454+I460+I474</f>
        <v>0</v>
      </c>
    </row>
    <row r="477" spans="1:9" ht="15.75" thickBot="1"/>
    <row r="478" spans="1:9">
      <c r="A478" s="68" t="s">
        <v>0</v>
      </c>
      <c r="B478" s="69"/>
      <c r="C478" s="69"/>
      <c r="D478" s="69"/>
      <c r="E478" s="69"/>
      <c r="F478" s="69"/>
      <c r="G478" s="69"/>
      <c r="H478" s="69"/>
      <c r="I478" s="70"/>
    </row>
    <row r="479" spans="1:9">
      <c r="A479" s="71" t="s">
        <v>354</v>
      </c>
      <c r="B479" s="72"/>
      <c r="C479" s="72"/>
      <c r="D479" s="72"/>
      <c r="E479" s="72"/>
      <c r="F479" s="72"/>
      <c r="G479" s="72"/>
      <c r="H479" s="72"/>
      <c r="I479" s="73"/>
    </row>
    <row r="480" spans="1:9">
      <c r="A480" s="74" t="s">
        <v>2</v>
      </c>
      <c r="B480" s="75"/>
      <c r="C480" s="75"/>
      <c r="D480" s="75"/>
      <c r="E480" s="75"/>
      <c r="F480" s="75"/>
      <c r="G480" s="75"/>
      <c r="H480" s="75"/>
      <c r="I480" s="76"/>
    </row>
    <row r="481" spans="1:9" ht="15.75" thickBot="1">
      <c r="A481" s="6" t="s">
        <v>3</v>
      </c>
      <c r="B481" s="1" t="s">
        <v>4</v>
      </c>
      <c r="C481" s="1" t="s">
        <v>5</v>
      </c>
      <c r="D481" s="1" t="s">
        <v>6</v>
      </c>
      <c r="E481" s="1" t="s">
        <v>7</v>
      </c>
      <c r="F481" s="1" t="s">
        <v>8</v>
      </c>
      <c r="G481" s="1" t="s">
        <v>9</v>
      </c>
      <c r="H481" s="1" t="s">
        <v>10</v>
      </c>
      <c r="I481" s="7" t="s">
        <v>11</v>
      </c>
    </row>
    <row r="482" spans="1:9" ht="15.75" thickTop="1">
      <c r="A482" s="65" t="s">
        <v>355</v>
      </c>
      <c r="B482" s="66"/>
      <c r="C482" s="66"/>
      <c r="D482" s="66"/>
      <c r="E482" s="66"/>
      <c r="F482" s="66"/>
      <c r="G482" s="66"/>
      <c r="H482" s="66"/>
      <c r="I482" s="67"/>
    </row>
    <row r="483" spans="1:9">
      <c r="A483" s="13" t="s">
        <v>356</v>
      </c>
      <c r="B483" s="2" t="s">
        <v>357</v>
      </c>
      <c r="C483" s="3">
        <v>3</v>
      </c>
      <c r="D483" s="3">
        <v>0</v>
      </c>
      <c r="E483" s="4">
        <v>0</v>
      </c>
      <c r="F483" s="4">
        <v>9600</v>
      </c>
      <c r="G483" s="4">
        <v>0</v>
      </c>
      <c r="H483" s="4">
        <v>9600</v>
      </c>
      <c r="I483" s="14">
        <v>0</v>
      </c>
    </row>
    <row r="484" spans="1:9" ht="15.75" thickBot="1">
      <c r="A484" s="15"/>
      <c r="B484" s="16"/>
      <c r="C484" s="5">
        <v>3</v>
      </c>
      <c r="D484" s="5">
        <v>0</v>
      </c>
      <c r="E484" s="5">
        <v>0</v>
      </c>
      <c r="F484" s="5">
        <v>9600</v>
      </c>
      <c r="G484" s="5">
        <v>0</v>
      </c>
      <c r="H484" s="5">
        <v>9600</v>
      </c>
      <c r="I484" s="17">
        <v>0</v>
      </c>
    </row>
    <row r="485" spans="1:9" ht="15.75" thickTop="1">
      <c r="A485" s="65" t="s">
        <v>169</v>
      </c>
      <c r="B485" s="66"/>
      <c r="C485" s="66"/>
      <c r="D485" s="66"/>
      <c r="E485" s="66"/>
      <c r="F485" s="66"/>
      <c r="G485" s="66"/>
      <c r="H485" s="66"/>
      <c r="I485" s="67"/>
    </row>
    <row r="486" spans="1:9">
      <c r="A486" s="8" t="s">
        <v>30</v>
      </c>
      <c r="B486" s="9" t="s">
        <v>31</v>
      </c>
      <c r="C486" s="10">
        <v>5</v>
      </c>
      <c r="D486" s="10">
        <v>0</v>
      </c>
      <c r="E486" s="11">
        <v>0</v>
      </c>
      <c r="F486" s="11">
        <v>22500</v>
      </c>
      <c r="G486" s="11">
        <v>0</v>
      </c>
      <c r="H486" s="11">
        <v>22500</v>
      </c>
      <c r="I486" s="12">
        <v>0</v>
      </c>
    </row>
    <row r="487" spans="1:9">
      <c r="A487" s="8" t="s">
        <v>36</v>
      </c>
      <c r="B487" s="9" t="s">
        <v>37</v>
      </c>
      <c r="C487" s="10">
        <v>2</v>
      </c>
      <c r="D487" s="10">
        <v>0</v>
      </c>
      <c r="E487" s="11">
        <v>0</v>
      </c>
      <c r="F487" s="11">
        <v>3200</v>
      </c>
      <c r="G487" s="11">
        <v>0</v>
      </c>
      <c r="H487" s="11">
        <v>3200</v>
      </c>
      <c r="I487" s="12">
        <v>0</v>
      </c>
    </row>
    <row r="488" spans="1:9">
      <c r="A488" s="13" t="s">
        <v>174</v>
      </c>
      <c r="B488" s="2" t="s">
        <v>175</v>
      </c>
      <c r="C488" s="3">
        <v>2</v>
      </c>
      <c r="D488" s="3">
        <v>0</v>
      </c>
      <c r="E488" s="4">
        <v>0</v>
      </c>
      <c r="F488" s="4">
        <v>8800</v>
      </c>
      <c r="G488" s="4">
        <v>0</v>
      </c>
      <c r="H488" s="4">
        <v>8800</v>
      </c>
      <c r="I488" s="14">
        <v>0</v>
      </c>
    </row>
    <row r="489" spans="1:9" ht="15.75" thickBot="1">
      <c r="A489" s="15"/>
      <c r="B489" s="16"/>
      <c r="C489" s="5">
        <v>9</v>
      </c>
      <c r="D489" s="5">
        <v>0</v>
      </c>
      <c r="E489" s="5">
        <v>0</v>
      </c>
      <c r="F489" s="5">
        <v>34500</v>
      </c>
      <c r="G489" s="5">
        <v>0</v>
      </c>
      <c r="H489" s="5">
        <v>34500</v>
      </c>
      <c r="I489" s="17">
        <v>0</v>
      </c>
    </row>
    <row r="490" spans="1:9" ht="15.75" thickTop="1">
      <c r="A490" s="18"/>
      <c r="B490" s="16"/>
      <c r="C490" s="16"/>
      <c r="D490" s="16"/>
      <c r="E490" s="16"/>
      <c r="F490" s="16"/>
      <c r="G490" s="16"/>
      <c r="H490" s="16"/>
      <c r="I490" s="19"/>
    </row>
    <row r="491" spans="1:9">
      <c r="A491" s="65" t="s">
        <v>358</v>
      </c>
      <c r="B491" s="66"/>
      <c r="C491" s="66"/>
      <c r="D491" s="66"/>
      <c r="E491" s="66"/>
      <c r="F491" s="66"/>
      <c r="G491" s="66"/>
      <c r="H491" s="66"/>
      <c r="I491" s="67"/>
    </row>
    <row r="492" spans="1:9">
      <c r="A492" s="8" t="s">
        <v>359</v>
      </c>
      <c r="B492" s="9" t="s">
        <v>360</v>
      </c>
      <c r="C492" s="10">
        <v>1</v>
      </c>
      <c r="D492" s="10">
        <v>0</v>
      </c>
      <c r="E492" s="11">
        <v>0</v>
      </c>
      <c r="F492" s="11">
        <v>43800</v>
      </c>
      <c r="G492" s="11">
        <v>0</v>
      </c>
      <c r="H492" s="11">
        <v>43800</v>
      </c>
      <c r="I492" s="12">
        <v>0</v>
      </c>
    </row>
    <row r="493" spans="1:9">
      <c r="A493" s="8" t="s">
        <v>38</v>
      </c>
      <c r="B493" s="9" t="s">
        <v>39</v>
      </c>
      <c r="C493" s="10">
        <v>2</v>
      </c>
      <c r="D493" s="10">
        <v>0</v>
      </c>
      <c r="E493" s="11">
        <v>0</v>
      </c>
      <c r="F493" s="11">
        <v>17400</v>
      </c>
      <c r="G493" s="11">
        <v>0</v>
      </c>
      <c r="H493" s="11">
        <v>17400</v>
      </c>
      <c r="I493" s="12">
        <v>0</v>
      </c>
    </row>
    <row r="494" spans="1:9">
      <c r="A494" s="8" t="s">
        <v>40</v>
      </c>
      <c r="B494" s="9" t="s">
        <v>41</v>
      </c>
      <c r="C494" s="10">
        <v>2</v>
      </c>
      <c r="D494" s="10">
        <v>0</v>
      </c>
      <c r="E494" s="11">
        <v>0</v>
      </c>
      <c r="F494" s="11">
        <v>12100</v>
      </c>
      <c r="G494" s="11">
        <v>0</v>
      </c>
      <c r="H494" s="11">
        <v>12100</v>
      </c>
      <c r="I494" s="12">
        <v>0</v>
      </c>
    </row>
    <row r="495" spans="1:9">
      <c r="A495" s="13" t="s">
        <v>361</v>
      </c>
      <c r="B495" s="2" t="s">
        <v>362</v>
      </c>
      <c r="C495" s="3">
        <v>2</v>
      </c>
      <c r="D495" s="3">
        <v>0</v>
      </c>
      <c r="E495" s="4">
        <v>0</v>
      </c>
      <c r="F495" s="4">
        <v>7000</v>
      </c>
      <c r="G495" s="4">
        <v>0</v>
      </c>
      <c r="H495" s="4">
        <v>7000</v>
      </c>
      <c r="I495" s="14">
        <v>0</v>
      </c>
    </row>
    <row r="496" spans="1:9" ht="15.75" thickBot="1">
      <c r="A496" s="15"/>
      <c r="B496" s="16"/>
      <c r="C496" s="5">
        <v>7</v>
      </c>
      <c r="D496" s="5">
        <v>0</v>
      </c>
      <c r="E496" s="5">
        <v>0</v>
      </c>
      <c r="F496" s="5">
        <v>80300</v>
      </c>
      <c r="G496" s="5">
        <v>0</v>
      </c>
      <c r="H496" s="5">
        <v>80300</v>
      </c>
      <c r="I496" s="17">
        <v>0</v>
      </c>
    </row>
    <row r="497" spans="1:9" ht="15.75" thickTop="1">
      <c r="A497" s="18"/>
      <c r="B497" s="16"/>
      <c r="C497" s="16"/>
      <c r="D497" s="16"/>
      <c r="E497" s="16"/>
      <c r="F497" s="16"/>
      <c r="G497" s="16"/>
      <c r="H497" s="16"/>
      <c r="I497" s="19"/>
    </row>
    <row r="498" spans="1:9">
      <c r="A498" s="65" t="s">
        <v>363</v>
      </c>
      <c r="B498" s="66"/>
      <c r="C498" s="66"/>
      <c r="D498" s="66"/>
      <c r="E498" s="66"/>
      <c r="F498" s="66"/>
      <c r="G498" s="66"/>
      <c r="H498" s="66"/>
      <c r="I498" s="67"/>
    </row>
    <row r="499" spans="1:9">
      <c r="A499" s="8" t="s">
        <v>364</v>
      </c>
      <c r="B499" s="9" t="s">
        <v>73</v>
      </c>
      <c r="C499" s="10">
        <v>50</v>
      </c>
      <c r="D499" s="10">
        <v>0</v>
      </c>
      <c r="E499" s="11">
        <v>140000</v>
      </c>
      <c r="F499" s="11">
        <v>0</v>
      </c>
      <c r="G499" s="11">
        <v>0</v>
      </c>
      <c r="H499" s="11">
        <v>140000</v>
      </c>
      <c r="I499" s="12">
        <v>0</v>
      </c>
    </row>
    <row r="500" spans="1:9">
      <c r="A500" s="8" t="s">
        <v>365</v>
      </c>
      <c r="B500" s="9" t="s">
        <v>366</v>
      </c>
      <c r="C500" s="10">
        <v>30</v>
      </c>
      <c r="D500" s="10">
        <v>0</v>
      </c>
      <c r="E500" s="11">
        <v>0</v>
      </c>
      <c r="F500" s="11">
        <v>30000</v>
      </c>
      <c r="G500" s="11">
        <v>0</v>
      </c>
      <c r="H500" s="11">
        <v>30000</v>
      </c>
      <c r="I500" s="12">
        <v>0</v>
      </c>
    </row>
    <row r="501" spans="1:9">
      <c r="A501" s="8" t="s">
        <v>367</v>
      </c>
      <c r="B501" s="9" t="s">
        <v>368</v>
      </c>
      <c r="C501" s="10">
        <v>30</v>
      </c>
      <c r="D501" s="10">
        <v>0</v>
      </c>
      <c r="E501" s="11">
        <v>0</v>
      </c>
      <c r="F501" s="11">
        <v>28500</v>
      </c>
      <c r="G501" s="11">
        <v>0</v>
      </c>
      <c r="H501" s="11">
        <v>28500</v>
      </c>
      <c r="I501" s="12">
        <v>0</v>
      </c>
    </row>
    <row r="502" spans="1:9">
      <c r="A502" s="8" t="s">
        <v>369</v>
      </c>
      <c r="B502" s="9" t="s">
        <v>370</v>
      </c>
      <c r="C502" s="10">
        <v>30</v>
      </c>
      <c r="D502" s="10">
        <v>0</v>
      </c>
      <c r="E502" s="11">
        <v>0</v>
      </c>
      <c r="F502" s="11">
        <v>30000</v>
      </c>
      <c r="G502" s="11">
        <v>0</v>
      </c>
      <c r="H502" s="11">
        <v>30000</v>
      </c>
      <c r="I502" s="12">
        <v>0</v>
      </c>
    </row>
    <row r="503" spans="1:9">
      <c r="A503" s="8" t="s">
        <v>356</v>
      </c>
      <c r="B503" s="9" t="s">
        <v>357</v>
      </c>
      <c r="C503" s="10">
        <v>5</v>
      </c>
      <c r="D503" s="10">
        <v>0</v>
      </c>
      <c r="E503" s="11">
        <v>0</v>
      </c>
      <c r="F503" s="11">
        <v>16000</v>
      </c>
      <c r="G503" s="11">
        <v>0</v>
      </c>
      <c r="H503" s="11">
        <v>16000</v>
      </c>
      <c r="I503" s="12">
        <v>0</v>
      </c>
    </row>
    <row r="504" spans="1:9">
      <c r="A504" s="8" t="s">
        <v>77</v>
      </c>
      <c r="B504" s="9" t="s">
        <v>78</v>
      </c>
      <c r="C504" s="10">
        <v>1</v>
      </c>
      <c r="D504" s="10">
        <v>0</v>
      </c>
      <c r="E504" s="11">
        <v>0</v>
      </c>
      <c r="F504" s="11">
        <v>3000</v>
      </c>
      <c r="G504" s="11">
        <v>0</v>
      </c>
      <c r="H504" s="11">
        <v>3000</v>
      </c>
      <c r="I504" s="12">
        <v>0</v>
      </c>
    </row>
    <row r="505" spans="1:9">
      <c r="A505" s="13" t="s">
        <v>371</v>
      </c>
      <c r="B505" s="2" t="s">
        <v>372</v>
      </c>
      <c r="C505" s="3">
        <v>1</v>
      </c>
      <c r="D505" s="3">
        <v>0</v>
      </c>
      <c r="E505" s="4">
        <v>0</v>
      </c>
      <c r="F505" s="4">
        <v>15650</v>
      </c>
      <c r="G505" s="4">
        <v>0</v>
      </c>
      <c r="H505" s="4">
        <v>15650</v>
      </c>
      <c r="I505" s="14">
        <v>0</v>
      </c>
    </row>
    <row r="506" spans="1:9" ht="15.75" thickBot="1">
      <c r="A506" s="15"/>
      <c r="B506" s="16"/>
      <c r="C506" s="5">
        <v>147</v>
      </c>
      <c r="D506" s="5">
        <v>0</v>
      </c>
      <c r="E506" s="5">
        <v>140000</v>
      </c>
      <c r="F506" s="5">
        <v>123150</v>
      </c>
      <c r="G506" s="5">
        <v>0</v>
      </c>
      <c r="H506" s="5">
        <v>263150</v>
      </c>
      <c r="I506" s="17">
        <v>0</v>
      </c>
    </row>
    <row r="507" spans="1:9" ht="15.75" thickTop="1">
      <c r="A507" s="18"/>
      <c r="B507" s="16"/>
      <c r="C507" s="16"/>
      <c r="D507" s="16"/>
      <c r="E507" s="16"/>
      <c r="F507" s="16"/>
      <c r="G507" s="16"/>
      <c r="H507" s="16"/>
      <c r="I507" s="19"/>
    </row>
    <row r="508" spans="1:9">
      <c r="A508" s="65" t="s">
        <v>373</v>
      </c>
      <c r="B508" s="66"/>
      <c r="C508" s="66"/>
      <c r="D508" s="66"/>
      <c r="E508" s="66"/>
      <c r="F508" s="66"/>
      <c r="G508" s="66"/>
      <c r="H508" s="66"/>
      <c r="I508" s="67"/>
    </row>
    <row r="509" spans="1:9">
      <c r="A509" s="8" t="s">
        <v>77</v>
      </c>
      <c r="B509" s="9" t="s">
        <v>78</v>
      </c>
      <c r="C509" s="10">
        <v>8</v>
      </c>
      <c r="D509" s="10">
        <v>0</v>
      </c>
      <c r="E509" s="11">
        <v>0</v>
      </c>
      <c r="F509" s="11">
        <v>24000</v>
      </c>
      <c r="G509" s="11">
        <v>0</v>
      </c>
      <c r="H509" s="11">
        <v>24000</v>
      </c>
      <c r="I509" s="12">
        <v>0</v>
      </c>
    </row>
    <row r="510" spans="1:9">
      <c r="A510" s="8" t="s">
        <v>338</v>
      </c>
      <c r="B510" s="9" t="s">
        <v>35</v>
      </c>
      <c r="C510" s="10">
        <v>1</v>
      </c>
      <c r="D510" s="10">
        <v>0</v>
      </c>
      <c r="E510" s="11">
        <v>0</v>
      </c>
      <c r="F510" s="11">
        <v>2050</v>
      </c>
      <c r="G510" s="11">
        <v>0</v>
      </c>
      <c r="H510" s="11">
        <v>2050</v>
      </c>
      <c r="I510" s="12">
        <v>0</v>
      </c>
    </row>
    <row r="511" spans="1:9">
      <c r="A511" s="8" t="s">
        <v>374</v>
      </c>
      <c r="B511" s="9" t="s">
        <v>375</v>
      </c>
      <c r="C511" s="10">
        <v>1</v>
      </c>
      <c r="D511" s="10">
        <v>0</v>
      </c>
      <c r="E511" s="11">
        <v>0</v>
      </c>
      <c r="F511" s="11">
        <v>4200</v>
      </c>
      <c r="G511" s="11">
        <v>0</v>
      </c>
      <c r="H511" s="11">
        <v>4200</v>
      </c>
      <c r="I511" s="12">
        <v>0</v>
      </c>
    </row>
    <row r="512" spans="1:9">
      <c r="A512" s="13" t="s">
        <v>376</v>
      </c>
      <c r="B512" s="2" t="s">
        <v>110</v>
      </c>
      <c r="C512" s="3">
        <v>4</v>
      </c>
      <c r="D512" s="3">
        <v>0</v>
      </c>
      <c r="E512" s="4">
        <v>0</v>
      </c>
      <c r="F512" s="4">
        <v>25000</v>
      </c>
      <c r="G512" s="4">
        <v>0</v>
      </c>
      <c r="H512" s="4">
        <v>25000</v>
      </c>
      <c r="I512" s="14">
        <v>0</v>
      </c>
    </row>
    <row r="513" spans="1:9" ht="15.75" thickBot="1">
      <c r="A513" s="15"/>
      <c r="B513" s="16"/>
      <c r="C513" s="5">
        <v>14</v>
      </c>
      <c r="D513" s="5">
        <v>0</v>
      </c>
      <c r="E513" s="5">
        <v>0</v>
      </c>
      <c r="F513" s="5">
        <v>55250</v>
      </c>
      <c r="G513" s="5">
        <v>0</v>
      </c>
      <c r="H513" s="5">
        <v>55250</v>
      </c>
      <c r="I513" s="17">
        <v>0</v>
      </c>
    </row>
    <row r="514" spans="1:9" ht="15.75" thickTop="1">
      <c r="A514" s="18"/>
      <c r="B514" s="16"/>
      <c r="C514" s="16"/>
      <c r="D514" s="16"/>
      <c r="E514" s="16"/>
      <c r="F514" s="16"/>
      <c r="G514" s="16"/>
      <c r="H514" s="16"/>
      <c r="I514" s="19"/>
    </row>
    <row r="515" spans="1:9">
      <c r="A515" s="65" t="s">
        <v>44</v>
      </c>
      <c r="B515" s="66"/>
      <c r="C515" s="66"/>
      <c r="D515" s="66"/>
      <c r="E515" s="66"/>
      <c r="F515" s="66"/>
      <c r="G515" s="66"/>
      <c r="H515" s="66"/>
      <c r="I515" s="67"/>
    </row>
    <row r="516" spans="1:9">
      <c r="A516" s="13" t="s">
        <v>34</v>
      </c>
      <c r="B516" s="2" t="s">
        <v>35</v>
      </c>
      <c r="C516" s="3">
        <v>3</v>
      </c>
      <c r="D516" s="3">
        <v>0</v>
      </c>
      <c r="E516" s="4">
        <v>0</v>
      </c>
      <c r="F516" s="4">
        <v>5550</v>
      </c>
      <c r="G516" s="4">
        <v>0</v>
      </c>
      <c r="H516" s="4">
        <v>5550</v>
      </c>
      <c r="I516" s="14">
        <v>0</v>
      </c>
    </row>
    <row r="517" spans="1:9" ht="15.75" thickBot="1">
      <c r="A517" s="15"/>
      <c r="B517" s="16"/>
      <c r="C517" s="5">
        <v>3</v>
      </c>
      <c r="D517" s="5">
        <v>0</v>
      </c>
      <c r="E517" s="5">
        <v>0</v>
      </c>
      <c r="F517" s="5">
        <v>5550</v>
      </c>
      <c r="G517" s="5">
        <v>0</v>
      </c>
      <c r="H517" s="5">
        <v>5550</v>
      </c>
      <c r="I517" s="17">
        <v>0</v>
      </c>
    </row>
    <row r="518" spans="1:9" ht="15.75" thickTop="1">
      <c r="A518" s="65" t="s">
        <v>56</v>
      </c>
      <c r="B518" s="66"/>
      <c r="C518" s="66"/>
      <c r="D518" s="66"/>
      <c r="E518" s="66"/>
      <c r="F518" s="66"/>
      <c r="G518" s="66"/>
      <c r="H518" s="66"/>
      <c r="I518" s="67"/>
    </row>
    <row r="519" spans="1:9">
      <c r="A519" s="8" t="s">
        <v>136</v>
      </c>
      <c r="B519" s="9" t="s">
        <v>137</v>
      </c>
      <c r="C519" s="10">
        <v>12</v>
      </c>
      <c r="D519" s="10">
        <v>0</v>
      </c>
      <c r="E519" s="11">
        <v>0</v>
      </c>
      <c r="F519" s="11">
        <v>12000</v>
      </c>
      <c r="G519" s="11">
        <v>0</v>
      </c>
      <c r="H519" s="11">
        <v>12000</v>
      </c>
      <c r="I519" s="12">
        <v>0</v>
      </c>
    </row>
    <row r="520" spans="1:9">
      <c r="A520" s="8" t="s">
        <v>185</v>
      </c>
      <c r="B520" s="9" t="s">
        <v>186</v>
      </c>
      <c r="C520" s="10">
        <v>12</v>
      </c>
      <c r="D520" s="10">
        <v>0</v>
      </c>
      <c r="E520" s="11">
        <v>0</v>
      </c>
      <c r="F520" s="11">
        <v>12000</v>
      </c>
      <c r="G520" s="11">
        <v>0</v>
      </c>
      <c r="H520" s="11">
        <v>12000</v>
      </c>
      <c r="I520" s="12">
        <v>0</v>
      </c>
    </row>
    <row r="521" spans="1:9">
      <c r="A521" s="8" t="s">
        <v>377</v>
      </c>
      <c r="B521" s="9" t="s">
        <v>378</v>
      </c>
      <c r="C521" s="10">
        <v>6</v>
      </c>
      <c r="D521" s="10">
        <v>0</v>
      </c>
      <c r="E521" s="11">
        <v>0</v>
      </c>
      <c r="F521" s="11">
        <v>5700</v>
      </c>
      <c r="G521" s="11">
        <v>0</v>
      </c>
      <c r="H521" s="11">
        <v>5700</v>
      </c>
      <c r="I521" s="12">
        <v>0</v>
      </c>
    </row>
    <row r="522" spans="1:9">
      <c r="A522" s="8" t="s">
        <v>379</v>
      </c>
      <c r="B522" s="9" t="s">
        <v>380</v>
      </c>
      <c r="C522" s="10">
        <v>4</v>
      </c>
      <c r="D522" s="10">
        <v>0</v>
      </c>
      <c r="E522" s="11">
        <v>0</v>
      </c>
      <c r="F522" s="11">
        <v>239200</v>
      </c>
      <c r="G522" s="11">
        <v>0</v>
      </c>
      <c r="H522" s="11">
        <v>239200</v>
      </c>
      <c r="I522" s="12">
        <v>0</v>
      </c>
    </row>
    <row r="523" spans="1:9">
      <c r="A523" s="8" t="s">
        <v>381</v>
      </c>
      <c r="B523" s="9" t="s">
        <v>382</v>
      </c>
      <c r="C523" s="10">
        <v>1</v>
      </c>
      <c r="D523" s="10">
        <v>0</v>
      </c>
      <c r="E523" s="11">
        <v>0</v>
      </c>
      <c r="F523" s="11">
        <v>80500</v>
      </c>
      <c r="G523" s="11">
        <v>0</v>
      </c>
      <c r="H523" s="11">
        <v>80500</v>
      </c>
      <c r="I523" s="12">
        <v>0</v>
      </c>
    </row>
    <row r="524" spans="1:9">
      <c r="A524" s="8" t="s">
        <v>328</v>
      </c>
      <c r="B524" s="9" t="s">
        <v>142</v>
      </c>
      <c r="C524" s="10">
        <v>2</v>
      </c>
      <c r="D524" s="10">
        <v>0</v>
      </c>
      <c r="E524" s="11">
        <v>0</v>
      </c>
      <c r="F524" s="11">
        <v>45000</v>
      </c>
      <c r="G524" s="11">
        <v>0</v>
      </c>
      <c r="H524" s="11">
        <v>45000</v>
      </c>
      <c r="I524" s="12">
        <v>0</v>
      </c>
    </row>
    <row r="525" spans="1:9">
      <c r="A525" s="8" t="s">
        <v>165</v>
      </c>
      <c r="B525" s="9" t="s">
        <v>166</v>
      </c>
      <c r="C525" s="10">
        <v>12</v>
      </c>
      <c r="D525" s="10">
        <v>0</v>
      </c>
      <c r="E525" s="11">
        <v>0</v>
      </c>
      <c r="F525" s="11">
        <v>12600</v>
      </c>
      <c r="G525" s="11">
        <v>0</v>
      </c>
      <c r="H525" s="11">
        <v>12600</v>
      </c>
      <c r="I525" s="12">
        <v>0</v>
      </c>
    </row>
    <row r="526" spans="1:9">
      <c r="A526" s="8" t="s">
        <v>138</v>
      </c>
      <c r="B526" s="9" t="s">
        <v>139</v>
      </c>
      <c r="C526" s="10">
        <v>24</v>
      </c>
      <c r="D526" s="10">
        <v>0</v>
      </c>
      <c r="E526" s="11">
        <v>0</v>
      </c>
      <c r="F526" s="11">
        <v>14400</v>
      </c>
      <c r="G526" s="11">
        <v>0</v>
      </c>
      <c r="H526" s="11">
        <v>14400</v>
      </c>
      <c r="I526" s="12">
        <v>0</v>
      </c>
    </row>
    <row r="527" spans="1:9">
      <c r="A527" s="8" t="s">
        <v>52</v>
      </c>
      <c r="B527" s="9" t="s">
        <v>53</v>
      </c>
      <c r="C527" s="10">
        <v>12</v>
      </c>
      <c r="D527" s="10">
        <v>0</v>
      </c>
      <c r="E527" s="11">
        <v>0</v>
      </c>
      <c r="F527" s="11">
        <v>7800</v>
      </c>
      <c r="G527" s="11">
        <v>0</v>
      </c>
      <c r="H527" s="11">
        <v>7800</v>
      </c>
      <c r="I527" s="12">
        <v>0</v>
      </c>
    </row>
    <row r="528" spans="1:9">
      <c r="A528" s="8" t="s">
        <v>279</v>
      </c>
      <c r="B528" s="9" t="s">
        <v>383</v>
      </c>
      <c r="C528" s="10">
        <v>1</v>
      </c>
      <c r="D528" s="10">
        <v>0</v>
      </c>
      <c r="E528" s="11">
        <v>0</v>
      </c>
      <c r="F528" s="11">
        <v>1950</v>
      </c>
      <c r="G528" s="11">
        <v>0</v>
      </c>
      <c r="H528" s="11">
        <v>1950</v>
      </c>
      <c r="I528" s="12">
        <v>0</v>
      </c>
    </row>
    <row r="529" spans="1:9">
      <c r="A529" s="8" t="s">
        <v>384</v>
      </c>
      <c r="B529" s="9" t="s">
        <v>385</v>
      </c>
      <c r="C529" s="10">
        <v>0</v>
      </c>
      <c r="D529" s="10">
        <v>12</v>
      </c>
      <c r="E529" s="11">
        <v>0</v>
      </c>
      <c r="F529" s="11">
        <v>0</v>
      </c>
      <c r="G529" s="11">
        <v>0</v>
      </c>
      <c r="H529" s="11">
        <v>0</v>
      </c>
      <c r="I529" s="12">
        <v>0</v>
      </c>
    </row>
    <row r="530" spans="1:9">
      <c r="A530" s="8" t="s">
        <v>266</v>
      </c>
      <c r="B530" s="9" t="s">
        <v>267</v>
      </c>
      <c r="C530" s="10">
        <v>12</v>
      </c>
      <c r="D530" s="10">
        <v>0</v>
      </c>
      <c r="E530" s="11">
        <v>0</v>
      </c>
      <c r="F530" s="11">
        <v>12000</v>
      </c>
      <c r="G530" s="11">
        <v>0</v>
      </c>
      <c r="H530" s="11">
        <v>12000</v>
      </c>
      <c r="I530" s="12">
        <v>0</v>
      </c>
    </row>
    <row r="531" spans="1:9">
      <c r="A531" s="13" t="s">
        <v>121</v>
      </c>
      <c r="B531" s="2" t="s">
        <v>122</v>
      </c>
      <c r="C531" s="3">
        <v>12</v>
      </c>
      <c r="D531" s="3">
        <v>0</v>
      </c>
      <c r="E531" s="4">
        <v>0</v>
      </c>
      <c r="F531" s="4">
        <v>12000</v>
      </c>
      <c r="G531" s="4">
        <v>0</v>
      </c>
      <c r="H531" s="4">
        <v>12000</v>
      </c>
      <c r="I531" s="14">
        <v>0</v>
      </c>
    </row>
    <row r="532" spans="1:9" ht="15.75" thickBot="1">
      <c r="A532" s="15"/>
      <c r="B532" s="16"/>
      <c r="C532" s="5">
        <v>110</v>
      </c>
      <c r="D532" s="5">
        <v>12</v>
      </c>
      <c r="E532" s="5">
        <v>0</v>
      </c>
      <c r="F532" s="5">
        <v>455150</v>
      </c>
      <c r="G532" s="5">
        <v>0</v>
      </c>
      <c r="H532" s="5">
        <v>455150</v>
      </c>
      <c r="I532" s="17">
        <v>0</v>
      </c>
    </row>
    <row r="533" spans="1:9" ht="15.75" thickTop="1">
      <c r="A533" s="18"/>
      <c r="B533" s="16"/>
      <c r="C533" s="16"/>
      <c r="D533" s="16"/>
      <c r="E533" s="16"/>
      <c r="F533" s="16"/>
      <c r="G533" s="16"/>
      <c r="H533" s="16"/>
      <c r="I533" s="19"/>
    </row>
    <row r="534" spans="1:9" ht="15.75" thickBot="1">
      <c r="A534" s="20" t="s">
        <v>69</v>
      </c>
      <c r="B534" s="21"/>
      <c r="C534" s="22">
        <f>+C484+C489+C496+C506+C513+C517+C532</f>
        <v>293</v>
      </c>
      <c r="D534" s="22">
        <f t="shared" ref="D534:H534" si="44">+D484+D489+D496+D506+D513+D517+D532</f>
        <v>12</v>
      </c>
      <c r="E534" s="22">
        <f t="shared" si="44"/>
        <v>140000</v>
      </c>
      <c r="F534" s="22">
        <f t="shared" si="44"/>
        <v>763500</v>
      </c>
      <c r="G534" s="22">
        <f t="shared" si="44"/>
        <v>0</v>
      </c>
      <c r="H534" s="22">
        <f t="shared" si="44"/>
        <v>903500</v>
      </c>
      <c r="I534" s="23">
        <v>0</v>
      </c>
    </row>
    <row r="535" spans="1:9" ht="15.75" thickBot="1"/>
    <row r="536" spans="1:9">
      <c r="A536" s="68" t="s">
        <v>0</v>
      </c>
      <c r="B536" s="69"/>
      <c r="C536" s="69"/>
      <c r="D536" s="69"/>
      <c r="E536" s="69"/>
      <c r="F536" s="69"/>
      <c r="G536" s="69"/>
      <c r="H536" s="69"/>
      <c r="I536" s="70"/>
    </row>
    <row r="537" spans="1:9">
      <c r="A537" s="71" t="s">
        <v>386</v>
      </c>
      <c r="B537" s="72"/>
      <c r="C537" s="72"/>
      <c r="D537" s="72"/>
      <c r="E537" s="72"/>
      <c r="F537" s="72"/>
      <c r="G537" s="72"/>
      <c r="H537" s="72"/>
      <c r="I537" s="73"/>
    </row>
    <row r="538" spans="1:9">
      <c r="A538" s="74" t="s">
        <v>2</v>
      </c>
      <c r="B538" s="75"/>
      <c r="C538" s="75"/>
      <c r="D538" s="75"/>
      <c r="E538" s="75"/>
      <c r="F538" s="75"/>
      <c r="G538" s="75"/>
      <c r="H538" s="75"/>
      <c r="I538" s="76"/>
    </row>
    <row r="539" spans="1:9" ht="15.75" thickBot="1">
      <c r="A539" s="6" t="s">
        <v>3</v>
      </c>
      <c r="B539" s="1" t="s">
        <v>4</v>
      </c>
      <c r="C539" s="1" t="s">
        <v>5</v>
      </c>
      <c r="D539" s="1" t="s">
        <v>6</v>
      </c>
      <c r="E539" s="1" t="s">
        <v>7</v>
      </c>
      <c r="F539" s="1" t="s">
        <v>8</v>
      </c>
      <c r="G539" s="1" t="s">
        <v>9</v>
      </c>
      <c r="H539" s="1" t="s">
        <v>10</v>
      </c>
      <c r="I539" s="7" t="s">
        <v>11</v>
      </c>
    </row>
    <row r="540" spans="1:9" ht="15.75" thickTop="1">
      <c r="A540" s="65" t="s">
        <v>387</v>
      </c>
      <c r="B540" s="66"/>
      <c r="C540" s="66"/>
      <c r="D540" s="66"/>
      <c r="E540" s="66"/>
      <c r="F540" s="66"/>
      <c r="G540" s="66"/>
      <c r="H540" s="66"/>
      <c r="I540" s="67"/>
    </row>
    <row r="541" spans="1:9">
      <c r="A541" s="13" t="s">
        <v>13</v>
      </c>
      <c r="B541" s="2" t="s">
        <v>14</v>
      </c>
      <c r="C541" s="3">
        <v>2</v>
      </c>
      <c r="D541" s="3">
        <v>0</v>
      </c>
      <c r="E541" s="4">
        <v>0</v>
      </c>
      <c r="F541" s="4">
        <v>12100</v>
      </c>
      <c r="G541" s="4">
        <v>0</v>
      </c>
      <c r="H541" s="4">
        <v>12100</v>
      </c>
      <c r="I541" s="14">
        <v>0</v>
      </c>
    </row>
    <row r="542" spans="1:9" ht="15.75" thickBot="1">
      <c r="A542" s="15"/>
      <c r="B542" s="16"/>
      <c r="C542" s="5">
        <v>2</v>
      </c>
      <c r="D542" s="5">
        <v>0</v>
      </c>
      <c r="E542" s="5">
        <v>0</v>
      </c>
      <c r="F542" s="5">
        <v>12100</v>
      </c>
      <c r="G542" s="5">
        <v>0</v>
      </c>
      <c r="H542" s="5">
        <v>12100</v>
      </c>
      <c r="I542" s="17">
        <v>0</v>
      </c>
    </row>
    <row r="543" spans="1:9" ht="15.75" thickTop="1">
      <c r="A543" s="18"/>
      <c r="B543" s="16"/>
      <c r="C543" s="16"/>
      <c r="D543" s="16"/>
      <c r="E543" s="16"/>
      <c r="F543" s="16"/>
      <c r="G543" s="16"/>
      <c r="H543" s="16"/>
      <c r="I543" s="19"/>
    </row>
    <row r="544" spans="1:9">
      <c r="A544" s="65" t="s">
        <v>388</v>
      </c>
      <c r="B544" s="66"/>
      <c r="C544" s="66"/>
      <c r="D544" s="66"/>
      <c r="E544" s="66"/>
      <c r="F544" s="66"/>
      <c r="G544" s="66"/>
      <c r="H544" s="66"/>
      <c r="I544" s="67"/>
    </row>
    <row r="545" spans="1:9">
      <c r="A545" s="8" t="s">
        <v>389</v>
      </c>
      <c r="B545" s="9" t="s">
        <v>390</v>
      </c>
      <c r="C545" s="10">
        <v>30</v>
      </c>
      <c r="D545" s="10">
        <v>0</v>
      </c>
      <c r="E545" s="11">
        <v>320.10000000000002</v>
      </c>
      <c r="F545" s="11">
        <v>0</v>
      </c>
      <c r="G545" s="11">
        <v>0</v>
      </c>
      <c r="H545" s="11">
        <v>320.10000000000002</v>
      </c>
      <c r="I545" s="12">
        <v>0</v>
      </c>
    </row>
    <row r="546" spans="1:9">
      <c r="A546" s="13" t="s">
        <v>391</v>
      </c>
      <c r="B546" s="2" t="s">
        <v>392</v>
      </c>
      <c r="C546" s="3">
        <v>4</v>
      </c>
      <c r="D546" s="3">
        <v>0</v>
      </c>
      <c r="E546" s="4">
        <v>159600</v>
      </c>
      <c r="F546" s="4">
        <v>0</v>
      </c>
      <c r="G546" s="4">
        <v>0</v>
      </c>
      <c r="H546" s="4">
        <v>159600</v>
      </c>
      <c r="I546" s="14">
        <v>0</v>
      </c>
    </row>
    <row r="547" spans="1:9" ht="15.75" thickBot="1">
      <c r="A547" s="15"/>
      <c r="B547" s="16"/>
      <c r="C547" s="5">
        <v>34</v>
      </c>
      <c r="D547" s="5">
        <v>0</v>
      </c>
      <c r="E547" s="5">
        <v>159920.1</v>
      </c>
      <c r="F547" s="5">
        <v>0</v>
      </c>
      <c r="G547" s="5">
        <v>0</v>
      </c>
      <c r="H547" s="5">
        <v>159920.1</v>
      </c>
      <c r="I547" s="17">
        <v>0</v>
      </c>
    </row>
    <row r="548" spans="1:9" ht="15.75" thickTop="1">
      <c r="A548" s="65" t="s">
        <v>393</v>
      </c>
      <c r="B548" s="66"/>
      <c r="C548" s="66"/>
      <c r="D548" s="66"/>
      <c r="E548" s="66"/>
      <c r="F548" s="66"/>
      <c r="G548" s="66"/>
      <c r="H548" s="66"/>
      <c r="I548" s="67"/>
    </row>
    <row r="549" spans="1:9">
      <c r="A549" s="13" t="s">
        <v>394</v>
      </c>
      <c r="B549" s="2" t="s">
        <v>395</v>
      </c>
      <c r="C549" s="3">
        <v>2</v>
      </c>
      <c r="D549" s="3">
        <v>0</v>
      </c>
      <c r="E549" s="4">
        <v>0</v>
      </c>
      <c r="F549" s="4">
        <v>6200</v>
      </c>
      <c r="G549" s="4">
        <v>0</v>
      </c>
      <c r="H549" s="4">
        <v>6200</v>
      </c>
      <c r="I549" s="14">
        <v>0</v>
      </c>
    </row>
    <row r="550" spans="1:9" ht="15.75" thickBot="1">
      <c r="A550" s="15"/>
      <c r="B550" s="16"/>
      <c r="C550" s="5">
        <v>2</v>
      </c>
      <c r="D550" s="5">
        <v>0</v>
      </c>
      <c r="E550" s="5">
        <v>0</v>
      </c>
      <c r="F550" s="5">
        <v>6200</v>
      </c>
      <c r="G550" s="5">
        <v>0</v>
      </c>
      <c r="H550" s="5">
        <v>6200</v>
      </c>
      <c r="I550" s="17">
        <v>0</v>
      </c>
    </row>
    <row r="551" spans="1:9" ht="15.75" thickTop="1">
      <c r="A551" s="65" t="s">
        <v>396</v>
      </c>
      <c r="B551" s="66"/>
      <c r="C551" s="66"/>
      <c r="D551" s="66"/>
      <c r="E551" s="66"/>
      <c r="F551" s="66"/>
      <c r="G551" s="66"/>
      <c r="H551" s="66"/>
      <c r="I551" s="67"/>
    </row>
    <row r="552" spans="1:9">
      <c r="A552" s="8" t="s">
        <v>397</v>
      </c>
      <c r="B552" s="9" t="s">
        <v>398</v>
      </c>
      <c r="C552" s="10">
        <v>1</v>
      </c>
      <c r="D552" s="10">
        <v>0</v>
      </c>
      <c r="E552" s="11">
        <v>0</v>
      </c>
      <c r="F552" s="11">
        <v>67840</v>
      </c>
      <c r="G552" s="11">
        <v>0</v>
      </c>
      <c r="H552" s="11">
        <v>67840</v>
      </c>
      <c r="I552" s="12">
        <v>0</v>
      </c>
    </row>
    <row r="553" spans="1:9">
      <c r="A553" s="8" t="s">
        <v>399</v>
      </c>
      <c r="B553" s="9" t="s">
        <v>400</v>
      </c>
      <c r="C553" s="10">
        <v>2</v>
      </c>
      <c r="D553" s="10">
        <v>0</v>
      </c>
      <c r="E553" s="11">
        <v>0</v>
      </c>
      <c r="F553" s="11">
        <v>58640</v>
      </c>
      <c r="G553" s="11">
        <v>0</v>
      </c>
      <c r="H553" s="11">
        <v>58640</v>
      </c>
      <c r="I553" s="12">
        <v>0</v>
      </c>
    </row>
    <row r="554" spans="1:9">
      <c r="A554" s="13" t="s">
        <v>401</v>
      </c>
      <c r="B554" s="2" t="s">
        <v>402</v>
      </c>
      <c r="C554" s="3">
        <v>1</v>
      </c>
      <c r="D554" s="3">
        <v>0</v>
      </c>
      <c r="E554" s="4">
        <v>0</v>
      </c>
      <c r="F554" s="4">
        <v>25260</v>
      </c>
      <c r="G554" s="4">
        <v>0</v>
      </c>
      <c r="H554" s="4">
        <v>25260</v>
      </c>
      <c r="I554" s="14">
        <v>0</v>
      </c>
    </row>
    <row r="555" spans="1:9" ht="15.75" thickBot="1">
      <c r="A555" s="15"/>
      <c r="B555" s="16"/>
      <c r="C555" s="5">
        <v>4</v>
      </c>
      <c r="D555" s="5">
        <v>0</v>
      </c>
      <c r="E555" s="5">
        <v>0</v>
      </c>
      <c r="F555" s="5">
        <v>151740</v>
      </c>
      <c r="G555" s="5">
        <v>0</v>
      </c>
      <c r="H555" s="5">
        <v>151740</v>
      </c>
      <c r="I555" s="17">
        <v>0</v>
      </c>
    </row>
    <row r="556" spans="1:9" ht="15.75" thickTop="1">
      <c r="A556" s="65" t="s">
        <v>103</v>
      </c>
      <c r="B556" s="66"/>
      <c r="C556" s="66"/>
      <c r="D556" s="66"/>
      <c r="E556" s="66"/>
      <c r="F556" s="66"/>
      <c r="G556" s="66"/>
      <c r="H556" s="66"/>
      <c r="I556" s="67"/>
    </row>
    <row r="557" spans="1:9">
      <c r="A557" s="13" t="s">
        <v>403</v>
      </c>
      <c r="B557" s="2" t="s">
        <v>404</v>
      </c>
      <c r="C557" s="3">
        <v>11</v>
      </c>
      <c r="D557" s="3">
        <v>0</v>
      </c>
      <c r="E557" s="4">
        <v>0</v>
      </c>
      <c r="F557" s="4">
        <v>26400</v>
      </c>
      <c r="G557" s="4">
        <v>0</v>
      </c>
      <c r="H557" s="4">
        <v>26400</v>
      </c>
      <c r="I557" s="14">
        <v>0</v>
      </c>
    </row>
    <row r="558" spans="1:9" ht="15.75" thickBot="1">
      <c r="A558" s="15"/>
      <c r="B558" s="16"/>
      <c r="C558" s="5">
        <v>11</v>
      </c>
      <c r="D558" s="5">
        <v>0</v>
      </c>
      <c r="E558" s="5">
        <v>0</v>
      </c>
      <c r="F558" s="5">
        <v>26400</v>
      </c>
      <c r="G558" s="5">
        <v>0</v>
      </c>
      <c r="H558" s="5">
        <v>26400</v>
      </c>
      <c r="I558" s="17">
        <v>0</v>
      </c>
    </row>
    <row r="559" spans="1:9" ht="15.75" thickTop="1">
      <c r="A559" s="18"/>
      <c r="B559" s="16"/>
      <c r="C559" s="16"/>
      <c r="D559" s="16"/>
      <c r="E559" s="16"/>
      <c r="F559" s="16"/>
      <c r="G559" s="16"/>
      <c r="H559" s="16"/>
      <c r="I559" s="19"/>
    </row>
    <row r="560" spans="1:9">
      <c r="A560" s="65" t="s">
        <v>44</v>
      </c>
      <c r="B560" s="66"/>
      <c r="C560" s="66"/>
      <c r="D560" s="66"/>
      <c r="E560" s="66"/>
      <c r="F560" s="66"/>
      <c r="G560" s="66"/>
      <c r="H560" s="66"/>
      <c r="I560" s="67"/>
    </row>
    <row r="561" spans="1:9">
      <c r="A561" s="8" t="s">
        <v>34</v>
      </c>
      <c r="B561" s="9" t="s">
        <v>35</v>
      </c>
      <c r="C561" s="10">
        <v>2</v>
      </c>
      <c r="D561" s="10">
        <v>0</v>
      </c>
      <c r="E561" s="11">
        <v>0</v>
      </c>
      <c r="F561" s="11">
        <v>3700</v>
      </c>
      <c r="G561" s="11">
        <v>0</v>
      </c>
      <c r="H561" s="11">
        <v>3700</v>
      </c>
      <c r="I561" s="12">
        <v>0</v>
      </c>
    </row>
    <row r="562" spans="1:9">
      <c r="A562" s="13" t="s">
        <v>338</v>
      </c>
      <c r="B562" s="2" t="s">
        <v>35</v>
      </c>
      <c r="C562" s="3">
        <v>2</v>
      </c>
      <c r="D562" s="3">
        <v>0</v>
      </c>
      <c r="E562" s="4">
        <v>0</v>
      </c>
      <c r="F562" s="4">
        <v>4100</v>
      </c>
      <c r="G562" s="4">
        <v>0</v>
      </c>
      <c r="H562" s="4">
        <v>4100</v>
      </c>
      <c r="I562" s="14">
        <v>0</v>
      </c>
    </row>
    <row r="563" spans="1:9" ht="15.75" thickBot="1">
      <c r="A563" s="15"/>
      <c r="B563" s="16"/>
      <c r="C563" s="5">
        <v>4</v>
      </c>
      <c r="D563" s="5">
        <v>0</v>
      </c>
      <c r="E563" s="5">
        <v>0</v>
      </c>
      <c r="F563" s="5">
        <v>7800</v>
      </c>
      <c r="G563" s="5">
        <v>0</v>
      </c>
      <c r="H563" s="5">
        <v>7800</v>
      </c>
      <c r="I563" s="17">
        <v>0</v>
      </c>
    </row>
    <row r="564" spans="1:9" ht="15.75" thickTop="1">
      <c r="A564" s="65" t="s">
        <v>405</v>
      </c>
      <c r="B564" s="66"/>
      <c r="C564" s="66"/>
      <c r="D564" s="66"/>
      <c r="E564" s="66"/>
      <c r="F564" s="66"/>
      <c r="G564" s="66"/>
      <c r="H564" s="66"/>
      <c r="I564" s="67"/>
    </row>
    <row r="565" spans="1:9">
      <c r="A565" s="13" t="s">
        <v>406</v>
      </c>
      <c r="B565" s="2" t="s">
        <v>407</v>
      </c>
      <c r="C565" s="3">
        <v>3</v>
      </c>
      <c r="D565" s="3">
        <v>0</v>
      </c>
      <c r="E565" s="4">
        <v>0</v>
      </c>
      <c r="F565" s="4">
        <v>25200</v>
      </c>
      <c r="G565" s="4">
        <v>0</v>
      </c>
      <c r="H565" s="4">
        <v>25200</v>
      </c>
      <c r="I565" s="14">
        <v>0</v>
      </c>
    </row>
    <row r="566" spans="1:9" ht="15.75" thickBot="1">
      <c r="A566" s="15"/>
      <c r="B566" s="16"/>
      <c r="C566" s="5">
        <v>3</v>
      </c>
      <c r="D566" s="5">
        <v>0</v>
      </c>
      <c r="E566" s="5">
        <v>0</v>
      </c>
      <c r="F566" s="5">
        <v>25200</v>
      </c>
      <c r="G566" s="5">
        <v>0</v>
      </c>
      <c r="H566" s="5">
        <v>25200</v>
      </c>
      <c r="I566" s="17">
        <v>0</v>
      </c>
    </row>
    <row r="567" spans="1:9" ht="15.75" thickTop="1">
      <c r="A567" s="18"/>
      <c r="B567" s="16"/>
      <c r="C567" s="16"/>
      <c r="D567" s="16"/>
      <c r="E567" s="16"/>
      <c r="F567" s="16"/>
      <c r="G567" s="16"/>
      <c r="H567" s="16"/>
      <c r="I567" s="19"/>
    </row>
    <row r="568" spans="1:9">
      <c r="A568" s="65" t="s">
        <v>56</v>
      </c>
      <c r="B568" s="66"/>
      <c r="C568" s="66"/>
      <c r="D568" s="66"/>
      <c r="E568" s="66"/>
      <c r="F568" s="66"/>
      <c r="G568" s="66"/>
      <c r="H568" s="66"/>
      <c r="I568" s="67"/>
    </row>
    <row r="569" spans="1:9">
      <c r="A569" s="8" t="s">
        <v>136</v>
      </c>
      <c r="B569" s="9" t="s">
        <v>137</v>
      </c>
      <c r="C569" s="10">
        <v>24</v>
      </c>
      <c r="D569" s="10">
        <v>0</v>
      </c>
      <c r="E569" s="11">
        <v>0</v>
      </c>
      <c r="F569" s="11">
        <v>24000</v>
      </c>
      <c r="G569" s="11">
        <v>0</v>
      </c>
      <c r="H569" s="11">
        <v>24000</v>
      </c>
      <c r="I569" s="12">
        <v>0</v>
      </c>
    </row>
    <row r="570" spans="1:9">
      <c r="A570" s="8" t="s">
        <v>185</v>
      </c>
      <c r="B570" s="9" t="s">
        <v>186</v>
      </c>
      <c r="C570" s="10">
        <v>24</v>
      </c>
      <c r="D570" s="10">
        <v>0</v>
      </c>
      <c r="E570" s="11">
        <v>0</v>
      </c>
      <c r="F570" s="11">
        <v>24000</v>
      </c>
      <c r="G570" s="11">
        <v>0</v>
      </c>
      <c r="H570" s="11">
        <v>24000</v>
      </c>
      <c r="I570" s="12">
        <v>0</v>
      </c>
    </row>
    <row r="571" spans="1:9">
      <c r="A571" s="8" t="s">
        <v>408</v>
      </c>
      <c r="B571" s="9" t="s">
        <v>409</v>
      </c>
      <c r="C571" s="10">
        <v>2</v>
      </c>
      <c r="D571" s="10">
        <v>0</v>
      </c>
      <c r="E571" s="11">
        <v>0</v>
      </c>
      <c r="F571" s="11">
        <v>1700</v>
      </c>
      <c r="G571" s="11">
        <v>0</v>
      </c>
      <c r="H571" s="11">
        <v>1700</v>
      </c>
      <c r="I571" s="12">
        <v>0</v>
      </c>
    </row>
    <row r="572" spans="1:9">
      <c r="A572" s="8" t="s">
        <v>262</v>
      </c>
      <c r="B572" s="9" t="s">
        <v>263</v>
      </c>
      <c r="C572" s="10">
        <v>1</v>
      </c>
      <c r="D572" s="10">
        <v>0</v>
      </c>
      <c r="E572" s="11">
        <v>0</v>
      </c>
      <c r="F572" s="11">
        <v>1250</v>
      </c>
      <c r="G572" s="11">
        <v>0</v>
      </c>
      <c r="H572" s="11">
        <v>1250</v>
      </c>
      <c r="I572" s="12">
        <v>0</v>
      </c>
    </row>
    <row r="573" spans="1:9">
      <c r="A573" s="8" t="s">
        <v>410</v>
      </c>
      <c r="B573" s="9" t="s">
        <v>411</v>
      </c>
      <c r="C573" s="10">
        <v>3</v>
      </c>
      <c r="D573" s="10">
        <v>0</v>
      </c>
      <c r="E573" s="11">
        <v>0</v>
      </c>
      <c r="F573" s="11">
        <v>26850</v>
      </c>
      <c r="G573" s="11">
        <v>0</v>
      </c>
      <c r="H573" s="11">
        <v>26850</v>
      </c>
      <c r="I573" s="12">
        <v>0</v>
      </c>
    </row>
    <row r="574" spans="1:9">
      <c r="A574" s="8" t="s">
        <v>412</v>
      </c>
      <c r="B574" s="9" t="s">
        <v>413</v>
      </c>
      <c r="C574" s="10">
        <v>3</v>
      </c>
      <c r="D574" s="10">
        <v>0</v>
      </c>
      <c r="E574" s="11">
        <v>0</v>
      </c>
      <c r="F574" s="11">
        <v>3450</v>
      </c>
      <c r="G574" s="11">
        <v>0</v>
      </c>
      <c r="H574" s="11">
        <v>3450</v>
      </c>
      <c r="I574" s="12">
        <v>0</v>
      </c>
    </row>
    <row r="575" spans="1:9">
      <c r="A575" s="8" t="s">
        <v>167</v>
      </c>
      <c r="B575" s="9" t="s">
        <v>168</v>
      </c>
      <c r="C575" s="10">
        <v>1</v>
      </c>
      <c r="D575" s="10">
        <v>0</v>
      </c>
      <c r="E575" s="11">
        <v>0</v>
      </c>
      <c r="F575" s="11">
        <v>750</v>
      </c>
      <c r="G575" s="11">
        <v>0</v>
      </c>
      <c r="H575" s="11">
        <v>750</v>
      </c>
      <c r="I575" s="12">
        <v>0</v>
      </c>
    </row>
    <row r="576" spans="1:9">
      <c r="A576" s="8" t="s">
        <v>367</v>
      </c>
      <c r="B576" s="9" t="s">
        <v>368</v>
      </c>
      <c r="C576" s="10">
        <v>1</v>
      </c>
      <c r="D576" s="10">
        <v>0</v>
      </c>
      <c r="E576" s="11">
        <v>0</v>
      </c>
      <c r="F576" s="11">
        <v>950</v>
      </c>
      <c r="G576" s="11">
        <v>0</v>
      </c>
      <c r="H576" s="11">
        <v>950</v>
      </c>
      <c r="I576" s="12">
        <v>0</v>
      </c>
    </row>
    <row r="577" spans="1:10">
      <c r="A577" s="8" t="s">
        <v>77</v>
      </c>
      <c r="B577" s="9" t="s">
        <v>78</v>
      </c>
      <c r="C577" s="10">
        <v>2</v>
      </c>
      <c r="D577" s="10">
        <v>0</v>
      </c>
      <c r="E577" s="11">
        <v>0</v>
      </c>
      <c r="F577" s="11">
        <v>6000</v>
      </c>
      <c r="G577" s="11">
        <v>0</v>
      </c>
      <c r="H577" s="11">
        <v>6000</v>
      </c>
      <c r="I577" s="12">
        <v>0</v>
      </c>
    </row>
    <row r="578" spans="1:10">
      <c r="A578" s="8" t="s">
        <v>266</v>
      </c>
      <c r="B578" s="9" t="s">
        <v>267</v>
      </c>
      <c r="C578" s="10">
        <v>20</v>
      </c>
      <c r="D578" s="10">
        <v>0</v>
      </c>
      <c r="E578" s="11">
        <v>0</v>
      </c>
      <c r="F578" s="11">
        <v>20000</v>
      </c>
      <c r="G578" s="11">
        <v>0</v>
      </c>
      <c r="H578" s="11">
        <v>20000</v>
      </c>
      <c r="I578" s="12">
        <v>0</v>
      </c>
    </row>
    <row r="579" spans="1:10">
      <c r="A579" s="8" t="s">
        <v>121</v>
      </c>
      <c r="B579" s="9" t="s">
        <v>122</v>
      </c>
      <c r="C579" s="10">
        <v>20</v>
      </c>
      <c r="D579" s="10">
        <v>0</v>
      </c>
      <c r="E579" s="11">
        <v>0</v>
      </c>
      <c r="F579" s="11">
        <v>20000</v>
      </c>
      <c r="G579" s="11">
        <v>0</v>
      </c>
      <c r="H579" s="11">
        <v>20000</v>
      </c>
      <c r="I579" s="12">
        <v>0</v>
      </c>
    </row>
    <row r="580" spans="1:10">
      <c r="A580" s="8" t="s">
        <v>376</v>
      </c>
      <c r="B580" s="9" t="s">
        <v>110</v>
      </c>
      <c r="C580" s="10">
        <v>1</v>
      </c>
      <c r="D580" s="10">
        <v>0</v>
      </c>
      <c r="E580" s="11">
        <v>0</v>
      </c>
      <c r="F580" s="11">
        <v>6250</v>
      </c>
      <c r="G580" s="11">
        <v>0</v>
      </c>
      <c r="H580" s="11">
        <v>6250</v>
      </c>
      <c r="I580" s="12">
        <v>0</v>
      </c>
    </row>
    <row r="581" spans="1:10">
      <c r="A581" s="8" t="s">
        <v>104</v>
      </c>
      <c r="B581" s="9" t="s">
        <v>105</v>
      </c>
      <c r="C581" s="10">
        <v>1</v>
      </c>
      <c r="D581" s="10">
        <v>0</v>
      </c>
      <c r="E581" s="11">
        <v>0</v>
      </c>
      <c r="F581" s="11">
        <v>4400</v>
      </c>
      <c r="G581" s="11">
        <v>0</v>
      </c>
      <c r="H581" s="11">
        <v>4400</v>
      </c>
      <c r="I581" s="12">
        <v>0</v>
      </c>
    </row>
    <row r="582" spans="1:10">
      <c r="A582" s="13" t="s">
        <v>414</v>
      </c>
      <c r="B582" s="2" t="s">
        <v>415</v>
      </c>
      <c r="C582" s="3">
        <v>1</v>
      </c>
      <c r="D582" s="3">
        <v>0</v>
      </c>
      <c r="E582" s="4">
        <v>0</v>
      </c>
      <c r="F582" s="4">
        <v>4400</v>
      </c>
      <c r="G582" s="4">
        <v>0</v>
      </c>
      <c r="H582" s="4">
        <v>4400</v>
      </c>
      <c r="I582" s="14">
        <v>0</v>
      </c>
    </row>
    <row r="583" spans="1:10" ht="15.75" thickBot="1">
      <c r="A583" s="15"/>
      <c r="B583" s="16"/>
      <c r="C583" s="5">
        <v>104</v>
      </c>
      <c r="D583" s="5">
        <v>0</v>
      </c>
      <c r="E583" s="5">
        <v>0</v>
      </c>
      <c r="F583" s="5">
        <v>144000</v>
      </c>
      <c r="G583" s="5">
        <v>0</v>
      </c>
      <c r="H583" s="5">
        <v>144000</v>
      </c>
      <c r="I583" s="17">
        <v>0</v>
      </c>
    </row>
    <row r="584" spans="1:10" ht="15.75" thickTop="1">
      <c r="A584" s="18"/>
      <c r="B584" s="16"/>
      <c r="C584" s="16"/>
      <c r="D584" s="16"/>
      <c r="E584" s="16"/>
      <c r="F584" s="16"/>
      <c r="G584" s="16"/>
      <c r="H584" s="16"/>
      <c r="I584" s="19"/>
    </row>
    <row r="585" spans="1:10" ht="15.75" thickBot="1">
      <c r="A585" s="20" t="s">
        <v>69</v>
      </c>
      <c r="B585" s="21"/>
      <c r="C585" s="22">
        <f>+C542+C547+C550+C555+C558+C563+C566+C583</f>
        <v>164</v>
      </c>
      <c r="D585" s="22">
        <f t="shared" ref="D585:H585" si="45">+D542+D547+D550+D555+D558+D563+D566+D583</f>
        <v>0</v>
      </c>
      <c r="E585" s="22">
        <f t="shared" si="45"/>
        <v>159920.1</v>
      </c>
      <c r="F585" s="22">
        <f t="shared" si="45"/>
        <v>373440</v>
      </c>
      <c r="G585" s="22">
        <f t="shared" si="45"/>
        <v>0</v>
      </c>
      <c r="H585" s="22">
        <f t="shared" si="45"/>
        <v>533360.1</v>
      </c>
      <c r="I585" s="23">
        <v>0</v>
      </c>
    </row>
    <row r="586" spans="1:10" ht="15.75" thickBot="1">
      <c r="J586" s="40"/>
    </row>
    <row r="587" spans="1:10">
      <c r="A587" s="68" t="s">
        <v>0</v>
      </c>
      <c r="B587" s="69"/>
      <c r="C587" s="69"/>
      <c r="D587" s="69"/>
      <c r="E587" s="69"/>
      <c r="F587" s="69"/>
      <c r="G587" s="69"/>
      <c r="H587" s="69"/>
      <c r="I587" s="70"/>
    </row>
    <row r="588" spans="1:10">
      <c r="A588" s="71" t="s">
        <v>416</v>
      </c>
      <c r="B588" s="72"/>
      <c r="C588" s="72"/>
      <c r="D588" s="72"/>
      <c r="E588" s="72"/>
      <c r="F588" s="72"/>
      <c r="G588" s="72"/>
      <c r="H588" s="72"/>
      <c r="I588" s="73"/>
    </row>
    <row r="589" spans="1:10">
      <c r="A589" s="74" t="s">
        <v>2</v>
      </c>
      <c r="B589" s="75"/>
      <c r="C589" s="75"/>
      <c r="D589" s="75"/>
      <c r="E589" s="75"/>
      <c r="F589" s="75"/>
      <c r="G589" s="75"/>
      <c r="H589" s="75"/>
      <c r="I589" s="76"/>
    </row>
    <row r="590" spans="1:10" ht="15.75" thickBot="1">
      <c r="A590" s="6" t="s">
        <v>3</v>
      </c>
      <c r="B590" s="1" t="s">
        <v>4</v>
      </c>
      <c r="C590" s="1" t="s">
        <v>5</v>
      </c>
      <c r="D590" s="1" t="s">
        <v>6</v>
      </c>
      <c r="E590" s="1" t="s">
        <v>7</v>
      </c>
      <c r="F590" s="1" t="s">
        <v>8</v>
      </c>
      <c r="G590" s="1" t="s">
        <v>9</v>
      </c>
      <c r="H590" s="1" t="s">
        <v>10</v>
      </c>
      <c r="I590" s="7" t="s">
        <v>11</v>
      </c>
    </row>
    <row r="591" spans="1:10" ht="15.75" thickTop="1">
      <c r="A591" s="65" t="s">
        <v>126</v>
      </c>
      <c r="B591" s="66"/>
      <c r="C591" s="66"/>
      <c r="D591" s="66"/>
      <c r="E591" s="66"/>
      <c r="F591" s="66"/>
      <c r="G591" s="66"/>
      <c r="H591" s="66"/>
      <c r="I591" s="67"/>
    </row>
    <row r="592" spans="1:10">
      <c r="A592" s="8" t="s">
        <v>136</v>
      </c>
      <c r="B592" s="9" t="s">
        <v>137</v>
      </c>
      <c r="C592" s="10">
        <v>200</v>
      </c>
      <c r="D592" s="10">
        <v>0</v>
      </c>
      <c r="E592" s="11">
        <v>200000</v>
      </c>
      <c r="F592" s="11">
        <v>0</v>
      </c>
      <c r="G592" s="11">
        <v>0</v>
      </c>
      <c r="H592" s="11">
        <v>200000</v>
      </c>
      <c r="I592" s="12">
        <v>0</v>
      </c>
    </row>
    <row r="593" spans="1:9">
      <c r="A593" s="8" t="s">
        <v>185</v>
      </c>
      <c r="B593" s="9" t="s">
        <v>186</v>
      </c>
      <c r="C593" s="10">
        <v>200</v>
      </c>
      <c r="D593" s="10">
        <v>0</v>
      </c>
      <c r="E593" s="11">
        <v>200000</v>
      </c>
      <c r="F593" s="11">
        <v>0</v>
      </c>
      <c r="G593" s="11">
        <v>0</v>
      </c>
      <c r="H593" s="11">
        <v>200000</v>
      </c>
      <c r="I593" s="12">
        <v>0</v>
      </c>
    </row>
    <row r="594" spans="1:9">
      <c r="A594" s="8" t="s">
        <v>417</v>
      </c>
      <c r="B594" s="9" t="s">
        <v>418</v>
      </c>
      <c r="C594" s="10">
        <v>1</v>
      </c>
      <c r="D594" s="10">
        <v>0</v>
      </c>
      <c r="E594" s="11">
        <v>14400</v>
      </c>
      <c r="F594" s="11">
        <v>0</v>
      </c>
      <c r="G594" s="11">
        <v>0</v>
      </c>
      <c r="H594" s="11">
        <v>14400</v>
      </c>
      <c r="I594" s="12">
        <v>0</v>
      </c>
    </row>
    <row r="595" spans="1:9">
      <c r="A595" s="8" t="s">
        <v>165</v>
      </c>
      <c r="B595" s="9" t="s">
        <v>166</v>
      </c>
      <c r="C595" s="10">
        <v>400</v>
      </c>
      <c r="D595" s="10">
        <v>0</v>
      </c>
      <c r="E595" s="11">
        <v>420000</v>
      </c>
      <c r="F595" s="11">
        <v>0</v>
      </c>
      <c r="G595" s="11">
        <v>0</v>
      </c>
      <c r="H595" s="11">
        <v>420000</v>
      </c>
      <c r="I595" s="12">
        <v>0</v>
      </c>
    </row>
    <row r="596" spans="1:9">
      <c r="A596" s="8" t="s">
        <v>419</v>
      </c>
      <c r="B596" s="9" t="s">
        <v>420</v>
      </c>
      <c r="C596" s="10">
        <v>1</v>
      </c>
      <c r="D596" s="10">
        <v>0</v>
      </c>
      <c r="E596" s="11">
        <v>9300</v>
      </c>
      <c r="F596" s="11">
        <v>0</v>
      </c>
      <c r="G596" s="11">
        <v>0</v>
      </c>
      <c r="H596" s="11">
        <v>9300</v>
      </c>
      <c r="I596" s="12">
        <v>0</v>
      </c>
    </row>
    <row r="597" spans="1:9">
      <c r="A597" s="8" t="s">
        <v>421</v>
      </c>
      <c r="B597" s="9" t="s">
        <v>422</v>
      </c>
      <c r="C597" s="10">
        <v>1</v>
      </c>
      <c r="D597" s="10">
        <v>0</v>
      </c>
      <c r="E597" s="11">
        <v>10150</v>
      </c>
      <c r="F597" s="11">
        <v>0</v>
      </c>
      <c r="G597" s="11">
        <v>0</v>
      </c>
      <c r="H597" s="11">
        <v>10150</v>
      </c>
      <c r="I597" s="12">
        <v>0</v>
      </c>
    </row>
    <row r="598" spans="1:9">
      <c r="A598" s="8" t="s">
        <v>160</v>
      </c>
      <c r="B598" s="9" t="s">
        <v>161</v>
      </c>
      <c r="C598" s="10">
        <v>1</v>
      </c>
      <c r="D598" s="10">
        <v>0</v>
      </c>
      <c r="E598" s="11">
        <v>4500</v>
      </c>
      <c r="F598" s="11">
        <v>0</v>
      </c>
      <c r="G598" s="11">
        <v>0</v>
      </c>
      <c r="H598" s="11">
        <v>4500</v>
      </c>
      <c r="I598" s="12">
        <v>0</v>
      </c>
    </row>
    <row r="599" spans="1:9">
      <c r="A599" s="8" t="s">
        <v>40</v>
      </c>
      <c r="B599" s="9" t="s">
        <v>41</v>
      </c>
      <c r="C599" s="10">
        <v>1</v>
      </c>
      <c r="D599" s="10">
        <v>0</v>
      </c>
      <c r="E599" s="11">
        <v>6050</v>
      </c>
      <c r="F599" s="11">
        <v>0</v>
      </c>
      <c r="G599" s="11">
        <v>0</v>
      </c>
      <c r="H599" s="11">
        <v>6050</v>
      </c>
      <c r="I599" s="12">
        <v>0</v>
      </c>
    </row>
    <row r="600" spans="1:9">
      <c r="A600" s="13" t="s">
        <v>423</v>
      </c>
      <c r="B600" s="2" t="s">
        <v>424</v>
      </c>
      <c r="C600" s="3">
        <v>1</v>
      </c>
      <c r="D600" s="3">
        <v>0</v>
      </c>
      <c r="E600" s="4">
        <v>2050</v>
      </c>
      <c r="F600" s="4">
        <v>0</v>
      </c>
      <c r="G600" s="4">
        <v>0</v>
      </c>
      <c r="H600" s="4">
        <v>2050</v>
      </c>
      <c r="I600" s="14">
        <v>0</v>
      </c>
    </row>
    <row r="601" spans="1:9" ht="15.75" thickBot="1">
      <c r="A601" s="15"/>
      <c r="B601" s="16"/>
      <c r="C601" s="5">
        <v>806</v>
      </c>
      <c r="D601" s="5">
        <v>0</v>
      </c>
      <c r="E601" s="5">
        <v>866450</v>
      </c>
      <c r="F601" s="5">
        <v>0</v>
      </c>
      <c r="G601" s="5">
        <v>0</v>
      </c>
      <c r="H601" s="5">
        <v>866450</v>
      </c>
      <c r="I601" s="17">
        <v>0</v>
      </c>
    </row>
    <row r="602" spans="1:9" ht="15.75" thickTop="1">
      <c r="A602" s="65" t="s">
        <v>176</v>
      </c>
      <c r="B602" s="66"/>
      <c r="C602" s="66"/>
      <c r="D602" s="66"/>
      <c r="E602" s="66"/>
      <c r="F602" s="66"/>
      <c r="G602" s="66"/>
      <c r="H602" s="66"/>
      <c r="I602" s="67"/>
    </row>
    <row r="603" spans="1:9">
      <c r="A603" s="8" t="s">
        <v>384</v>
      </c>
      <c r="B603" s="9" t="s">
        <v>385</v>
      </c>
      <c r="C603" s="10">
        <v>12</v>
      </c>
      <c r="D603" s="10">
        <v>0</v>
      </c>
      <c r="E603" s="11">
        <v>0</v>
      </c>
      <c r="F603" s="11">
        <v>25800</v>
      </c>
      <c r="G603" s="11">
        <v>0</v>
      </c>
      <c r="H603" s="11">
        <v>25800</v>
      </c>
      <c r="I603" s="12">
        <v>0</v>
      </c>
    </row>
    <row r="604" spans="1:9">
      <c r="A604" s="8" t="s">
        <v>425</v>
      </c>
      <c r="B604" s="9" t="s">
        <v>426</v>
      </c>
      <c r="C604" s="10">
        <v>1</v>
      </c>
      <c r="D604" s="10">
        <v>0</v>
      </c>
      <c r="E604" s="11">
        <v>0</v>
      </c>
      <c r="F604" s="11">
        <v>950</v>
      </c>
      <c r="G604" s="11">
        <v>0</v>
      </c>
      <c r="H604" s="11">
        <v>950</v>
      </c>
      <c r="I604" s="12">
        <v>0</v>
      </c>
    </row>
    <row r="605" spans="1:9">
      <c r="A605" s="8" t="s">
        <v>427</v>
      </c>
      <c r="B605" s="9" t="s">
        <v>428</v>
      </c>
      <c r="C605" s="10">
        <v>1</v>
      </c>
      <c r="D605" s="10">
        <v>0</v>
      </c>
      <c r="E605" s="11">
        <v>0</v>
      </c>
      <c r="F605" s="11">
        <v>1150</v>
      </c>
      <c r="G605" s="11">
        <v>0</v>
      </c>
      <c r="H605" s="11">
        <v>1150</v>
      </c>
      <c r="I605" s="12">
        <v>0</v>
      </c>
    </row>
    <row r="606" spans="1:9">
      <c r="A606" s="13" t="s">
        <v>429</v>
      </c>
      <c r="B606" s="2" t="s">
        <v>430</v>
      </c>
      <c r="C606" s="3">
        <v>1</v>
      </c>
      <c r="D606" s="3">
        <v>0</v>
      </c>
      <c r="E606" s="4">
        <v>0</v>
      </c>
      <c r="F606" s="4">
        <v>1050</v>
      </c>
      <c r="G606" s="4">
        <v>0</v>
      </c>
      <c r="H606" s="4">
        <v>1050</v>
      </c>
      <c r="I606" s="14">
        <v>0</v>
      </c>
    </row>
    <row r="607" spans="1:9" ht="15.75" thickBot="1">
      <c r="A607" s="15"/>
      <c r="B607" s="16"/>
      <c r="C607" s="5">
        <v>15</v>
      </c>
      <c r="D607" s="5">
        <v>0</v>
      </c>
      <c r="E607" s="5">
        <v>0</v>
      </c>
      <c r="F607" s="5">
        <f>SUM(F603:F606)</f>
        <v>28950</v>
      </c>
      <c r="G607" s="5">
        <v>0</v>
      </c>
      <c r="H607" s="5">
        <v>28950</v>
      </c>
      <c r="I607" s="17">
        <v>0</v>
      </c>
    </row>
    <row r="608" spans="1:9" ht="15.75" thickTop="1">
      <c r="A608" s="65" t="s">
        <v>431</v>
      </c>
      <c r="B608" s="66"/>
      <c r="C608" s="66"/>
      <c r="D608" s="66"/>
      <c r="E608" s="66"/>
      <c r="F608" s="66"/>
      <c r="G608" s="66"/>
      <c r="H608" s="66"/>
      <c r="I608" s="67"/>
    </row>
    <row r="609" spans="1:9">
      <c r="A609" s="13" t="s">
        <v>38</v>
      </c>
      <c r="B609" s="2" t="s">
        <v>39</v>
      </c>
      <c r="C609" s="3">
        <v>10</v>
      </c>
      <c r="D609" s="3">
        <v>0</v>
      </c>
      <c r="E609" s="4">
        <v>87000</v>
      </c>
      <c r="F609" s="4">
        <v>0</v>
      </c>
      <c r="G609" s="4">
        <v>0</v>
      </c>
      <c r="H609" s="4">
        <v>87000</v>
      </c>
      <c r="I609" s="14">
        <v>0</v>
      </c>
    </row>
    <row r="610" spans="1:9" ht="15.75" thickBot="1">
      <c r="A610" s="15"/>
      <c r="B610" s="16"/>
      <c r="C610" s="5">
        <v>10</v>
      </c>
      <c r="D610" s="5">
        <v>0</v>
      </c>
      <c r="E610" s="24">
        <v>87000</v>
      </c>
      <c r="F610" s="24">
        <v>0</v>
      </c>
      <c r="G610" s="24">
        <v>0</v>
      </c>
      <c r="H610" s="24">
        <v>87000</v>
      </c>
      <c r="I610" s="25">
        <v>0</v>
      </c>
    </row>
    <row r="611" spans="1:9" ht="15.75" thickTop="1">
      <c r="A611" s="65" t="s">
        <v>103</v>
      </c>
      <c r="B611" s="66"/>
      <c r="C611" s="66"/>
      <c r="D611" s="66"/>
      <c r="E611" s="66"/>
      <c r="F611" s="66"/>
      <c r="G611" s="66"/>
      <c r="H611" s="66"/>
      <c r="I611" s="67"/>
    </row>
    <row r="612" spans="1:9">
      <c r="A612" s="13" t="s">
        <v>432</v>
      </c>
      <c r="B612" s="2" t="s">
        <v>433</v>
      </c>
      <c r="C612" s="3">
        <v>1</v>
      </c>
      <c r="D612" s="3">
        <v>0</v>
      </c>
      <c r="E612" s="4">
        <v>288000</v>
      </c>
      <c r="F612" s="4">
        <v>0</v>
      </c>
      <c r="G612" s="4">
        <v>0</v>
      </c>
      <c r="H612" s="4">
        <v>288000</v>
      </c>
      <c r="I612" s="14">
        <v>0</v>
      </c>
    </row>
    <row r="613" spans="1:9" ht="15.75" thickBot="1">
      <c r="A613" s="15"/>
      <c r="B613" s="16"/>
      <c r="C613" s="5">
        <v>1</v>
      </c>
      <c r="D613" s="5">
        <v>0</v>
      </c>
      <c r="E613" s="5">
        <v>288000</v>
      </c>
      <c r="F613" s="5">
        <v>0</v>
      </c>
      <c r="G613" s="5">
        <v>0</v>
      </c>
      <c r="H613" s="5">
        <v>288000</v>
      </c>
      <c r="I613" s="17">
        <v>0</v>
      </c>
    </row>
    <row r="614" spans="1:9" ht="15.75" thickTop="1">
      <c r="A614" s="18"/>
      <c r="B614" s="16"/>
      <c r="C614" s="16"/>
      <c r="D614" s="16"/>
      <c r="E614" s="16"/>
      <c r="F614" s="16"/>
      <c r="G614" s="16"/>
      <c r="H614" s="16"/>
      <c r="I614" s="19"/>
    </row>
    <row r="615" spans="1:9">
      <c r="A615" s="65" t="s">
        <v>434</v>
      </c>
      <c r="B615" s="66"/>
      <c r="C615" s="66"/>
      <c r="D615" s="66"/>
      <c r="E615" s="66"/>
      <c r="F615" s="66"/>
      <c r="G615" s="66"/>
      <c r="H615" s="66"/>
      <c r="I615" s="67"/>
    </row>
    <row r="616" spans="1:9">
      <c r="A616" s="13" t="s">
        <v>305</v>
      </c>
      <c r="B616" s="2" t="s">
        <v>306</v>
      </c>
      <c r="C616" s="3">
        <v>3</v>
      </c>
      <c r="D616" s="3">
        <v>0</v>
      </c>
      <c r="E616" s="4">
        <v>0</v>
      </c>
      <c r="F616" s="4">
        <v>118800</v>
      </c>
      <c r="G616" s="4">
        <v>0</v>
      </c>
      <c r="H616" s="4">
        <v>118800</v>
      </c>
      <c r="I616" s="14">
        <v>0</v>
      </c>
    </row>
    <row r="617" spans="1:9" ht="15.75" thickBot="1">
      <c r="A617" s="15"/>
      <c r="B617" s="16"/>
      <c r="C617" s="5">
        <v>3</v>
      </c>
      <c r="D617" s="5">
        <v>0</v>
      </c>
      <c r="E617" s="5">
        <v>0</v>
      </c>
      <c r="F617" s="5">
        <v>118800</v>
      </c>
      <c r="G617" s="5">
        <v>0</v>
      </c>
      <c r="H617" s="5">
        <v>118800</v>
      </c>
      <c r="I617" s="17">
        <v>0</v>
      </c>
    </row>
    <row r="618" spans="1:9" ht="15.75" thickTop="1">
      <c r="A618" s="65" t="s">
        <v>56</v>
      </c>
      <c r="B618" s="66"/>
      <c r="C618" s="66"/>
      <c r="D618" s="66"/>
      <c r="E618" s="66"/>
      <c r="F618" s="66"/>
      <c r="G618" s="66"/>
      <c r="H618" s="66"/>
      <c r="I618" s="67"/>
    </row>
    <row r="619" spans="1:9">
      <c r="A619" s="8" t="s">
        <v>394</v>
      </c>
      <c r="B619" s="9" t="s">
        <v>395</v>
      </c>
      <c r="C619" s="10">
        <v>2</v>
      </c>
      <c r="D619" s="10">
        <v>0</v>
      </c>
      <c r="E619" s="11">
        <v>0</v>
      </c>
      <c r="F619" s="11">
        <v>6200</v>
      </c>
      <c r="G619" s="11">
        <v>0</v>
      </c>
      <c r="H619" s="11">
        <v>6200</v>
      </c>
      <c r="I619" s="12">
        <v>0</v>
      </c>
    </row>
    <row r="620" spans="1:9">
      <c r="A620" s="8" t="s">
        <v>189</v>
      </c>
      <c r="B620" s="9" t="s">
        <v>190</v>
      </c>
      <c r="C620" s="10">
        <v>1</v>
      </c>
      <c r="D620" s="10">
        <v>0</v>
      </c>
      <c r="E620" s="11">
        <v>0</v>
      </c>
      <c r="F620" s="11">
        <v>16200</v>
      </c>
      <c r="G620" s="11">
        <v>0</v>
      </c>
      <c r="H620" s="11">
        <v>16200</v>
      </c>
      <c r="I620" s="12">
        <v>0</v>
      </c>
    </row>
    <row r="621" spans="1:9">
      <c r="A621" s="8" t="s">
        <v>138</v>
      </c>
      <c r="B621" s="9" t="s">
        <v>139</v>
      </c>
      <c r="C621" s="10">
        <v>10</v>
      </c>
      <c r="D621" s="10">
        <v>0</v>
      </c>
      <c r="E621" s="11">
        <v>0</v>
      </c>
      <c r="F621" s="11">
        <v>6000</v>
      </c>
      <c r="G621" s="11">
        <v>0</v>
      </c>
      <c r="H621" s="11">
        <v>6000</v>
      </c>
      <c r="I621" s="12">
        <v>0</v>
      </c>
    </row>
    <row r="622" spans="1:9">
      <c r="A622" s="8" t="s">
        <v>200</v>
      </c>
      <c r="B622" s="9" t="s">
        <v>201</v>
      </c>
      <c r="C622" s="10">
        <v>1</v>
      </c>
      <c r="D622" s="10">
        <v>0</v>
      </c>
      <c r="E622" s="11">
        <v>0</v>
      </c>
      <c r="F622" s="11">
        <v>9500</v>
      </c>
      <c r="G622" s="11">
        <v>0</v>
      </c>
      <c r="H622" s="11">
        <v>9500</v>
      </c>
      <c r="I622" s="12">
        <v>0</v>
      </c>
    </row>
    <row r="623" spans="1:9">
      <c r="A623" s="8" t="s">
        <v>15</v>
      </c>
      <c r="B623" s="9" t="s">
        <v>16</v>
      </c>
      <c r="C623" s="10">
        <v>2</v>
      </c>
      <c r="D623" s="10">
        <v>0</v>
      </c>
      <c r="E623" s="11">
        <v>0</v>
      </c>
      <c r="F623" s="11">
        <v>19000</v>
      </c>
      <c r="G623" s="11">
        <v>0</v>
      </c>
      <c r="H623" s="11">
        <v>19000</v>
      </c>
      <c r="I623" s="12">
        <v>0</v>
      </c>
    </row>
    <row r="624" spans="1:9">
      <c r="A624" s="8" t="s">
        <v>230</v>
      </c>
      <c r="B624" s="9" t="s">
        <v>231</v>
      </c>
      <c r="C624" s="10">
        <v>2</v>
      </c>
      <c r="D624" s="10">
        <v>0</v>
      </c>
      <c r="E624" s="11">
        <v>0</v>
      </c>
      <c r="F624" s="11">
        <v>32400</v>
      </c>
      <c r="G624" s="11">
        <v>0</v>
      </c>
      <c r="H624" s="11">
        <v>32400</v>
      </c>
      <c r="I624" s="12">
        <v>0</v>
      </c>
    </row>
    <row r="625" spans="1:9">
      <c r="A625" s="8" t="s">
        <v>77</v>
      </c>
      <c r="B625" s="9" t="s">
        <v>78</v>
      </c>
      <c r="C625" s="10">
        <v>7</v>
      </c>
      <c r="D625" s="10">
        <v>0</v>
      </c>
      <c r="E625" s="11">
        <v>0</v>
      </c>
      <c r="F625" s="11">
        <v>21000</v>
      </c>
      <c r="G625" s="11">
        <v>0</v>
      </c>
      <c r="H625" s="11">
        <v>21000</v>
      </c>
      <c r="I625" s="12">
        <v>0</v>
      </c>
    </row>
    <row r="626" spans="1:9">
      <c r="A626" s="8" t="s">
        <v>40</v>
      </c>
      <c r="B626" s="9" t="s">
        <v>41</v>
      </c>
      <c r="C626" s="10">
        <v>2</v>
      </c>
      <c r="D626" s="10">
        <v>0</v>
      </c>
      <c r="E626" s="11">
        <v>0</v>
      </c>
      <c r="F626" s="11">
        <v>12100</v>
      </c>
      <c r="G626" s="11">
        <v>0</v>
      </c>
      <c r="H626" s="11">
        <v>12100</v>
      </c>
      <c r="I626" s="12">
        <v>0</v>
      </c>
    </row>
    <row r="627" spans="1:9">
      <c r="A627" s="8" t="s">
        <v>376</v>
      </c>
      <c r="B627" s="9" t="s">
        <v>110</v>
      </c>
      <c r="C627" s="10">
        <v>5</v>
      </c>
      <c r="D627" s="10">
        <v>0</v>
      </c>
      <c r="E627" s="11">
        <v>0</v>
      </c>
      <c r="F627" s="11">
        <v>37000</v>
      </c>
      <c r="G627" s="11">
        <v>0</v>
      </c>
      <c r="H627" s="11">
        <v>37000</v>
      </c>
      <c r="I627" s="12">
        <v>0</v>
      </c>
    </row>
    <row r="628" spans="1:9">
      <c r="A628" s="8" t="s">
        <v>414</v>
      </c>
      <c r="B628" s="9" t="s">
        <v>415</v>
      </c>
      <c r="C628" s="10">
        <v>1</v>
      </c>
      <c r="D628" s="10">
        <v>0</v>
      </c>
      <c r="E628" s="11">
        <v>0</v>
      </c>
      <c r="F628" s="11">
        <v>5200</v>
      </c>
      <c r="G628" s="11">
        <v>0</v>
      </c>
      <c r="H628" s="11">
        <v>5200</v>
      </c>
      <c r="I628" s="12">
        <v>0</v>
      </c>
    </row>
    <row r="629" spans="1:9">
      <c r="A629" s="13" t="s">
        <v>429</v>
      </c>
      <c r="B629" s="2" t="s">
        <v>430</v>
      </c>
      <c r="C629" s="3">
        <v>1</v>
      </c>
      <c r="D629" s="3">
        <v>0</v>
      </c>
      <c r="E629" s="4">
        <v>0</v>
      </c>
      <c r="F629" s="4">
        <v>1050</v>
      </c>
      <c r="G629" s="4">
        <v>0</v>
      </c>
      <c r="H629" s="4">
        <v>1050</v>
      </c>
      <c r="I629" s="14">
        <v>0</v>
      </c>
    </row>
    <row r="630" spans="1:9" ht="15.75" thickBot="1">
      <c r="A630" s="15"/>
      <c r="B630" s="16"/>
      <c r="C630" s="5">
        <v>34</v>
      </c>
      <c r="D630" s="5">
        <v>0</v>
      </c>
      <c r="E630" s="5">
        <v>0</v>
      </c>
      <c r="F630" s="5">
        <f>SUM(F619:F629)</f>
        <v>165650</v>
      </c>
      <c r="G630" s="5">
        <v>0</v>
      </c>
      <c r="H630" s="5">
        <f>SUM(H619:H629)</f>
        <v>165650</v>
      </c>
      <c r="I630" s="17">
        <v>0</v>
      </c>
    </row>
    <row r="631" spans="1:9" ht="15.75" thickTop="1">
      <c r="A631" s="18"/>
      <c r="B631" s="16"/>
      <c r="C631" s="16"/>
      <c r="D631" s="16"/>
      <c r="E631" s="16"/>
      <c r="F631" s="16"/>
      <c r="G631" s="16"/>
      <c r="H631" s="16"/>
      <c r="I631" s="19"/>
    </row>
    <row r="632" spans="1:9" ht="15.75" thickBot="1">
      <c r="A632" s="20" t="s">
        <v>69</v>
      </c>
      <c r="B632" s="21"/>
      <c r="C632" s="22">
        <f>+C601+C607+C610+C613+C617+C630</f>
        <v>869</v>
      </c>
      <c r="D632" s="22">
        <f t="shared" ref="D632:H632" si="46">+D601+D607+D610+D613+D617+D630</f>
        <v>0</v>
      </c>
      <c r="E632" s="22">
        <f t="shared" si="46"/>
        <v>1241450</v>
      </c>
      <c r="F632" s="22">
        <f t="shared" si="46"/>
        <v>313400</v>
      </c>
      <c r="G632" s="22">
        <f t="shared" si="46"/>
        <v>0</v>
      </c>
      <c r="H632" s="22">
        <f t="shared" si="46"/>
        <v>1554850</v>
      </c>
      <c r="I632" s="23">
        <v>0</v>
      </c>
    </row>
    <row r="633" spans="1:9" ht="15.75" thickBot="1"/>
    <row r="634" spans="1:9">
      <c r="A634" s="68" t="s">
        <v>0</v>
      </c>
      <c r="B634" s="69"/>
      <c r="C634" s="69"/>
      <c r="D634" s="69"/>
      <c r="E634" s="69"/>
      <c r="F634" s="69"/>
      <c r="G634" s="69"/>
      <c r="H634" s="69"/>
      <c r="I634" s="70"/>
    </row>
    <row r="635" spans="1:9">
      <c r="A635" s="71" t="s">
        <v>435</v>
      </c>
      <c r="B635" s="72"/>
      <c r="C635" s="72"/>
      <c r="D635" s="72"/>
      <c r="E635" s="72"/>
      <c r="F635" s="72"/>
      <c r="G635" s="72"/>
      <c r="H635" s="72"/>
      <c r="I635" s="73"/>
    </row>
    <row r="636" spans="1:9">
      <c r="A636" s="74" t="s">
        <v>2</v>
      </c>
      <c r="B636" s="75"/>
      <c r="C636" s="75"/>
      <c r="D636" s="75"/>
      <c r="E636" s="75"/>
      <c r="F636" s="75"/>
      <c r="G636" s="75"/>
      <c r="H636" s="75"/>
      <c r="I636" s="76"/>
    </row>
    <row r="637" spans="1:9" ht="15.75" thickBot="1">
      <c r="A637" s="6" t="s">
        <v>3</v>
      </c>
      <c r="B637" s="1" t="s">
        <v>4</v>
      </c>
      <c r="C637" s="1" t="s">
        <v>5</v>
      </c>
      <c r="D637" s="1" t="s">
        <v>6</v>
      </c>
      <c r="E637" s="1" t="s">
        <v>7</v>
      </c>
      <c r="F637" s="1" t="s">
        <v>8</v>
      </c>
      <c r="G637" s="1" t="s">
        <v>9</v>
      </c>
      <c r="H637" s="1" t="s">
        <v>10</v>
      </c>
      <c r="I637" s="7" t="s">
        <v>11</v>
      </c>
    </row>
    <row r="638" spans="1:9" ht="15.75" thickTop="1">
      <c r="A638" s="65" t="s">
        <v>436</v>
      </c>
      <c r="B638" s="66"/>
      <c r="C638" s="66"/>
      <c r="D638" s="66"/>
      <c r="E638" s="66"/>
      <c r="F638" s="66"/>
      <c r="G638" s="66"/>
      <c r="H638" s="66"/>
      <c r="I638" s="67"/>
    </row>
    <row r="639" spans="1:9">
      <c r="A639" s="8" t="s">
        <v>437</v>
      </c>
      <c r="B639" s="9" t="s">
        <v>438</v>
      </c>
      <c r="C639" s="10">
        <v>12</v>
      </c>
      <c r="D639" s="10">
        <v>0</v>
      </c>
      <c r="E639" s="11">
        <v>0</v>
      </c>
      <c r="F639" s="11">
        <v>22800</v>
      </c>
      <c r="G639" s="11">
        <v>0</v>
      </c>
      <c r="H639" s="11">
        <v>22800</v>
      </c>
      <c r="I639" s="12">
        <v>0</v>
      </c>
    </row>
    <row r="640" spans="1:9">
      <c r="A640" s="13" t="s">
        <v>296</v>
      </c>
      <c r="B640" s="2" t="s">
        <v>349</v>
      </c>
      <c r="C640" s="3">
        <v>12</v>
      </c>
      <c r="D640" s="3">
        <v>0</v>
      </c>
      <c r="E640" s="4">
        <v>0</v>
      </c>
      <c r="F640" s="4">
        <v>24000</v>
      </c>
      <c r="G640" s="4">
        <v>0</v>
      </c>
      <c r="H640" s="4">
        <v>24000</v>
      </c>
      <c r="I640" s="14">
        <v>0</v>
      </c>
    </row>
    <row r="641" spans="1:9" ht="15.75" thickBot="1">
      <c r="A641" s="15"/>
      <c r="B641" s="16"/>
      <c r="C641" s="5">
        <v>24</v>
      </c>
      <c r="D641" s="5">
        <v>0</v>
      </c>
      <c r="E641" s="5">
        <v>0</v>
      </c>
      <c r="F641" s="5">
        <v>46800</v>
      </c>
      <c r="G641" s="5">
        <v>0</v>
      </c>
      <c r="H641" s="5">
        <v>46800</v>
      </c>
      <c r="I641" s="17">
        <v>0</v>
      </c>
    </row>
    <row r="642" spans="1:9" ht="15.75" thickTop="1">
      <c r="A642" s="18"/>
      <c r="B642" s="16"/>
      <c r="C642" s="16"/>
      <c r="D642" s="16"/>
      <c r="E642" s="16"/>
      <c r="F642" s="16"/>
      <c r="G642" s="16"/>
      <c r="H642" s="16"/>
      <c r="I642" s="19"/>
    </row>
    <row r="643" spans="1:9">
      <c r="A643" s="65" t="s">
        <v>439</v>
      </c>
      <c r="B643" s="66"/>
      <c r="C643" s="66"/>
      <c r="D643" s="66"/>
      <c r="E643" s="66"/>
      <c r="F643" s="66"/>
      <c r="G643" s="66"/>
      <c r="H643" s="66"/>
      <c r="I643" s="67"/>
    </row>
    <row r="644" spans="1:9">
      <c r="A644" s="8" t="s">
        <v>20</v>
      </c>
      <c r="B644" s="9" t="s">
        <v>21</v>
      </c>
      <c r="C644" s="10">
        <v>1</v>
      </c>
      <c r="D644" s="10">
        <v>0</v>
      </c>
      <c r="E644" s="11">
        <v>0</v>
      </c>
      <c r="F644" s="11">
        <v>3000</v>
      </c>
      <c r="G644" s="11">
        <v>0</v>
      </c>
      <c r="H644" s="11">
        <v>3000</v>
      </c>
      <c r="I644" s="12">
        <v>0</v>
      </c>
    </row>
    <row r="645" spans="1:9">
      <c r="A645" s="13" t="s">
        <v>440</v>
      </c>
      <c r="B645" s="2" t="s">
        <v>441</v>
      </c>
      <c r="C645" s="3">
        <v>1</v>
      </c>
      <c r="D645" s="3">
        <v>0</v>
      </c>
      <c r="E645" s="4">
        <v>0</v>
      </c>
      <c r="F645" s="4">
        <v>950</v>
      </c>
      <c r="G645" s="4">
        <v>0</v>
      </c>
      <c r="H645" s="4">
        <v>950</v>
      </c>
      <c r="I645" s="14">
        <v>0</v>
      </c>
    </row>
    <row r="646" spans="1:9" ht="15.75" thickBot="1">
      <c r="A646" s="15"/>
      <c r="B646" s="16"/>
      <c r="C646" s="5">
        <v>2</v>
      </c>
      <c r="D646" s="5">
        <v>0</v>
      </c>
      <c r="E646" s="5">
        <v>0</v>
      </c>
      <c r="F646" s="5">
        <v>3950</v>
      </c>
      <c r="G646" s="5">
        <v>0</v>
      </c>
      <c r="H646" s="5">
        <v>3950</v>
      </c>
      <c r="I646" s="17">
        <v>0</v>
      </c>
    </row>
    <row r="647" spans="1:9" ht="15.75" thickTop="1">
      <c r="A647" s="18"/>
      <c r="B647" s="16"/>
      <c r="C647" s="16"/>
      <c r="D647" s="16"/>
      <c r="E647" s="16"/>
      <c r="F647" s="16"/>
      <c r="G647" s="16"/>
      <c r="H647" s="16"/>
      <c r="I647" s="19"/>
    </row>
    <row r="648" spans="1:9">
      <c r="A648" s="65" t="s">
        <v>442</v>
      </c>
      <c r="B648" s="66"/>
      <c r="C648" s="66"/>
      <c r="D648" s="66"/>
      <c r="E648" s="66"/>
      <c r="F648" s="66"/>
      <c r="G648" s="66"/>
      <c r="H648" s="66"/>
      <c r="I648" s="67"/>
    </row>
    <row r="649" spans="1:9">
      <c r="A649" s="8" t="s">
        <v>138</v>
      </c>
      <c r="B649" s="9" t="s">
        <v>139</v>
      </c>
      <c r="C649" s="10">
        <v>6</v>
      </c>
      <c r="D649" s="10">
        <v>0</v>
      </c>
      <c r="E649" s="11">
        <v>0</v>
      </c>
      <c r="F649" s="11">
        <v>3600</v>
      </c>
      <c r="G649" s="11">
        <v>0</v>
      </c>
      <c r="H649" s="11">
        <v>3600</v>
      </c>
      <c r="I649" s="12">
        <v>0</v>
      </c>
    </row>
    <row r="650" spans="1:9">
      <c r="A650" s="8" t="s">
        <v>216</v>
      </c>
      <c r="B650" s="9" t="s">
        <v>335</v>
      </c>
      <c r="C650" s="10">
        <v>6</v>
      </c>
      <c r="D650" s="10">
        <v>0</v>
      </c>
      <c r="E650" s="11">
        <v>0</v>
      </c>
      <c r="F650" s="11">
        <v>11400</v>
      </c>
      <c r="G650" s="11">
        <v>0</v>
      </c>
      <c r="H650" s="11">
        <v>11400</v>
      </c>
      <c r="I650" s="12">
        <v>0</v>
      </c>
    </row>
    <row r="651" spans="1:9">
      <c r="A651" s="13" t="s">
        <v>443</v>
      </c>
      <c r="B651" s="2" t="s">
        <v>444</v>
      </c>
      <c r="C651" s="3">
        <v>2</v>
      </c>
      <c r="D651" s="3">
        <v>0</v>
      </c>
      <c r="E651" s="4">
        <v>0</v>
      </c>
      <c r="F651" s="4">
        <v>9400</v>
      </c>
      <c r="G651" s="4">
        <v>0</v>
      </c>
      <c r="H651" s="4">
        <v>9400</v>
      </c>
      <c r="I651" s="14">
        <v>0</v>
      </c>
    </row>
    <row r="652" spans="1:9" ht="15.75" thickBot="1">
      <c r="A652" s="15"/>
      <c r="B652" s="16"/>
      <c r="C652" s="5">
        <v>14</v>
      </c>
      <c r="D652" s="5">
        <v>0</v>
      </c>
      <c r="E652" s="5">
        <v>0</v>
      </c>
      <c r="F652" s="5">
        <v>24400</v>
      </c>
      <c r="G652" s="5">
        <v>0</v>
      </c>
      <c r="H652" s="5">
        <v>24400</v>
      </c>
      <c r="I652" s="17">
        <v>0</v>
      </c>
    </row>
    <row r="653" spans="1:9" ht="15.75" thickTop="1">
      <c r="A653" s="65" t="s">
        <v>445</v>
      </c>
      <c r="B653" s="66"/>
      <c r="C653" s="66"/>
      <c r="D653" s="66"/>
      <c r="E653" s="66"/>
      <c r="F653" s="66"/>
      <c r="G653" s="66"/>
      <c r="H653" s="66"/>
      <c r="I653" s="67"/>
    </row>
    <row r="654" spans="1:9">
      <c r="A654" s="8" t="s">
        <v>446</v>
      </c>
      <c r="B654" s="9" t="s">
        <v>447</v>
      </c>
      <c r="C654" s="10">
        <v>2</v>
      </c>
      <c r="D654" s="10">
        <v>0</v>
      </c>
      <c r="E654" s="11">
        <v>0</v>
      </c>
      <c r="F654" s="11">
        <v>2400</v>
      </c>
      <c r="G654" s="11">
        <v>0</v>
      </c>
      <c r="H654" s="11">
        <v>2400</v>
      </c>
      <c r="I654" s="12">
        <v>0</v>
      </c>
    </row>
    <row r="655" spans="1:9">
      <c r="A655" s="8" t="s">
        <v>448</v>
      </c>
      <c r="B655" s="9" t="s">
        <v>449</v>
      </c>
      <c r="C655" s="10">
        <v>6</v>
      </c>
      <c r="D655" s="10">
        <v>0</v>
      </c>
      <c r="E655" s="11">
        <v>0</v>
      </c>
      <c r="F655" s="11">
        <v>21300</v>
      </c>
      <c r="G655" s="11">
        <v>0</v>
      </c>
      <c r="H655" s="11">
        <v>21300</v>
      </c>
      <c r="I655" s="12">
        <v>0</v>
      </c>
    </row>
    <row r="656" spans="1:9">
      <c r="A656" s="8" t="s">
        <v>450</v>
      </c>
      <c r="B656" s="9" t="s">
        <v>451</v>
      </c>
      <c r="C656" s="10">
        <v>3</v>
      </c>
      <c r="D656" s="10">
        <v>0</v>
      </c>
      <c r="E656" s="11">
        <v>0</v>
      </c>
      <c r="F656" s="11">
        <v>10950</v>
      </c>
      <c r="G656" s="11">
        <v>0</v>
      </c>
      <c r="H656" s="11">
        <v>10950</v>
      </c>
      <c r="I656" s="12">
        <v>0</v>
      </c>
    </row>
    <row r="657" spans="1:9">
      <c r="A657" s="8" t="s">
        <v>452</v>
      </c>
      <c r="B657" s="9" t="s">
        <v>453</v>
      </c>
      <c r="C657" s="10">
        <v>1</v>
      </c>
      <c r="D657" s="10">
        <v>0</v>
      </c>
      <c r="E657" s="11">
        <v>0</v>
      </c>
      <c r="F657" s="11">
        <v>34000</v>
      </c>
      <c r="G657" s="11">
        <v>0</v>
      </c>
      <c r="H657" s="11">
        <v>34000</v>
      </c>
      <c r="I657" s="12">
        <v>0</v>
      </c>
    </row>
    <row r="658" spans="1:9">
      <c r="A658" s="13" t="s">
        <v>138</v>
      </c>
      <c r="B658" s="2" t="s">
        <v>139</v>
      </c>
      <c r="C658" s="3">
        <v>21</v>
      </c>
      <c r="D658" s="3">
        <v>0</v>
      </c>
      <c r="E658" s="4">
        <v>0</v>
      </c>
      <c r="F658" s="4">
        <v>12600</v>
      </c>
      <c r="G658" s="4">
        <v>0</v>
      </c>
      <c r="H658" s="4">
        <v>12600</v>
      </c>
      <c r="I658" s="14">
        <v>0</v>
      </c>
    </row>
    <row r="659" spans="1:9" ht="15.75" thickBot="1">
      <c r="A659" s="15"/>
      <c r="B659" s="16"/>
      <c r="C659" s="5">
        <v>33</v>
      </c>
      <c r="D659" s="5">
        <v>0</v>
      </c>
      <c r="E659" s="5">
        <v>0</v>
      </c>
      <c r="F659" s="5">
        <v>81250</v>
      </c>
      <c r="G659" s="5">
        <v>0</v>
      </c>
      <c r="H659" s="5">
        <v>81250</v>
      </c>
      <c r="I659" s="17">
        <v>0</v>
      </c>
    </row>
    <row r="660" spans="1:9" ht="15.75" thickTop="1">
      <c r="A660" s="65" t="s">
        <v>56</v>
      </c>
      <c r="B660" s="66"/>
      <c r="C660" s="66"/>
      <c r="D660" s="66"/>
      <c r="E660" s="66"/>
      <c r="F660" s="66"/>
      <c r="G660" s="66"/>
      <c r="H660" s="66"/>
      <c r="I660" s="67"/>
    </row>
    <row r="661" spans="1:9">
      <c r="A661" s="8" t="s">
        <v>146</v>
      </c>
      <c r="B661" s="9" t="s">
        <v>147</v>
      </c>
      <c r="C661" s="10">
        <v>10</v>
      </c>
      <c r="D661" s="10">
        <v>0</v>
      </c>
      <c r="E661" s="11">
        <v>0</v>
      </c>
      <c r="F661" s="11">
        <v>13000</v>
      </c>
      <c r="G661" s="11">
        <v>0</v>
      </c>
      <c r="H661" s="11">
        <v>13000</v>
      </c>
      <c r="I661" s="12">
        <v>0</v>
      </c>
    </row>
    <row r="662" spans="1:9">
      <c r="A662" s="8" t="s">
        <v>148</v>
      </c>
      <c r="B662" s="9" t="s">
        <v>149</v>
      </c>
      <c r="C662" s="10">
        <v>10</v>
      </c>
      <c r="D662" s="10">
        <v>0</v>
      </c>
      <c r="E662" s="11">
        <v>0</v>
      </c>
      <c r="F662" s="11">
        <v>12500</v>
      </c>
      <c r="G662" s="11">
        <v>0</v>
      </c>
      <c r="H662" s="11">
        <v>12500</v>
      </c>
      <c r="I662" s="12">
        <v>0</v>
      </c>
    </row>
    <row r="663" spans="1:9">
      <c r="A663" s="8" t="s">
        <v>150</v>
      </c>
      <c r="B663" s="9" t="s">
        <v>151</v>
      </c>
      <c r="C663" s="10">
        <v>10</v>
      </c>
      <c r="D663" s="10">
        <v>0</v>
      </c>
      <c r="E663" s="11">
        <v>0</v>
      </c>
      <c r="F663" s="11">
        <v>12500</v>
      </c>
      <c r="G663" s="11">
        <v>0</v>
      </c>
      <c r="H663" s="11">
        <v>12500</v>
      </c>
      <c r="I663" s="12">
        <v>0</v>
      </c>
    </row>
    <row r="664" spans="1:9">
      <c r="A664" s="8" t="s">
        <v>454</v>
      </c>
      <c r="B664" s="9" t="s">
        <v>455</v>
      </c>
      <c r="C664" s="10">
        <v>4</v>
      </c>
      <c r="D664" s="10">
        <v>0</v>
      </c>
      <c r="E664" s="11">
        <v>0</v>
      </c>
      <c r="F664" s="11">
        <v>4400</v>
      </c>
      <c r="G664" s="11">
        <v>0</v>
      </c>
      <c r="H664" s="11">
        <v>4400</v>
      </c>
      <c r="I664" s="12">
        <v>0</v>
      </c>
    </row>
    <row r="665" spans="1:9">
      <c r="A665" s="8" t="s">
        <v>456</v>
      </c>
      <c r="B665" s="9" t="s">
        <v>457</v>
      </c>
      <c r="C665" s="10">
        <v>3</v>
      </c>
      <c r="D665" s="10">
        <v>0</v>
      </c>
      <c r="E665" s="11">
        <v>0</v>
      </c>
      <c r="F665" s="11">
        <v>19200</v>
      </c>
      <c r="G665" s="11">
        <v>0</v>
      </c>
      <c r="H665" s="11">
        <v>19200</v>
      </c>
      <c r="I665" s="12">
        <v>0</v>
      </c>
    </row>
    <row r="666" spans="1:9">
      <c r="A666" s="8" t="s">
        <v>189</v>
      </c>
      <c r="B666" s="9" t="s">
        <v>190</v>
      </c>
      <c r="C666" s="10">
        <v>1</v>
      </c>
      <c r="D666" s="10">
        <v>0</v>
      </c>
      <c r="E666" s="11">
        <v>0</v>
      </c>
      <c r="F666" s="11">
        <v>16200</v>
      </c>
      <c r="G666" s="11">
        <v>0</v>
      </c>
      <c r="H666" s="11">
        <v>16200</v>
      </c>
      <c r="I666" s="12">
        <v>0</v>
      </c>
    </row>
    <row r="667" spans="1:9">
      <c r="A667" s="8" t="s">
        <v>458</v>
      </c>
      <c r="B667" s="9" t="s">
        <v>459</v>
      </c>
      <c r="C667" s="10">
        <v>1</v>
      </c>
      <c r="D667" s="10">
        <v>0</v>
      </c>
      <c r="E667" s="11">
        <v>0</v>
      </c>
      <c r="F667" s="11">
        <v>3200</v>
      </c>
      <c r="G667" s="11">
        <v>0</v>
      </c>
      <c r="H667" s="11">
        <v>3200</v>
      </c>
      <c r="I667" s="12">
        <v>0</v>
      </c>
    </row>
    <row r="668" spans="1:9">
      <c r="A668" s="8" t="s">
        <v>350</v>
      </c>
      <c r="B668" s="9" t="s">
        <v>351</v>
      </c>
      <c r="C668" s="10">
        <v>8</v>
      </c>
      <c r="D668" s="10">
        <v>0</v>
      </c>
      <c r="E668" s="11">
        <v>0</v>
      </c>
      <c r="F668" s="11">
        <v>17200</v>
      </c>
      <c r="G668" s="11">
        <v>0</v>
      </c>
      <c r="H668" s="11">
        <v>17200</v>
      </c>
      <c r="I668" s="12">
        <v>0</v>
      </c>
    </row>
    <row r="669" spans="1:9">
      <c r="A669" s="8" t="s">
        <v>460</v>
      </c>
      <c r="B669" s="9" t="s">
        <v>461</v>
      </c>
      <c r="C669" s="10">
        <v>3</v>
      </c>
      <c r="D669" s="10">
        <v>0</v>
      </c>
      <c r="E669" s="11">
        <v>0</v>
      </c>
      <c r="F669" s="11">
        <v>16650</v>
      </c>
      <c r="G669" s="11">
        <v>0</v>
      </c>
      <c r="H669" s="11">
        <v>16650</v>
      </c>
      <c r="I669" s="12">
        <v>0</v>
      </c>
    </row>
    <row r="670" spans="1:9">
      <c r="A670" s="8" t="s">
        <v>104</v>
      </c>
      <c r="B670" s="9" t="s">
        <v>105</v>
      </c>
      <c r="C670" s="10">
        <v>1</v>
      </c>
      <c r="D670" s="10">
        <v>0</v>
      </c>
      <c r="E670" s="11">
        <v>0</v>
      </c>
      <c r="F670" s="11">
        <v>4400</v>
      </c>
      <c r="G670" s="11">
        <v>0</v>
      </c>
      <c r="H670" s="11">
        <v>4400</v>
      </c>
      <c r="I670" s="12">
        <v>0</v>
      </c>
    </row>
    <row r="671" spans="1:9">
      <c r="A671" s="8" t="s">
        <v>414</v>
      </c>
      <c r="B671" s="9" t="s">
        <v>415</v>
      </c>
      <c r="C671" s="10">
        <v>1</v>
      </c>
      <c r="D671" s="10">
        <v>0</v>
      </c>
      <c r="E671" s="11">
        <v>0</v>
      </c>
      <c r="F671" s="11">
        <v>5200</v>
      </c>
      <c r="G671" s="11">
        <v>0</v>
      </c>
      <c r="H671" s="11">
        <v>5200</v>
      </c>
      <c r="I671" s="12">
        <v>0</v>
      </c>
    </row>
    <row r="672" spans="1:9">
      <c r="A672" s="8" t="s">
        <v>462</v>
      </c>
      <c r="B672" s="9" t="s">
        <v>463</v>
      </c>
      <c r="C672" s="10">
        <v>5</v>
      </c>
      <c r="D672" s="10">
        <v>0</v>
      </c>
      <c r="E672" s="11">
        <v>0</v>
      </c>
      <c r="F672" s="11">
        <v>9250</v>
      </c>
      <c r="G672" s="11">
        <v>0</v>
      </c>
      <c r="H672" s="11">
        <v>9250</v>
      </c>
      <c r="I672" s="12">
        <v>0</v>
      </c>
    </row>
    <row r="673" spans="1:9">
      <c r="A673" s="8" t="s">
        <v>464</v>
      </c>
      <c r="B673" s="9" t="s">
        <v>463</v>
      </c>
      <c r="C673" s="10">
        <v>10</v>
      </c>
      <c r="D673" s="10">
        <v>0</v>
      </c>
      <c r="E673" s="11">
        <v>0</v>
      </c>
      <c r="F673" s="11">
        <v>18500</v>
      </c>
      <c r="G673" s="11">
        <v>0</v>
      </c>
      <c r="H673" s="11">
        <v>18500</v>
      </c>
      <c r="I673" s="12">
        <v>0</v>
      </c>
    </row>
    <row r="674" spans="1:9">
      <c r="A674" s="13" t="s">
        <v>465</v>
      </c>
      <c r="B674" s="2" t="s">
        <v>466</v>
      </c>
      <c r="C674" s="3">
        <v>1</v>
      </c>
      <c r="D674" s="3">
        <v>0</v>
      </c>
      <c r="E674" s="4">
        <v>0</v>
      </c>
      <c r="F674" s="4">
        <v>1300</v>
      </c>
      <c r="G674" s="4">
        <v>0</v>
      </c>
      <c r="H674" s="4">
        <v>1300</v>
      </c>
      <c r="I674" s="14">
        <v>0</v>
      </c>
    </row>
    <row r="675" spans="1:9" ht="15.75" thickBot="1">
      <c r="A675" s="15"/>
      <c r="B675" s="16"/>
      <c r="C675" s="5">
        <v>68</v>
      </c>
      <c r="D675" s="5">
        <v>0</v>
      </c>
      <c r="E675" s="5">
        <v>0</v>
      </c>
      <c r="F675" s="5">
        <v>153500</v>
      </c>
      <c r="G675" s="5">
        <v>0</v>
      </c>
      <c r="H675" s="5">
        <v>153500</v>
      </c>
      <c r="I675" s="17">
        <v>0</v>
      </c>
    </row>
    <row r="676" spans="1:9" ht="15.75" thickTop="1">
      <c r="A676" s="18"/>
      <c r="B676" s="16"/>
      <c r="C676" s="16"/>
      <c r="D676" s="16"/>
      <c r="E676" s="16"/>
      <c r="F676" s="16"/>
      <c r="G676" s="16"/>
      <c r="H676" s="16"/>
      <c r="I676" s="19"/>
    </row>
    <row r="677" spans="1:9" ht="15.75" thickBot="1">
      <c r="A677" s="20" t="s">
        <v>69</v>
      </c>
      <c r="B677" s="21"/>
      <c r="C677" s="22">
        <f>+C641+C646+C652+C659+C675</f>
        <v>141</v>
      </c>
      <c r="D677" s="22">
        <f t="shared" ref="D677:H677" si="47">+D641+D646+D652+D659+D675</f>
        <v>0</v>
      </c>
      <c r="E677" s="22">
        <f t="shared" si="47"/>
        <v>0</v>
      </c>
      <c r="F677" s="22">
        <f t="shared" si="47"/>
        <v>309900</v>
      </c>
      <c r="G677" s="22">
        <f t="shared" si="47"/>
        <v>0</v>
      </c>
      <c r="H677" s="22">
        <f t="shared" si="47"/>
        <v>309900</v>
      </c>
      <c r="I677" s="23">
        <v>0</v>
      </c>
    </row>
    <row r="678" spans="1:9" ht="15.75" thickBot="1"/>
    <row r="679" spans="1:9">
      <c r="A679" s="68" t="s">
        <v>0</v>
      </c>
      <c r="B679" s="69"/>
      <c r="C679" s="69"/>
      <c r="D679" s="69"/>
      <c r="E679" s="69"/>
      <c r="F679" s="69"/>
      <c r="G679" s="69"/>
      <c r="H679" s="69"/>
      <c r="I679" s="70"/>
    </row>
    <row r="680" spans="1:9">
      <c r="A680" s="71" t="s">
        <v>467</v>
      </c>
      <c r="B680" s="72"/>
      <c r="C680" s="72"/>
      <c r="D680" s="72"/>
      <c r="E680" s="72"/>
      <c r="F680" s="72"/>
      <c r="G680" s="72"/>
      <c r="H680" s="72"/>
      <c r="I680" s="73"/>
    </row>
    <row r="681" spans="1:9">
      <c r="A681" s="74" t="s">
        <v>2</v>
      </c>
      <c r="B681" s="75"/>
      <c r="C681" s="75"/>
      <c r="D681" s="75"/>
      <c r="E681" s="75"/>
      <c r="F681" s="75"/>
      <c r="G681" s="75"/>
      <c r="H681" s="75"/>
      <c r="I681" s="76"/>
    </row>
    <row r="682" spans="1:9" ht="15.75" thickBot="1">
      <c r="A682" s="6" t="s">
        <v>3</v>
      </c>
      <c r="B682" s="1" t="s">
        <v>4</v>
      </c>
      <c r="C682" s="1" t="s">
        <v>5</v>
      </c>
      <c r="D682" s="1" t="s">
        <v>6</v>
      </c>
      <c r="E682" s="1" t="s">
        <v>7</v>
      </c>
      <c r="F682" s="1" t="s">
        <v>8</v>
      </c>
      <c r="G682" s="1" t="s">
        <v>9</v>
      </c>
      <c r="H682" s="1" t="s">
        <v>10</v>
      </c>
      <c r="I682" s="7" t="s">
        <v>11</v>
      </c>
    </row>
    <row r="683" spans="1:9" ht="15.75" thickTop="1">
      <c r="A683" s="65" t="s">
        <v>468</v>
      </c>
      <c r="B683" s="66"/>
      <c r="C683" s="66"/>
      <c r="D683" s="66"/>
      <c r="E683" s="66"/>
      <c r="F683" s="66"/>
      <c r="G683" s="66"/>
      <c r="H683" s="66"/>
      <c r="I683" s="67"/>
    </row>
    <row r="684" spans="1:9">
      <c r="A684" s="13" t="s">
        <v>182</v>
      </c>
      <c r="B684" s="2" t="s">
        <v>183</v>
      </c>
      <c r="C684" s="3">
        <v>1</v>
      </c>
      <c r="D684" s="3">
        <v>0</v>
      </c>
      <c r="E684" s="4">
        <v>0</v>
      </c>
      <c r="F684" s="4">
        <v>29600</v>
      </c>
      <c r="G684" s="4">
        <v>0</v>
      </c>
      <c r="H684" s="4">
        <v>29600</v>
      </c>
      <c r="I684" s="14">
        <v>0</v>
      </c>
    </row>
    <row r="685" spans="1:9" ht="15.75" thickBot="1">
      <c r="A685" s="15"/>
      <c r="B685" s="16"/>
      <c r="C685" s="5">
        <f>SUM(C684)</f>
        <v>1</v>
      </c>
      <c r="D685" s="5">
        <f t="shared" ref="D685:I685" si="48">SUM(D684)</f>
        <v>0</v>
      </c>
      <c r="E685" s="5">
        <f t="shared" si="48"/>
        <v>0</v>
      </c>
      <c r="F685" s="5">
        <f t="shared" si="48"/>
        <v>29600</v>
      </c>
      <c r="G685" s="5">
        <f t="shared" si="48"/>
        <v>0</v>
      </c>
      <c r="H685" s="5">
        <f t="shared" si="48"/>
        <v>29600</v>
      </c>
      <c r="I685" s="17">
        <f t="shared" si="48"/>
        <v>0</v>
      </c>
    </row>
    <row r="686" spans="1:9" ht="15.75" thickTop="1">
      <c r="A686" s="18"/>
      <c r="B686" s="16"/>
      <c r="C686" s="16"/>
      <c r="D686" s="16"/>
      <c r="E686" s="16"/>
      <c r="F686" s="16"/>
      <c r="G686" s="16"/>
      <c r="H686" s="16"/>
      <c r="I686" s="19"/>
    </row>
    <row r="687" spans="1:9">
      <c r="A687" s="65" t="s">
        <v>469</v>
      </c>
      <c r="B687" s="66"/>
      <c r="C687" s="66"/>
      <c r="D687" s="66"/>
      <c r="E687" s="66"/>
      <c r="F687" s="66"/>
      <c r="G687" s="66"/>
      <c r="H687" s="66"/>
      <c r="I687" s="67"/>
    </row>
    <row r="688" spans="1:9">
      <c r="A688" s="13" t="s">
        <v>470</v>
      </c>
      <c r="B688" s="2" t="s">
        <v>471</v>
      </c>
      <c r="C688" s="3">
        <v>6</v>
      </c>
      <c r="D688" s="3">
        <v>0</v>
      </c>
      <c r="E688" s="4">
        <v>0</v>
      </c>
      <c r="F688" s="4">
        <v>12600</v>
      </c>
      <c r="G688" s="4">
        <v>0</v>
      </c>
      <c r="H688" s="4">
        <v>12600</v>
      </c>
      <c r="I688" s="14">
        <v>0</v>
      </c>
    </row>
    <row r="689" spans="1:9" ht="15.75" thickBot="1">
      <c r="A689" s="15"/>
      <c r="B689" s="16"/>
      <c r="C689" s="5">
        <f>SUM(C688)</f>
        <v>6</v>
      </c>
      <c r="D689" s="5">
        <f t="shared" ref="D689:I689" si="49">SUM(D688)</f>
        <v>0</v>
      </c>
      <c r="E689" s="5">
        <f t="shared" si="49"/>
        <v>0</v>
      </c>
      <c r="F689" s="5">
        <f t="shared" si="49"/>
        <v>12600</v>
      </c>
      <c r="G689" s="5">
        <f t="shared" si="49"/>
        <v>0</v>
      </c>
      <c r="H689" s="5">
        <f t="shared" si="49"/>
        <v>12600</v>
      </c>
      <c r="I689" s="17">
        <f t="shared" si="49"/>
        <v>0</v>
      </c>
    </row>
    <row r="690" spans="1:9" ht="15.75" thickTop="1">
      <c r="A690" s="18"/>
      <c r="B690" s="16"/>
      <c r="C690" s="16"/>
      <c r="D690" s="16"/>
      <c r="E690" s="16"/>
      <c r="F690" s="16"/>
      <c r="G690" s="16"/>
      <c r="H690" s="16"/>
      <c r="I690" s="19"/>
    </row>
    <row r="691" spans="1:9">
      <c r="A691" s="65" t="s">
        <v>472</v>
      </c>
      <c r="B691" s="66"/>
      <c r="C691" s="66"/>
      <c r="D691" s="66"/>
      <c r="E691" s="66"/>
      <c r="F691" s="66"/>
      <c r="G691" s="66"/>
      <c r="H691" s="66"/>
      <c r="I691" s="67"/>
    </row>
    <row r="692" spans="1:9">
      <c r="A692" s="8" t="s">
        <v>473</v>
      </c>
      <c r="B692" s="9" t="s">
        <v>474</v>
      </c>
      <c r="C692" s="10">
        <v>1</v>
      </c>
      <c r="D692" s="10">
        <v>0</v>
      </c>
      <c r="E692" s="11">
        <v>0</v>
      </c>
      <c r="F692" s="11">
        <v>6050</v>
      </c>
      <c r="G692" s="11">
        <v>0</v>
      </c>
      <c r="H692" s="11">
        <v>6050</v>
      </c>
      <c r="I692" s="12">
        <v>0</v>
      </c>
    </row>
    <row r="693" spans="1:9">
      <c r="A693" s="8" t="s">
        <v>475</v>
      </c>
      <c r="B693" s="9" t="s">
        <v>476</v>
      </c>
      <c r="C693" s="10">
        <v>2</v>
      </c>
      <c r="D693" s="10">
        <v>0</v>
      </c>
      <c r="E693" s="11">
        <v>0</v>
      </c>
      <c r="F693" s="11">
        <v>12100</v>
      </c>
      <c r="G693" s="11">
        <v>0</v>
      </c>
      <c r="H693" s="11">
        <v>12100</v>
      </c>
      <c r="I693" s="12">
        <v>0</v>
      </c>
    </row>
    <row r="694" spans="1:9">
      <c r="A694" s="8" t="s">
        <v>477</v>
      </c>
      <c r="B694" s="9" t="s">
        <v>478</v>
      </c>
      <c r="C694" s="10">
        <v>1</v>
      </c>
      <c r="D694" s="10">
        <v>0</v>
      </c>
      <c r="E694" s="11">
        <v>0</v>
      </c>
      <c r="F694" s="11">
        <v>9600</v>
      </c>
      <c r="G694" s="11">
        <v>0</v>
      </c>
      <c r="H694" s="11">
        <v>9600</v>
      </c>
      <c r="I694" s="12">
        <v>0</v>
      </c>
    </row>
    <row r="695" spans="1:9">
      <c r="A695" s="13" t="s">
        <v>479</v>
      </c>
      <c r="B695" s="2" t="s">
        <v>480</v>
      </c>
      <c r="C695" s="3">
        <v>1</v>
      </c>
      <c r="D695" s="3">
        <v>0</v>
      </c>
      <c r="E695" s="4">
        <v>0</v>
      </c>
      <c r="F695" s="4">
        <v>9600</v>
      </c>
      <c r="G695" s="4">
        <v>0</v>
      </c>
      <c r="H695" s="4">
        <v>9600</v>
      </c>
      <c r="I695" s="14">
        <v>0</v>
      </c>
    </row>
    <row r="696" spans="1:9" ht="15.75" thickBot="1">
      <c r="A696" s="15"/>
      <c r="B696" s="16"/>
      <c r="C696" s="5">
        <f>SUM(C692:C695)</f>
        <v>5</v>
      </c>
      <c r="D696" s="5">
        <f t="shared" ref="D696:I696" si="50">SUM(D692:D695)</f>
        <v>0</v>
      </c>
      <c r="E696" s="5">
        <f t="shared" si="50"/>
        <v>0</v>
      </c>
      <c r="F696" s="5">
        <f t="shared" si="50"/>
        <v>37350</v>
      </c>
      <c r="G696" s="5">
        <f t="shared" si="50"/>
        <v>0</v>
      </c>
      <c r="H696" s="5">
        <f t="shared" si="50"/>
        <v>37350</v>
      </c>
      <c r="I696" s="17">
        <f t="shared" si="50"/>
        <v>0</v>
      </c>
    </row>
    <row r="697" spans="1:9" ht="15.75" thickTop="1">
      <c r="A697" s="18"/>
      <c r="B697" s="16"/>
      <c r="C697" s="16"/>
      <c r="D697" s="16"/>
      <c r="E697" s="16"/>
      <c r="F697" s="16"/>
      <c r="G697" s="16"/>
      <c r="H697" s="16"/>
      <c r="I697" s="19"/>
    </row>
    <row r="698" spans="1:9">
      <c r="A698" s="65" t="s">
        <v>481</v>
      </c>
      <c r="B698" s="66"/>
      <c r="C698" s="66"/>
      <c r="D698" s="66"/>
      <c r="E698" s="66"/>
      <c r="F698" s="66"/>
      <c r="G698" s="66"/>
      <c r="H698" s="66"/>
      <c r="I698" s="67"/>
    </row>
    <row r="699" spans="1:9">
      <c r="A699" s="13" t="s">
        <v>20</v>
      </c>
      <c r="B699" s="2" t="s">
        <v>21</v>
      </c>
      <c r="C699" s="3">
        <v>1</v>
      </c>
      <c r="D699" s="3">
        <v>0</v>
      </c>
      <c r="E699" s="4">
        <v>0</v>
      </c>
      <c r="F699" s="4">
        <v>3000</v>
      </c>
      <c r="G699" s="4">
        <v>0</v>
      </c>
      <c r="H699" s="4">
        <v>3000</v>
      </c>
      <c r="I699" s="14">
        <v>0</v>
      </c>
    </row>
    <row r="700" spans="1:9" ht="15.75" thickBot="1">
      <c r="A700" s="15"/>
      <c r="B700" s="16"/>
      <c r="C700" s="5">
        <f>SUM(C699)</f>
        <v>1</v>
      </c>
      <c r="D700" s="5">
        <f t="shared" ref="D700:I700" si="51">SUM(D699)</f>
        <v>0</v>
      </c>
      <c r="E700" s="5">
        <f t="shared" si="51"/>
        <v>0</v>
      </c>
      <c r="F700" s="5">
        <f t="shared" si="51"/>
        <v>3000</v>
      </c>
      <c r="G700" s="5">
        <f t="shared" si="51"/>
        <v>0</v>
      </c>
      <c r="H700" s="5">
        <f t="shared" si="51"/>
        <v>3000</v>
      </c>
      <c r="I700" s="17">
        <f t="shared" si="51"/>
        <v>0</v>
      </c>
    </row>
    <row r="701" spans="1:9" ht="15.75" thickTop="1">
      <c r="A701" s="18"/>
      <c r="B701" s="16"/>
      <c r="C701" s="16"/>
      <c r="D701" s="16"/>
      <c r="E701" s="16"/>
      <c r="F701" s="16"/>
      <c r="G701" s="16"/>
      <c r="H701" s="16"/>
      <c r="I701" s="19"/>
    </row>
    <row r="702" spans="1:9">
      <c r="A702" s="18"/>
      <c r="B702" s="16"/>
      <c r="C702" s="16"/>
      <c r="D702" s="16"/>
      <c r="E702" s="16"/>
      <c r="F702" s="16"/>
      <c r="G702" s="16"/>
      <c r="H702" s="16"/>
      <c r="I702" s="19"/>
    </row>
    <row r="703" spans="1:9">
      <c r="A703" s="65" t="s">
        <v>56</v>
      </c>
      <c r="B703" s="66"/>
      <c r="C703" s="66"/>
      <c r="D703" s="66"/>
      <c r="E703" s="66"/>
      <c r="F703" s="66"/>
      <c r="G703" s="66"/>
      <c r="H703" s="66"/>
      <c r="I703" s="67"/>
    </row>
    <row r="704" spans="1:9">
      <c r="A704" s="8" t="s">
        <v>271</v>
      </c>
      <c r="B704" s="9" t="s">
        <v>272</v>
      </c>
      <c r="C704" s="10">
        <v>1</v>
      </c>
      <c r="D704" s="10">
        <v>0</v>
      </c>
      <c r="E704" s="11">
        <v>0</v>
      </c>
      <c r="F704" s="11">
        <v>3750</v>
      </c>
      <c r="G704" s="11">
        <v>0</v>
      </c>
      <c r="H704" s="11">
        <v>3750</v>
      </c>
      <c r="I704" s="12">
        <v>0</v>
      </c>
    </row>
    <row r="705" spans="1:9">
      <c r="A705" s="8" t="s">
        <v>233</v>
      </c>
      <c r="B705" s="9" t="s">
        <v>234</v>
      </c>
      <c r="C705" s="10">
        <v>8</v>
      </c>
      <c r="D705" s="10">
        <v>0</v>
      </c>
      <c r="E705" s="11">
        <v>0</v>
      </c>
      <c r="F705" s="11">
        <v>13200</v>
      </c>
      <c r="G705" s="11">
        <v>0</v>
      </c>
      <c r="H705" s="11">
        <v>13200</v>
      </c>
      <c r="I705" s="12">
        <v>0</v>
      </c>
    </row>
    <row r="706" spans="1:9">
      <c r="A706" s="8" t="s">
        <v>115</v>
      </c>
      <c r="B706" s="9" t="s">
        <v>116</v>
      </c>
      <c r="C706" s="10">
        <v>4</v>
      </c>
      <c r="D706" s="10">
        <v>0</v>
      </c>
      <c r="E706" s="11">
        <v>0</v>
      </c>
      <c r="F706" s="11">
        <v>21800</v>
      </c>
      <c r="G706" s="11">
        <v>0</v>
      </c>
      <c r="H706" s="11">
        <v>21800</v>
      </c>
      <c r="I706" s="12">
        <v>0</v>
      </c>
    </row>
    <row r="707" spans="1:9">
      <c r="A707" s="8" t="s">
        <v>333</v>
      </c>
      <c r="B707" s="9" t="s">
        <v>334</v>
      </c>
      <c r="C707" s="10">
        <v>1</v>
      </c>
      <c r="D707" s="10">
        <v>0</v>
      </c>
      <c r="E707" s="11">
        <v>0</v>
      </c>
      <c r="F707" s="11">
        <v>19900</v>
      </c>
      <c r="G707" s="11">
        <v>0</v>
      </c>
      <c r="H707" s="11">
        <v>19900</v>
      </c>
      <c r="I707" s="12">
        <v>0</v>
      </c>
    </row>
    <row r="708" spans="1:9">
      <c r="A708" s="8" t="s">
        <v>482</v>
      </c>
      <c r="B708" s="9" t="s">
        <v>483</v>
      </c>
      <c r="C708" s="10">
        <v>1</v>
      </c>
      <c r="D708" s="10">
        <v>0</v>
      </c>
      <c r="E708" s="11">
        <v>0</v>
      </c>
      <c r="F708" s="11">
        <v>20100</v>
      </c>
      <c r="G708" s="11">
        <v>0</v>
      </c>
      <c r="H708" s="11">
        <v>20100</v>
      </c>
      <c r="I708" s="12">
        <v>0</v>
      </c>
    </row>
    <row r="709" spans="1:9">
      <c r="A709" s="8" t="s">
        <v>484</v>
      </c>
      <c r="B709" s="9" t="s">
        <v>485</v>
      </c>
      <c r="C709" s="10">
        <v>2</v>
      </c>
      <c r="D709" s="10">
        <v>0</v>
      </c>
      <c r="E709" s="11">
        <v>0</v>
      </c>
      <c r="F709" s="11">
        <v>29700</v>
      </c>
      <c r="G709" s="11">
        <v>0</v>
      </c>
      <c r="H709" s="11">
        <v>29700</v>
      </c>
      <c r="I709" s="12">
        <v>0</v>
      </c>
    </row>
    <row r="710" spans="1:9">
      <c r="A710" s="8" t="s">
        <v>77</v>
      </c>
      <c r="B710" s="9" t="s">
        <v>78</v>
      </c>
      <c r="C710" s="10">
        <v>2</v>
      </c>
      <c r="D710" s="10">
        <v>0</v>
      </c>
      <c r="E710" s="11">
        <v>0</v>
      </c>
      <c r="F710" s="11">
        <v>4000</v>
      </c>
      <c r="G710" s="11">
        <v>0</v>
      </c>
      <c r="H710" s="11">
        <v>4000</v>
      </c>
      <c r="I710" s="12">
        <v>0</v>
      </c>
    </row>
    <row r="711" spans="1:9">
      <c r="A711" s="8" t="s">
        <v>350</v>
      </c>
      <c r="B711" s="9" t="s">
        <v>351</v>
      </c>
      <c r="C711" s="10">
        <v>4</v>
      </c>
      <c r="D711" s="10">
        <v>0</v>
      </c>
      <c r="E711" s="11">
        <v>0</v>
      </c>
      <c r="F711" s="11">
        <v>8600</v>
      </c>
      <c r="G711" s="11">
        <v>0</v>
      </c>
      <c r="H711" s="11">
        <v>8600</v>
      </c>
      <c r="I711" s="12">
        <v>0</v>
      </c>
    </row>
    <row r="712" spans="1:9">
      <c r="A712" s="8" t="s">
        <v>266</v>
      </c>
      <c r="B712" s="9" t="s">
        <v>267</v>
      </c>
      <c r="C712" s="10">
        <v>1</v>
      </c>
      <c r="D712" s="10">
        <v>0</v>
      </c>
      <c r="E712" s="11">
        <v>0</v>
      </c>
      <c r="F712" s="11">
        <v>1000</v>
      </c>
      <c r="G712" s="11">
        <v>0</v>
      </c>
      <c r="H712" s="11">
        <v>1000</v>
      </c>
      <c r="I712" s="12">
        <v>0</v>
      </c>
    </row>
    <row r="713" spans="1:9">
      <c r="A713" s="8" t="s">
        <v>119</v>
      </c>
      <c r="B713" s="9" t="s">
        <v>120</v>
      </c>
      <c r="C713" s="10">
        <v>12</v>
      </c>
      <c r="D713" s="10">
        <v>0</v>
      </c>
      <c r="E713" s="11">
        <v>0</v>
      </c>
      <c r="F713" s="11">
        <v>11400</v>
      </c>
      <c r="G713" s="11">
        <v>0</v>
      </c>
      <c r="H713" s="11">
        <v>11400</v>
      </c>
      <c r="I713" s="12">
        <v>0</v>
      </c>
    </row>
    <row r="714" spans="1:9">
      <c r="A714" s="8" t="s">
        <v>34</v>
      </c>
      <c r="B714" s="9" t="s">
        <v>35</v>
      </c>
      <c r="C714" s="10">
        <v>2</v>
      </c>
      <c r="D714" s="10">
        <v>0</v>
      </c>
      <c r="E714" s="11">
        <v>0</v>
      </c>
      <c r="F714" s="11">
        <v>3700</v>
      </c>
      <c r="G714" s="11">
        <v>0</v>
      </c>
      <c r="H714" s="11">
        <v>3700</v>
      </c>
      <c r="I714" s="12">
        <v>0</v>
      </c>
    </row>
    <row r="715" spans="1:9">
      <c r="A715" s="8" t="s">
        <v>38</v>
      </c>
      <c r="B715" s="9" t="s">
        <v>39</v>
      </c>
      <c r="C715" s="10">
        <v>1</v>
      </c>
      <c r="D715" s="10">
        <v>0</v>
      </c>
      <c r="E715" s="11">
        <v>0</v>
      </c>
      <c r="F715" s="11">
        <v>8700</v>
      </c>
      <c r="G715" s="11">
        <v>0</v>
      </c>
      <c r="H715" s="11">
        <v>8700</v>
      </c>
      <c r="I715" s="12">
        <v>0</v>
      </c>
    </row>
    <row r="716" spans="1:9">
      <c r="A716" s="8" t="s">
        <v>172</v>
      </c>
      <c r="B716" s="9" t="s">
        <v>173</v>
      </c>
      <c r="C716" s="10">
        <v>1</v>
      </c>
      <c r="D716" s="10">
        <v>0</v>
      </c>
      <c r="E716" s="11">
        <v>0</v>
      </c>
      <c r="F716" s="11">
        <v>3150</v>
      </c>
      <c r="G716" s="11">
        <v>0</v>
      </c>
      <c r="H716" s="11">
        <v>3150</v>
      </c>
      <c r="I716" s="12">
        <v>0</v>
      </c>
    </row>
    <row r="717" spans="1:9">
      <c r="A717" s="8" t="s">
        <v>376</v>
      </c>
      <c r="B717" s="9" t="s">
        <v>110</v>
      </c>
      <c r="C717" s="10">
        <v>0</v>
      </c>
      <c r="D717" s="10">
        <v>0</v>
      </c>
      <c r="E717" s="11">
        <v>0</v>
      </c>
      <c r="F717" s="11">
        <v>0</v>
      </c>
      <c r="G717" s="11">
        <v>0</v>
      </c>
      <c r="H717" s="11">
        <v>0</v>
      </c>
      <c r="I717" s="12">
        <v>6250</v>
      </c>
    </row>
    <row r="718" spans="1:9">
      <c r="A718" s="13" t="s">
        <v>371</v>
      </c>
      <c r="B718" s="2" t="s">
        <v>372</v>
      </c>
      <c r="C718" s="3">
        <v>2</v>
      </c>
      <c r="D718" s="3">
        <v>0</v>
      </c>
      <c r="E718" s="4">
        <v>0</v>
      </c>
      <c r="F718" s="4">
        <v>31300</v>
      </c>
      <c r="G718" s="4">
        <v>0</v>
      </c>
      <c r="H718" s="4">
        <v>31300</v>
      </c>
      <c r="I718" s="14">
        <v>0</v>
      </c>
    </row>
    <row r="719" spans="1:9" ht="15.75" thickBot="1">
      <c r="A719" s="15"/>
      <c r="B719" s="16"/>
      <c r="C719" s="5">
        <f>SUM(C704:C718)</f>
        <v>42</v>
      </c>
      <c r="D719" s="5">
        <f t="shared" ref="D719:I719" si="52">SUM(D704:D718)</f>
        <v>0</v>
      </c>
      <c r="E719" s="5">
        <f t="shared" si="52"/>
        <v>0</v>
      </c>
      <c r="F719" s="5">
        <f t="shared" si="52"/>
        <v>180300</v>
      </c>
      <c r="G719" s="5">
        <f t="shared" si="52"/>
        <v>0</v>
      </c>
      <c r="H719" s="5">
        <f t="shared" si="52"/>
        <v>180300</v>
      </c>
      <c r="I719" s="17">
        <f t="shared" si="52"/>
        <v>6250</v>
      </c>
    </row>
    <row r="720" spans="1:9" ht="15.75" thickTop="1">
      <c r="A720" s="18"/>
      <c r="B720" s="16"/>
      <c r="C720" s="16"/>
      <c r="D720" s="16"/>
      <c r="E720" s="16"/>
      <c r="F720" s="16"/>
      <c r="G720" s="16"/>
      <c r="H720" s="16"/>
      <c r="I720" s="19"/>
    </row>
    <row r="721" spans="1:9" ht="15.75" thickBot="1">
      <c r="A721" s="20" t="s">
        <v>69</v>
      </c>
      <c r="B721" s="21"/>
      <c r="C721" s="22">
        <f>+C685+C689+C696+C700+C719</f>
        <v>55</v>
      </c>
      <c r="D721" s="22">
        <f t="shared" ref="D721:H721" si="53">+D685+D689+D696+D700+D719</f>
        <v>0</v>
      </c>
      <c r="E721" s="22">
        <f t="shared" si="53"/>
        <v>0</v>
      </c>
      <c r="F721" s="22">
        <f t="shared" si="53"/>
        <v>262850</v>
      </c>
      <c r="G721" s="22">
        <f t="shared" si="53"/>
        <v>0</v>
      </c>
      <c r="H721" s="22">
        <f t="shared" si="53"/>
        <v>262850</v>
      </c>
      <c r="I721" s="23">
        <f t="shared" ref="I721" si="54">+I685+I689+I696+I700+I719</f>
        <v>6250</v>
      </c>
    </row>
    <row r="722" spans="1:9" ht="15.75" thickBot="1"/>
    <row r="723" spans="1:9">
      <c r="A723" s="68" t="s">
        <v>0</v>
      </c>
      <c r="B723" s="69"/>
      <c r="C723" s="69"/>
      <c r="D723" s="69"/>
      <c r="E723" s="69"/>
      <c r="F723" s="69"/>
      <c r="G723" s="69"/>
      <c r="H723" s="69"/>
      <c r="I723" s="70"/>
    </row>
    <row r="724" spans="1:9">
      <c r="A724" s="71" t="s">
        <v>486</v>
      </c>
      <c r="B724" s="72"/>
      <c r="C724" s="72"/>
      <c r="D724" s="72"/>
      <c r="E724" s="72"/>
      <c r="F724" s="72"/>
      <c r="G724" s="72"/>
      <c r="H724" s="72"/>
      <c r="I724" s="73"/>
    </row>
    <row r="725" spans="1:9">
      <c r="A725" s="74" t="s">
        <v>2</v>
      </c>
      <c r="B725" s="75"/>
      <c r="C725" s="75"/>
      <c r="D725" s="75"/>
      <c r="E725" s="75"/>
      <c r="F725" s="75"/>
      <c r="G725" s="75"/>
      <c r="H725" s="75"/>
      <c r="I725" s="76"/>
    </row>
    <row r="726" spans="1:9" ht="15.75" thickBot="1">
      <c r="A726" s="6" t="s">
        <v>3</v>
      </c>
      <c r="B726" s="1" t="s">
        <v>4</v>
      </c>
      <c r="C726" s="1" t="s">
        <v>5</v>
      </c>
      <c r="D726" s="1" t="s">
        <v>6</v>
      </c>
      <c r="E726" s="1" t="s">
        <v>7</v>
      </c>
      <c r="F726" s="1" t="s">
        <v>8</v>
      </c>
      <c r="G726" s="1" t="s">
        <v>9</v>
      </c>
      <c r="H726" s="1" t="s">
        <v>10</v>
      </c>
      <c r="I726" s="7" t="s">
        <v>11</v>
      </c>
    </row>
    <row r="727" spans="1:9" ht="15.75" thickTop="1">
      <c r="A727" s="65" t="s">
        <v>487</v>
      </c>
      <c r="B727" s="66"/>
      <c r="C727" s="66"/>
      <c r="D727" s="66"/>
      <c r="E727" s="66"/>
      <c r="F727" s="66"/>
      <c r="G727" s="66"/>
      <c r="H727" s="66"/>
      <c r="I727" s="67"/>
    </row>
    <row r="728" spans="1:9">
      <c r="A728" s="13" t="s">
        <v>429</v>
      </c>
      <c r="B728" s="2" t="s">
        <v>430</v>
      </c>
      <c r="C728" s="3">
        <v>3</v>
      </c>
      <c r="D728" s="3">
        <v>0</v>
      </c>
      <c r="E728" s="4">
        <v>0</v>
      </c>
      <c r="F728" s="4">
        <v>3150</v>
      </c>
      <c r="G728" s="4">
        <v>0</v>
      </c>
      <c r="H728" s="4">
        <v>3150</v>
      </c>
      <c r="I728" s="14">
        <v>0</v>
      </c>
    </row>
    <row r="729" spans="1:9" ht="15.75" thickBot="1">
      <c r="A729" s="15"/>
      <c r="B729" s="16"/>
      <c r="C729" s="5">
        <f>SUM(C728)</f>
        <v>3</v>
      </c>
      <c r="D729" s="5">
        <f t="shared" ref="D729:I729" si="55">SUM(D728)</f>
        <v>0</v>
      </c>
      <c r="E729" s="5">
        <f t="shared" si="55"/>
        <v>0</v>
      </c>
      <c r="F729" s="5">
        <f t="shared" si="55"/>
        <v>3150</v>
      </c>
      <c r="G729" s="5">
        <f t="shared" si="55"/>
        <v>0</v>
      </c>
      <c r="H729" s="5">
        <f t="shared" si="55"/>
        <v>3150</v>
      </c>
      <c r="I729" s="17">
        <f t="shared" si="55"/>
        <v>0</v>
      </c>
    </row>
    <row r="730" spans="1:9" ht="15.75" thickTop="1">
      <c r="A730" s="18"/>
      <c r="B730" s="16"/>
      <c r="C730" s="16"/>
      <c r="D730" s="16"/>
      <c r="E730" s="16"/>
      <c r="F730" s="16"/>
      <c r="G730" s="16"/>
      <c r="H730" s="16"/>
      <c r="I730" s="19"/>
    </row>
    <row r="731" spans="1:9">
      <c r="A731" s="65" t="s">
        <v>488</v>
      </c>
      <c r="B731" s="66"/>
      <c r="C731" s="66"/>
      <c r="D731" s="66"/>
      <c r="E731" s="66"/>
      <c r="F731" s="66"/>
      <c r="G731" s="66"/>
      <c r="H731" s="66"/>
      <c r="I731" s="67"/>
    </row>
    <row r="732" spans="1:9">
      <c r="A732" s="8" t="s">
        <v>77</v>
      </c>
      <c r="B732" s="9" t="s">
        <v>78</v>
      </c>
      <c r="C732" s="10">
        <v>10</v>
      </c>
      <c r="D732" s="10">
        <v>0</v>
      </c>
      <c r="E732" s="11">
        <v>0</v>
      </c>
      <c r="F732" s="11">
        <v>20000</v>
      </c>
      <c r="G732" s="11">
        <v>0</v>
      </c>
      <c r="H732" s="11">
        <v>20000</v>
      </c>
      <c r="I732" s="12">
        <v>0</v>
      </c>
    </row>
    <row r="733" spans="1:9">
      <c r="A733" s="8" t="s">
        <v>470</v>
      </c>
      <c r="B733" s="9" t="s">
        <v>471</v>
      </c>
      <c r="C733" s="10">
        <v>2</v>
      </c>
      <c r="D733" s="10">
        <v>0</v>
      </c>
      <c r="E733" s="11">
        <v>0</v>
      </c>
      <c r="F733" s="11">
        <v>4200</v>
      </c>
      <c r="G733" s="11">
        <v>0</v>
      </c>
      <c r="H733" s="11">
        <v>4200</v>
      </c>
      <c r="I733" s="12">
        <v>0</v>
      </c>
    </row>
    <row r="734" spans="1:9">
      <c r="A734" s="13" t="s">
        <v>489</v>
      </c>
      <c r="B734" s="2" t="s">
        <v>490</v>
      </c>
      <c r="C734" s="3">
        <v>1</v>
      </c>
      <c r="D734" s="3">
        <v>0</v>
      </c>
      <c r="E734" s="4">
        <v>0</v>
      </c>
      <c r="F734" s="4">
        <v>18300</v>
      </c>
      <c r="G734" s="4">
        <v>0</v>
      </c>
      <c r="H734" s="4">
        <v>18300</v>
      </c>
      <c r="I734" s="14">
        <v>0</v>
      </c>
    </row>
    <row r="735" spans="1:9" ht="15.75" thickBot="1">
      <c r="A735" s="15"/>
      <c r="B735" s="16"/>
      <c r="C735" s="5">
        <f>SUM(C732:C734)</f>
        <v>13</v>
      </c>
      <c r="D735" s="5">
        <f t="shared" ref="D735:I735" si="56">SUM(D732:D734)</f>
        <v>0</v>
      </c>
      <c r="E735" s="5">
        <f t="shared" si="56"/>
        <v>0</v>
      </c>
      <c r="F735" s="5">
        <f t="shared" si="56"/>
        <v>42500</v>
      </c>
      <c r="G735" s="5">
        <f t="shared" si="56"/>
        <v>0</v>
      </c>
      <c r="H735" s="5">
        <f t="shared" si="56"/>
        <v>42500</v>
      </c>
      <c r="I735" s="17">
        <f t="shared" si="56"/>
        <v>0</v>
      </c>
    </row>
    <row r="736" spans="1:9" ht="15.75" thickTop="1">
      <c r="A736" s="18"/>
      <c r="B736" s="16"/>
      <c r="C736" s="16"/>
      <c r="D736" s="16"/>
      <c r="E736" s="16"/>
      <c r="F736" s="16"/>
      <c r="G736" s="16"/>
      <c r="H736" s="16"/>
      <c r="I736" s="19"/>
    </row>
    <row r="737" spans="1:9">
      <c r="A737" s="65" t="s">
        <v>491</v>
      </c>
      <c r="B737" s="66"/>
      <c r="C737" s="66"/>
      <c r="D737" s="66"/>
      <c r="E737" s="66"/>
      <c r="F737" s="66"/>
      <c r="G737" s="66"/>
      <c r="H737" s="66"/>
      <c r="I737" s="67"/>
    </row>
    <row r="738" spans="1:9">
      <c r="A738" s="13" t="s">
        <v>311</v>
      </c>
      <c r="B738" s="2" t="s">
        <v>312</v>
      </c>
      <c r="C738" s="3">
        <v>1</v>
      </c>
      <c r="D738" s="3">
        <v>0</v>
      </c>
      <c r="E738" s="4">
        <v>0</v>
      </c>
      <c r="F738" s="4">
        <v>400</v>
      </c>
      <c r="G738" s="4">
        <v>0</v>
      </c>
      <c r="H738" s="4">
        <v>400</v>
      </c>
      <c r="I738" s="14">
        <v>0</v>
      </c>
    </row>
    <row r="739" spans="1:9" ht="15.75" thickBot="1">
      <c r="A739" s="15"/>
      <c r="B739" s="16"/>
      <c r="C739" s="5">
        <f>SUM(C738)</f>
        <v>1</v>
      </c>
      <c r="D739" s="5">
        <f t="shared" ref="D739:I739" si="57">SUM(D738)</f>
        <v>0</v>
      </c>
      <c r="E739" s="5">
        <f t="shared" si="57"/>
        <v>0</v>
      </c>
      <c r="F739" s="5">
        <f t="shared" si="57"/>
        <v>400</v>
      </c>
      <c r="G739" s="5">
        <f t="shared" si="57"/>
        <v>0</v>
      </c>
      <c r="H739" s="5">
        <f t="shared" si="57"/>
        <v>400</v>
      </c>
      <c r="I739" s="17">
        <f t="shared" si="57"/>
        <v>0</v>
      </c>
    </row>
    <row r="740" spans="1:9" ht="15.75" thickTop="1">
      <c r="A740" s="18"/>
      <c r="B740" s="16"/>
      <c r="C740" s="16"/>
      <c r="D740" s="16"/>
      <c r="E740" s="16"/>
      <c r="F740" s="16"/>
      <c r="G740" s="16"/>
      <c r="H740" s="16"/>
      <c r="I740" s="19"/>
    </row>
    <row r="741" spans="1:9">
      <c r="A741" s="65" t="s">
        <v>492</v>
      </c>
      <c r="B741" s="66"/>
      <c r="C741" s="66"/>
      <c r="D741" s="66"/>
      <c r="E741" s="66"/>
      <c r="F741" s="66"/>
      <c r="G741" s="66"/>
      <c r="H741" s="66"/>
      <c r="I741" s="67"/>
    </row>
    <row r="742" spans="1:9">
      <c r="A742" s="8" t="s">
        <v>34</v>
      </c>
      <c r="B742" s="9" t="s">
        <v>35</v>
      </c>
      <c r="C742" s="10">
        <v>1</v>
      </c>
      <c r="D742" s="10">
        <v>0</v>
      </c>
      <c r="E742" s="11">
        <v>0</v>
      </c>
      <c r="F742" s="11">
        <v>1850</v>
      </c>
      <c r="G742" s="11">
        <v>0</v>
      </c>
      <c r="H742" s="11">
        <v>1850</v>
      </c>
      <c r="I742" s="12">
        <v>0</v>
      </c>
    </row>
    <row r="743" spans="1:9">
      <c r="A743" s="8" t="s">
        <v>338</v>
      </c>
      <c r="B743" s="9" t="s">
        <v>35</v>
      </c>
      <c r="C743" s="10">
        <v>1</v>
      </c>
      <c r="D743" s="10">
        <v>0</v>
      </c>
      <c r="E743" s="11">
        <v>0</v>
      </c>
      <c r="F743" s="11">
        <v>2050</v>
      </c>
      <c r="G743" s="11">
        <v>0</v>
      </c>
      <c r="H743" s="11">
        <v>2050</v>
      </c>
      <c r="I743" s="12">
        <v>0</v>
      </c>
    </row>
    <row r="744" spans="1:9">
      <c r="A744" s="13" t="s">
        <v>171</v>
      </c>
      <c r="B744" s="2" t="s">
        <v>35</v>
      </c>
      <c r="C744" s="3">
        <v>1</v>
      </c>
      <c r="D744" s="3">
        <v>0</v>
      </c>
      <c r="E744" s="4">
        <v>0</v>
      </c>
      <c r="F744" s="4">
        <v>9350</v>
      </c>
      <c r="G744" s="4">
        <v>0</v>
      </c>
      <c r="H744" s="4">
        <v>9350</v>
      </c>
      <c r="I744" s="14">
        <v>0</v>
      </c>
    </row>
    <row r="745" spans="1:9" ht="15.75" thickBot="1">
      <c r="A745" s="15"/>
      <c r="B745" s="16"/>
      <c r="C745" s="5">
        <f>SUM(C742:C744)</f>
        <v>3</v>
      </c>
      <c r="D745" s="5">
        <f t="shared" ref="D745:I745" si="58">SUM(D742:D744)</f>
        <v>0</v>
      </c>
      <c r="E745" s="5">
        <f t="shared" si="58"/>
        <v>0</v>
      </c>
      <c r="F745" s="5">
        <f t="shared" si="58"/>
        <v>13250</v>
      </c>
      <c r="G745" s="5">
        <f t="shared" si="58"/>
        <v>0</v>
      </c>
      <c r="H745" s="5">
        <f t="shared" si="58"/>
        <v>13250</v>
      </c>
      <c r="I745" s="17">
        <f t="shared" si="58"/>
        <v>0</v>
      </c>
    </row>
    <row r="746" spans="1:9" ht="15.75" thickTop="1">
      <c r="A746" s="18"/>
      <c r="B746" s="16"/>
      <c r="C746" s="16"/>
      <c r="D746" s="16"/>
      <c r="E746" s="16"/>
      <c r="F746" s="16"/>
      <c r="G746" s="16"/>
      <c r="H746" s="16"/>
      <c r="I746" s="19"/>
    </row>
    <row r="747" spans="1:9">
      <c r="A747" s="65" t="s">
        <v>493</v>
      </c>
      <c r="B747" s="66"/>
      <c r="C747" s="66"/>
      <c r="D747" s="66"/>
      <c r="E747" s="66"/>
      <c r="F747" s="66"/>
      <c r="G747" s="66"/>
      <c r="H747" s="66"/>
      <c r="I747" s="67"/>
    </row>
    <row r="748" spans="1:9">
      <c r="A748" s="13" t="s">
        <v>494</v>
      </c>
      <c r="B748" s="2" t="s">
        <v>495</v>
      </c>
      <c r="C748" s="3">
        <v>3</v>
      </c>
      <c r="D748" s="3">
        <v>0</v>
      </c>
      <c r="E748" s="4">
        <v>0</v>
      </c>
      <c r="F748" s="4">
        <v>408000</v>
      </c>
      <c r="G748" s="4">
        <v>0</v>
      </c>
      <c r="H748" s="4">
        <v>408000</v>
      </c>
      <c r="I748" s="14">
        <v>0</v>
      </c>
    </row>
    <row r="749" spans="1:9" ht="15.75" thickBot="1">
      <c r="A749" s="15"/>
      <c r="B749" s="16"/>
      <c r="C749" s="5">
        <f>SUM(C748)</f>
        <v>3</v>
      </c>
      <c r="D749" s="5">
        <f t="shared" ref="D749:I749" si="59">SUM(D748)</f>
        <v>0</v>
      </c>
      <c r="E749" s="5">
        <f t="shared" si="59"/>
        <v>0</v>
      </c>
      <c r="F749" s="5">
        <f t="shared" si="59"/>
        <v>408000</v>
      </c>
      <c r="G749" s="5">
        <f t="shared" si="59"/>
        <v>0</v>
      </c>
      <c r="H749" s="5">
        <f t="shared" si="59"/>
        <v>408000</v>
      </c>
      <c r="I749" s="17">
        <f t="shared" si="59"/>
        <v>0</v>
      </c>
    </row>
    <row r="750" spans="1:9" ht="15.75" thickTop="1">
      <c r="A750" s="18"/>
      <c r="B750" s="16"/>
      <c r="C750" s="16"/>
      <c r="D750" s="16"/>
      <c r="E750" s="16"/>
      <c r="F750" s="16"/>
      <c r="G750" s="16"/>
      <c r="H750" s="16"/>
      <c r="I750" s="19"/>
    </row>
    <row r="751" spans="1:9">
      <c r="A751" s="65" t="s">
        <v>496</v>
      </c>
      <c r="B751" s="66"/>
      <c r="C751" s="66"/>
      <c r="D751" s="66"/>
      <c r="E751" s="66"/>
      <c r="F751" s="66"/>
      <c r="G751" s="66"/>
      <c r="H751" s="66"/>
      <c r="I751" s="67"/>
    </row>
    <row r="752" spans="1:9">
      <c r="A752" s="13" t="s">
        <v>285</v>
      </c>
      <c r="B752" s="2" t="s">
        <v>286</v>
      </c>
      <c r="C752" s="3">
        <v>1</v>
      </c>
      <c r="D752" s="3">
        <v>0</v>
      </c>
      <c r="E752" s="4">
        <v>0</v>
      </c>
      <c r="F752" s="4">
        <v>1718500</v>
      </c>
      <c r="G752" s="4">
        <v>0</v>
      </c>
      <c r="H752" s="4">
        <v>1718500</v>
      </c>
      <c r="I752" s="14">
        <v>0</v>
      </c>
    </row>
    <row r="753" spans="1:9" ht="15.75" thickBot="1">
      <c r="A753" s="15"/>
      <c r="B753" s="16"/>
      <c r="C753" s="5">
        <f>SUM(C752)</f>
        <v>1</v>
      </c>
      <c r="D753" s="5">
        <f t="shared" ref="D753:I753" si="60">SUM(D752)</f>
        <v>0</v>
      </c>
      <c r="E753" s="5">
        <f t="shared" si="60"/>
        <v>0</v>
      </c>
      <c r="F753" s="5">
        <f t="shared" si="60"/>
        <v>1718500</v>
      </c>
      <c r="G753" s="5">
        <f t="shared" si="60"/>
        <v>0</v>
      </c>
      <c r="H753" s="5">
        <f t="shared" si="60"/>
        <v>1718500</v>
      </c>
      <c r="I753" s="17">
        <f t="shared" si="60"/>
        <v>0</v>
      </c>
    </row>
    <row r="754" spans="1:9" ht="15.75" thickTop="1">
      <c r="A754" s="18"/>
      <c r="B754" s="16"/>
      <c r="C754" s="16"/>
      <c r="D754" s="16"/>
      <c r="E754" s="16"/>
      <c r="F754" s="16"/>
      <c r="G754" s="16"/>
      <c r="H754" s="16"/>
      <c r="I754" s="19"/>
    </row>
    <row r="755" spans="1:9">
      <c r="A755" s="65" t="s">
        <v>497</v>
      </c>
      <c r="B755" s="66"/>
      <c r="C755" s="66"/>
      <c r="D755" s="66"/>
      <c r="E755" s="66"/>
      <c r="F755" s="66"/>
      <c r="G755" s="66"/>
      <c r="H755" s="66"/>
      <c r="I755" s="67"/>
    </row>
    <row r="756" spans="1:9">
      <c r="A756" s="13" t="s">
        <v>429</v>
      </c>
      <c r="B756" s="2" t="s">
        <v>430</v>
      </c>
      <c r="C756" s="3">
        <v>2</v>
      </c>
      <c r="D756" s="3">
        <v>0</v>
      </c>
      <c r="E756" s="4">
        <v>0</v>
      </c>
      <c r="F756" s="4">
        <v>2100</v>
      </c>
      <c r="G756" s="4">
        <v>0</v>
      </c>
      <c r="H756" s="4">
        <v>2100</v>
      </c>
      <c r="I756" s="14">
        <v>0</v>
      </c>
    </row>
    <row r="757" spans="1:9" ht="15.75" thickBot="1">
      <c r="A757" s="15"/>
      <c r="B757" s="16"/>
      <c r="C757" s="5">
        <f>SUM(C756)</f>
        <v>2</v>
      </c>
      <c r="D757" s="5">
        <f t="shared" ref="D757:I757" si="61">SUM(D756)</f>
        <v>0</v>
      </c>
      <c r="E757" s="5">
        <f t="shared" si="61"/>
        <v>0</v>
      </c>
      <c r="F757" s="5">
        <f t="shared" si="61"/>
        <v>2100</v>
      </c>
      <c r="G757" s="5">
        <f t="shared" si="61"/>
        <v>0</v>
      </c>
      <c r="H757" s="5">
        <f t="shared" si="61"/>
        <v>2100</v>
      </c>
      <c r="I757" s="17">
        <f t="shared" si="61"/>
        <v>0</v>
      </c>
    </row>
    <row r="758" spans="1:9" ht="15.75" thickTop="1">
      <c r="A758" s="18"/>
      <c r="B758" s="16"/>
      <c r="C758" s="16"/>
      <c r="D758" s="16"/>
      <c r="E758" s="16"/>
      <c r="F758" s="16"/>
      <c r="G758" s="16"/>
      <c r="H758" s="16"/>
      <c r="I758" s="19"/>
    </row>
    <row r="759" spans="1:9">
      <c r="A759" s="65" t="s">
        <v>498</v>
      </c>
      <c r="B759" s="66"/>
      <c r="C759" s="66"/>
      <c r="D759" s="66"/>
      <c r="E759" s="66"/>
      <c r="F759" s="66"/>
      <c r="G759" s="66"/>
      <c r="H759" s="66"/>
      <c r="I759" s="67"/>
    </row>
    <row r="760" spans="1:9">
      <c r="A760" s="8" t="s">
        <v>146</v>
      </c>
      <c r="B760" s="9" t="s">
        <v>147</v>
      </c>
      <c r="C760" s="10">
        <v>60</v>
      </c>
      <c r="D760" s="10">
        <v>0</v>
      </c>
      <c r="E760" s="11">
        <v>78000</v>
      </c>
      <c r="F760" s="11">
        <v>0</v>
      </c>
      <c r="G760" s="11">
        <v>0</v>
      </c>
      <c r="H760" s="11">
        <v>78000</v>
      </c>
      <c r="I760" s="12">
        <v>0</v>
      </c>
    </row>
    <row r="761" spans="1:9">
      <c r="A761" s="8" t="s">
        <v>148</v>
      </c>
      <c r="B761" s="9" t="s">
        <v>149</v>
      </c>
      <c r="C761" s="10">
        <v>60</v>
      </c>
      <c r="D761" s="10">
        <v>0</v>
      </c>
      <c r="E761" s="11">
        <v>75000</v>
      </c>
      <c r="F761" s="11">
        <v>0</v>
      </c>
      <c r="G761" s="11">
        <v>0</v>
      </c>
      <c r="H761" s="11">
        <v>75000</v>
      </c>
      <c r="I761" s="12">
        <v>0</v>
      </c>
    </row>
    <row r="762" spans="1:9">
      <c r="A762" s="8" t="s">
        <v>150</v>
      </c>
      <c r="B762" s="9" t="s">
        <v>151</v>
      </c>
      <c r="C762" s="10">
        <v>60</v>
      </c>
      <c r="D762" s="10">
        <v>0</v>
      </c>
      <c r="E762" s="11">
        <v>75000</v>
      </c>
      <c r="F762" s="11">
        <v>0</v>
      </c>
      <c r="G762" s="11">
        <v>0</v>
      </c>
      <c r="H762" s="11">
        <v>75000</v>
      </c>
      <c r="I762" s="12">
        <v>0</v>
      </c>
    </row>
    <row r="763" spans="1:9">
      <c r="A763" s="8" t="s">
        <v>136</v>
      </c>
      <c r="B763" s="9" t="s">
        <v>137</v>
      </c>
      <c r="C763" s="10">
        <v>60</v>
      </c>
      <c r="D763" s="10">
        <v>0</v>
      </c>
      <c r="E763" s="11">
        <v>60000</v>
      </c>
      <c r="F763" s="11">
        <v>0</v>
      </c>
      <c r="G763" s="11">
        <v>0</v>
      </c>
      <c r="H763" s="11">
        <v>60000</v>
      </c>
      <c r="I763" s="12">
        <v>0</v>
      </c>
    </row>
    <row r="764" spans="1:9">
      <c r="A764" s="8" t="s">
        <v>185</v>
      </c>
      <c r="B764" s="9" t="s">
        <v>186</v>
      </c>
      <c r="C764" s="10">
        <v>60</v>
      </c>
      <c r="D764" s="10">
        <v>0</v>
      </c>
      <c r="E764" s="11">
        <v>60000</v>
      </c>
      <c r="F764" s="11">
        <v>0</v>
      </c>
      <c r="G764" s="11">
        <v>0</v>
      </c>
      <c r="H764" s="11">
        <v>60000</v>
      </c>
      <c r="I764" s="12">
        <v>0</v>
      </c>
    </row>
    <row r="765" spans="1:9">
      <c r="A765" s="8" t="s">
        <v>165</v>
      </c>
      <c r="B765" s="9" t="s">
        <v>166</v>
      </c>
      <c r="C765" s="10">
        <v>60</v>
      </c>
      <c r="D765" s="10">
        <v>0</v>
      </c>
      <c r="E765" s="11">
        <v>63000</v>
      </c>
      <c r="F765" s="11">
        <v>0</v>
      </c>
      <c r="G765" s="11">
        <v>0</v>
      </c>
      <c r="H765" s="11">
        <v>63000</v>
      </c>
      <c r="I765" s="12">
        <v>0</v>
      </c>
    </row>
    <row r="766" spans="1:9">
      <c r="A766" s="8" t="s">
        <v>138</v>
      </c>
      <c r="B766" s="9" t="s">
        <v>139</v>
      </c>
      <c r="C766" s="10">
        <v>60</v>
      </c>
      <c r="D766" s="10">
        <v>0</v>
      </c>
      <c r="E766" s="11">
        <v>36000</v>
      </c>
      <c r="F766" s="11">
        <v>0</v>
      </c>
      <c r="G766" s="11">
        <v>0</v>
      </c>
      <c r="H766" s="11">
        <v>36000</v>
      </c>
      <c r="I766" s="12">
        <v>0</v>
      </c>
    </row>
    <row r="767" spans="1:9">
      <c r="A767" s="8" t="s">
        <v>341</v>
      </c>
      <c r="B767" s="9" t="s">
        <v>342</v>
      </c>
      <c r="C767" s="10">
        <v>60</v>
      </c>
      <c r="D767" s="10">
        <v>0</v>
      </c>
      <c r="E767" s="11">
        <v>57000</v>
      </c>
      <c r="F767" s="11">
        <v>0</v>
      </c>
      <c r="G767" s="11">
        <v>0</v>
      </c>
      <c r="H767" s="11">
        <v>57000</v>
      </c>
      <c r="I767" s="12">
        <v>0</v>
      </c>
    </row>
    <row r="768" spans="1:9">
      <c r="A768" s="13" t="s">
        <v>167</v>
      </c>
      <c r="B768" s="2" t="s">
        <v>168</v>
      </c>
      <c r="C768" s="3">
        <v>60</v>
      </c>
      <c r="D768" s="3">
        <v>0</v>
      </c>
      <c r="E768" s="4">
        <v>45000</v>
      </c>
      <c r="F768" s="4">
        <v>0</v>
      </c>
      <c r="G768" s="4">
        <v>0</v>
      </c>
      <c r="H768" s="4">
        <v>45000</v>
      </c>
      <c r="I768" s="14">
        <v>0</v>
      </c>
    </row>
    <row r="769" spans="1:9" ht="15.75" thickBot="1">
      <c r="A769" s="15"/>
      <c r="B769" s="16"/>
      <c r="C769" s="5">
        <f>SUM(C760:C768)</f>
        <v>540</v>
      </c>
      <c r="D769" s="5">
        <f t="shared" ref="D769:I769" si="62">SUM(D760:D768)</f>
        <v>0</v>
      </c>
      <c r="E769" s="5">
        <f t="shared" si="62"/>
        <v>549000</v>
      </c>
      <c r="F769" s="5">
        <f t="shared" si="62"/>
        <v>0</v>
      </c>
      <c r="G769" s="5">
        <f t="shared" si="62"/>
        <v>0</v>
      </c>
      <c r="H769" s="5">
        <f t="shared" si="62"/>
        <v>549000</v>
      </c>
      <c r="I769" s="17">
        <f t="shared" si="62"/>
        <v>0</v>
      </c>
    </row>
    <row r="770" spans="1:9" ht="15.75" thickTop="1">
      <c r="A770" s="18"/>
      <c r="B770" s="16"/>
      <c r="C770" s="16"/>
      <c r="D770" s="16"/>
      <c r="E770" s="16"/>
      <c r="F770" s="16"/>
      <c r="G770" s="16"/>
      <c r="H770" s="16"/>
      <c r="I770" s="19"/>
    </row>
    <row r="771" spans="1:9">
      <c r="A771" s="65" t="s">
        <v>499</v>
      </c>
      <c r="B771" s="66"/>
      <c r="C771" s="66"/>
      <c r="D771" s="66"/>
      <c r="E771" s="66"/>
      <c r="F771" s="66"/>
      <c r="G771" s="66"/>
      <c r="H771" s="66"/>
      <c r="I771" s="67"/>
    </row>
    <row r="772" spans="1:9">
      <c r="A772" s="8" t="s">
        <v>138</v>
      </c>
      <c r="B772" s="9" t="s">
        <v>139</v>
      </c>
      <c r="C772" s="10">
        <v>26</v>
      </c>
      <c r="D772" s="10">
        <v>0</v>
      </c>
      <c r="E772" s="11">
        <v>0</v>
      </c>
      <c r="F772" s="11">
        <v>15600</v>
      </c>
      <c r="G772" s="11">
        <v>0</v>
      </c>
      <c r="H772" s="11">
        <v>15600</v>
      </c>
      <c r="I772" s="12">
        <v>0</v>
      </c>
    </row>
    <row r="773" spans="1:9">
      <c r="A773" s="13" t="s">
        <v>500</v>
      </c>
      <c r="B773" s="2" t="s">
        <v>501</v>
      </c>
      <c r="C773" s="3">
        <v>15</v>
      </c>
      <c r="D773" s="3">
        <v>0</v>
      </c>
      <c r="E773" s="4">
        <v>0</v>
      </c>
      <c r="F773" s="4">
        <v>57750</v>
      </c>
      <c r="G773" s="4">
        <v>0</v>
      </c>
      <c r="H773" s="4">
        <v>57750</v>
      </c>
      <c r="I773" s="14">
        <v>0</v>
      </c>
    </row>
    <row r="774" spans="1:9" ht="15.75" thickBot="1">
      <c r="A774" s="15"/>
      <c r="B774" s="16"/>
      <c r="C774" s="5">
        <f>SUM(C772:C773)</f>
        <v>41</v>
      </c>
      <c r="D774" s="5">
        <f t="shared" ref="D774:I774" si="63">SUM(D772:D773)</f>
        <v>0</v>
      </c>
      <c r="E774" s="5">
        <f t="shared" si="63"/>
        <v>0</v>
      </c>
      <c r="F774" s="5">
        <f t="shared" si="63"/>
        <v>73350</v>
      </c>
      <c r="G774" s="5">
        <f t="shared" si="63"/>
        <v>0</v>
      </c>
      <c r="H774" s="5">
        <f t="shared" si="63"/>
        <v>73350</v>
      </c>
      <c r="I774" s="17">
        <f t="shared" si="63"/>
        <v>0</v>
      </c>
    </row>
    <row r="775" spans="1:9" ht="15.75" thickTop="1">
      <c r="A775" s="18"/>
      <c r="B775" s="16"/>
      <c r="C775" s="16"/>
      <c r="D775" s="16"/>
      <c r="E775" s="16"/>
      <c r="F775" s="16"/>
      <c r="G775" s="16"/>
      <c r="H775" s="16"/>
      <c r="I775" s="19"/>
    </row>
    <row r="776" spans="1:9">
      <c r="A776" s="65" t="s">
        <v>229</v>
      </c>
      <c r="B776" s="66"/>
      <c r="C776" s="66"/>
      <c r="D776" s="66"/>
      <c r="E776" s="66"/>
      <c r="F776" s="66"/>
      <c r="G776" s="66"/>
      <c r="H776" s="66"/>
      <c r="I776" s="67"/>
    </row>
    <row r="777" spans="1:9">
      <c r="A777" s="13" t="s">
        <v>77</v>
      </c>
      <c r="B777" s="2" t="s">
        <v>78</v>
      </c>
      <c r="C777" s="3">
        <v>0</v>
      </c>
      <c r="D777" s="3">
        <v>1</v>
      </c>
      <c r="E777" s="4">
        <v>0</v>
      </c>
      <c r="F777" s="4">
        <v>0</v>
      </c>
      <c r="G777" s="4">
        <v>0</v>
      </c>
      <c r="H777" s="4">
        <v>0</v>
      </c>
      <c r="I777" s="14">
        <v>0</v>
      </c>
    </row>
    <row r="778" spans="1:9" ht="15.75" thickBot="1">
      <c r="A778" s="15"/>
      <c r="B778" s="16"/>
      <c r="C778" s="5">
        <f>SUM(C777)</f>
        <v>0</v>
      </c>
      <c r="D778" s="5">
        <f t="shared" ref="D778:I778" si="64">SUM(D777)</f>
        <v>1</v>
      </c>
      <c r="E778" s="5">
        <f t="shared" si="64"/>
        <v>0</v>
      </c>
      <c r="F778" s="5">
        <f t="shared" si="64"/>
        <v>0</v>
      </c>
      <c r="G778" s="5">
        <f t="shared" si="64"/>
        <v>0</v>
      </c>
      <c r="H778" s="5">
        <f t="shared" si="64"/>
        <v>0</v>
      </c>
      <c r="I778" s="17">
        <f t="shared" si="64"/>
        <v>0</v>
      </c>
    </row>
    <row r="779" spans="1:9" ht="15.75" thickTop="1">
      <c r="A779" s="18"/>
      <c r="B779" s="16"/>
      <c r="C779" s="16"/>
      <c r="D779" s="16"/>
      <c r="E779" s="16"/>
      <c r="F779" s="16"/>
      <c r="G779" s="16"/>
      <c r="H779" s="16"/>
      <c r="I779" s="19"/>
    </row>
    <row r="780" spans="1:9">
      <c r="A780" s="65" t="s">
        <v>56</v>
      </c>
      <c r="B780" s="66"/>
      <c r="C780" s="66"/>
      <c r="D780" s="66"/>
      <c r="E780" s="66"/>
      <c r="F780" s="66"/>
      <c r="G780" s="66"/>
      <c r="H780" s="66"/>
      <c r="I780" s="67"/>
    </row>
    <row r="781" spans="1:9">
      <c r="A781" s="8" t="s">
        <v>235</v>
      </c>
      <c r="B781" s="9" t="s">
        <v>236</v>
      </c>
      <c r="C781" s="10">
        <v>2</v>
      </c>
      <c r="D781" s="10">
        <v>0</v>
      </c>
      <c r="E781" s="11">
        <v>0</v>
      </c>
      <c r="F781" s="11">
        <v>1500</v>
      </c>
      <c r="G781" s="11">
        <v>0</v>
      </c>
      <c r="H781" s="11">
        <v>1500</v>
      </c>
      <c r="I781" s="12">
        <v>0</v>
      </c>
    </row>
    <row r="782" spans="1:9">
      <c r="A782" s="8" t="s">
        <v>146</v>
      </c>
      <c r="B782" s="9" t="s">
        <v>147</v>
      </c>
      <c r="C782" s="10">
        <v>8</v>
      </c>
      <c r="D782" s="10">
        <v>0</v>
      </c>
      <c r="E782" s="11">
        <v>0</v>
      </c>
      <c r="F782" s="11">
        <v>10400</v>
      </c>
      <c r="G782" s="11">
        <v>0</v>
      </c>
      <c r="H782" s="11">
        <v>10400</v>
      </c>
      <c r="I782" s="12">
        <v>0</v>
      </c>
    </row>
    <row r="783" spans="1:9">
      <c r="A783" s="8" t="s">
        <v>148</v>
      </c>
      <c r="B783" s="9" t="s">
        <v>149</v>
      </c>
      <c r="C783" s="10">
        <v>8</v>
      </c>
      <c r="D783" s="10">
        <v>0</v>
      </c>
      <c r="E783" s="11">
        <v>0</v>
      </c>
      <c r="F783" s="11">
        <v>10000</v>
      </c>
      <c r="G783" s="11">
        <v>0</v>
      </c>
      <c r="H783" s="11">
        <v>10000</v>
      </c>
      <c r="I783" s="12">
        <v>0</v>
      </c>
    </row>
    <row r="784" spans="1:9">
      <c r="A784" s="8" t="s">
        <v>150</v>
      </c>
      <c r="B784" s="9" t="s">
        <v>151</v>
      </c>
      <c r="C784" s="10">
        <v>8</v>
      </c>
      <c r="D784" s="10">
        <v>0</v>
      </c>
      <c r="E784" s="11">
        <v>0</v>
      </c>
      <c r="F784" s="11">
        <v>10000</v>
      </c>
      <c r="G784" s="11">
        <v>0</v>
      </c>
      <c r="H784" s="11">
        <v>10000</v>
      </c>
      <c r="I784" s="12">
        <v>0</v>
      </c>
    </row>
    <row r="785" spans="1:9">
      <c r="A785" s="8" t="s">
        <v>80</v>
      </c>
      <c r="B785" s="9" t="s">
        <v>81</v>
      </c>
      <c r="C785" s="10">
        <v>6</v>
      </c>
      <c r="D785" s="10">
        <v>0</v>
      </c>
      <c r="E785" s="11">
        <v>0</v>
      </c>
      <c r="F785" s="11">
        <v>4800</v>
      </c>
      <c r="G785" s="11">
        <v>0</v>
      </c>
      <c r="H785" s="11">
        <v>4800</v>
      </c>
      <c r="I785" s="12">
        <v>0</v>
      </c>
    </row>
    <row r="786" spans="1:9">
      <c r="A786" s="8" t="s">
        <v>248</v>
      </c>
      <c r="B786" s="9" t="s">
        <v>249</v>
      </c>
      <c r="C786" s="10">
        <v>2</v>
      </c>
      <c r="D786" s="10">
        <v>0</v>
      </c>
      <c r="E786" s="11">
        <v>0</v>
      </c>
      <c r="F786" s="11">
        <v>8500</v>
      </c>
      <c r="G786" s="11">
        <v>0</v>
      </c>
      <c r="H786" s="11">
        <v>8500</v>
      </c>
      <c r="I786" s="12">
        <v>0</v>
      </c>
    </row>
    <row r="787" spans="1:9">
      <c r="A787" s="8" t="s">
        <v>502</v>
      </c>
      <c r="B787" s="9" t="s">
        <v>503</v>
      </c>
      <c r="C787" s="10">
        <v>2</v>
      </c>
      <c r="D787" s="10">
        <v>0</v>
      </c>
      <c r="E787" s="11">
        <v>0</v>
      </c>
      <c r="F787" s="11">
        <v>9100</v>
      </c>
      <c r="G787" s="11">
        <v>0</v>
      </c>
      <c r="H787" s="11">
        <v>9100</v>
      </c>
      <c r="I787" s="12">
        <v>0</v>
      </c>
    </row>
    <row r="788" spans="1:9">
      <c r="A788" s="8" t="s">
        <v>504</v>
      </c>
      <c r="B788" s="9" t="s">
        <v>505</v>
      </c>
      <c r="C788" s="10">
        <v>5</v>
      </c>
      <c r="D788" s="10">
        <v>0</v>
      </c>
      <c r="E788" s="11">
        <v>0</v>
      </c>
      <c r="F788" s="11">
        <v>12000</v>
      </c>
      <c r="G788" s="11">
        <v>0</v>
      </c>
      <c r="H788" s="11">
        <v>12000</v>
      </c>
      <c r="I788" s="12">
        <v>0</v>
      </c>
    </row>
    <row r="789" spans="1:9">
      <c r="A789" s="8" t="s">
        <v>222</v>
      </c>
      <c r="B789" s="9" t="s">
        <v>223</v>
      </c>
      <c r="C789" s="10">
        <v>30</v>
      </c>
      <c r="D789" s="10">
        <v>0</v>
      </c>
      <c r="E789" s="11">
        <v>0</v>
      </c>
      <c r="F789" s="11">
        <v>36000</v>
      </c>
      <c r="G789" s="11">
        <v>0</v>
      </c>
      <c r="H789" s="11">
        <v>36000</v>
      </c>
      <c r="I789" s="12">
        <v>0</v>
      </c>
    </row>
    <row r="790" spans="1:9">
      <c r="A790" s="8" t="s">
        <v>506</v>
      </c>
      <c r="B790" s="9" t="s">
        <v>507</v>
      </c>
      <c r="C790" s="10">
        <v>1</v>
      </c>
      <c r="D790" s="10">
        <v>0</v>
      </c>
      <c r="E790" s="11">
        <v>0</v>
      </c>
      <c r="F790" s="11">
        <v>25750</v>
      </c>
      <c r="G790" s="11">
        <v>0</v>
      </c>
      <c r="H790" s="11">
        <v>25750</v>
      </c>
      <c r="I790" s="12">
        <v>0</v>
      </c>
    </row>
    <row r="791" spans="1:9">
      <c r="A791" s="8" t="s">
        <v>134</v>
      </c>
      <c r="B791" s="9" t="s">
        <v>102</v>
      </c>
      <c r="C791" s="10">
        <v>4</v>
      </c>
      <c r="D791" s="10">
        <v>0</v>
      </c>
      <c r="E791" s="11">
        <v>0</v>
      </c>
      <c r="F791" s="11">
        <v>48400</v>
      </c>
      <c r="G791" s="11">
        <v>0</v>
      </c>
      <c r="H791" s="11">
        <v>48400</v>
      </c>
      <c r="I791" s="12">
        <v>0</v>
      </c>
    </row>
    <row r="792" spans="1:9">
      <c r="A792" s="8" t="s">
        <v>32</v>
      </c>
      <c r="B792" s="9" t="s">
        <v>33</v>
      </c>
      <c r="C792" s="10">
        <v>2</v>
      </c>
      <c r="D792" s="10">
        <v>0</v>
      </c>
      <c r="E792" s="11">
        <v>0</v>
      </c>
      <c r="F792" s="11">
        <v>9000</v>
      </c>
      <c r="G792" s="11">
        <v>0</v>
      </c>
      <c r="H792" s="11">
        <v>9000</v>
      </c>
      <c r="I792" s="12">
        <v>0</v>
      </c>
    </row>
    <row r="793" spans="1:9">
      <c r="A793" s="8" t="s">
        <v>65</v>
      </c>
      <c r="B793" s="9" t="s">
        <v>66</v>
      </c>
      <c r="C793" s="10">
        <v>6</v>
      </c>
      <c r="D793" s="10">
        <v>0</v>
      </c>
      <c r="E793" s="11">
        <v>0</v>
      </c>
      <c r="F793" s="11">
        <v>25800</v>
      </c>
      <c r="G793" s="11">
        <v>0</v>
      </c>
      <c r="H793" s="11">
        <v>25800</v>
      </c>
      <c r="I793" s="12">
        <v>0</v>
      </c>
    </row>
    <row r="794" spans="1:9">
      <c r="A794" s="8" t="s">
        <v>138</v>
      </c>
      <c r="B794" s="9" t="s">
        <v>139</v>
      </c>
      <c r="C794" s="10">
        <v>8</v>
      </c>
      <c r="D794" s="10">
        <v>0</v>
      </c>
      <c r="E794" s="11">
        <v>0</v>
      </c>
      <c r="F794" s="11">
        <v>4800</v>
      </c>
      <c r="G794" s="11">
        <v>0</v>
      </c>
      <c r="H794" s="11">
        <v>4800</v>
      </c>
      <c r="I794" s="12">
        <v>0</v>
      </c>
    </row>
    <row r="795" spans="1:9">
      <c r="A795" s="8" t="s">
        <v>367</v>
      </c>
      <c r="B795" s="9" t="s">
        <v>368</v>
      </c>
      <c r="C795" s="10">
        <v>6</v>
      </c>
      <c r="D795" s="10">
        <v>0</v>
      </c>
      <c r="E795" s="11">
        <v>0</v>
      </c>
      <c r="F795" s="11">
        <v>5700</v>
      </c>
      <c r="G795" s="11">
        <v>0</v>
      </c>
      <c r="H795" s="11">
        <v>5700</v>
      </c>
      <c r="I795" s="12">
        <v>0</v>
      </c>
    </row>
    <row r="796" spans="1:9">
      <c r="A796" s="8" t="s">
        <v>508</v>
      </c>
      <c r="B796" s="9" t="s">
        <v>509</v>
      </c>
      <c r="C796" s="10">
        <v>1</v>
      </c>
      <c r="D796" s="10">
        <v>0</v>
      </c>
      <c r="E796" s="11">
        <v>0</v>
      </c>
      <c r="F796" s="11">
        <v>39600</v>
      </c>
      <c r="G796" s="11">
        <v>0</v>
      </c>
      <c r="H796" s="11">
        <v>39600</v>
      </c>
      <c r="I796" s="12">
        <v>0</v>
      </c>
    </row>
    <row r="797" spans="1:9">
      <c r="A797" s="8" t="s">
        <v>510</v>
      </c>
      <c r="B797" s="9" t="s">
        <v>511</v>
      </c>
      <c r="C797" s="10">
        <v>1</v>
      </c>
      <c r="D797" s="10">
        <v>0</v>
      </c>
      <c r="E797" s="11">
        <v>0</v>
      </c>
      <c r="F797" s="11">
        <v>2300</v>
      </c>
      <c r="G797" s="11">
        <v>0</v>
      </c>
      <c r="H797" s="11">
        <v>2300</v>
      </c>
      <c r="I797" s="12">
        <v>0</v>
      </c>
    </row>
    <row r="798" spans="1:9">
      <c r="A798" s="8" t="s">
        <v>512</v>
      </c>
      <c r="B798" s="9" t="s">
        <v>513</v>
      </c>
      <c r="C798" s="10">
        <v>18</v>
      </c>
      <c r="D798" s="10">
        <v>0</v>
      </c>
      <c r="E798" s="11">
        <v>0</v>
      </c>
      <c r="F798" s="11">
        <v>24300</v>
      </c>
      <c r="G798" s="11">
        <v>0</v>
      </c>
      <c r="H798" s="11">
        <v>24300</v>
      </c>
      <c r="I798" s="12">
        <v>0</v>
      </c>
    </row>
    <row r="799" spans="1:9">
      <c r="A799" s="8" t="s">
        <v>514</v>
      </c>
      <c r="B799" s="9" t="s">
        <v>515</v>
      </c>
      <c r="C799" s="10">
        <v>1</v>
      </c>
      <c r="D799" s="10">
        <v>0</v>
      </c>
      <c r="E799" s="11">
        <v>0</v>
      </c>
      <c r="F799" s="11">
        <v>750</v>
      </c>
      <c r="G799" s="11">
        <v>0</v>
      </c>
      <c r="H799" s="11">
        <v>750</v>
      </c>
      <c r="I799" s="12">
        <v>0</v>
      </c>
    </row>
    <row r="800" spans="1:9">
      <c r="A800" s="8" t="s">
        <v>440</v>
      </c>
      <c r="B800" s="9" t="s">
        <v>441</v>
      </c>
      <c r="C800" s="10">
        <v>1</v>
      </c>
      <c r="D800" s="10">
        <v>0</v>
      </c>
      <c r="E800" s="11">
        <v>0</v>
      </c>
      <c r="F800" s="11">
        <v>950</v>
      </c>
      <c r="G800" s="11">
        <v>0</v>
      </c>
      <c r="H800" s="11">
        <v>950</v>
      </c>
      <c r="I800" s="12">
        <v>0</v>
      </c>
    </row>
    <row r="801" spans="1:9">
      <c r="A801" s="8" t="s">
        <v>266</v>
      </c>
      <c r="B801" s="9" t="s">
        <v>267</v>
      </c>
      <c r="C801" s="10">
        <v>6</v>
      </c>
      <c r="D801" s="10">
        <v>0</v>
      </c>
      <c r="E801" s="11">
        <v>0</v>
      </c>
      <c r="F801" s="11">
        <v>6000</v>
      </c>
      <c r="G801" s="11">
        <v>0</v>
      </c>
      <c r="H801" s="11">
        <v>6000</v>
      </c>
      <c r="I801" s="12">
        <v>0</v>
      </c>
    </row>
    <row r="802" spans="1:9">
      <c r="A802" s="8" t="s">
        <v>121</v>
      </c>
      <c r="B802" s="9" t="s">
        <v>122</v>
      </c>
      <c r="C802" s="10">
        <v>12</v>
      </c>
      <c r="D802" s="10">
        <v>0</v>
      </c>
      <c r="E802" s="11">
        <v>0</v>
      </c>
      <c r="F802" s="11">
        <v>12000</v>
      </c>
      <c r="G802" s="11">
        <v>0</v>
      </c>
      <c r="H802" s="11">
        <v>12000</v>
      </c>
      <c r="I802" s="12">
        <v>0</v>
      </c>
    </row>
    <row r="803" spans="1:9">
      <c r="A803" s="8" t="s">
        <v>516</v>
      </c>
      <c r="B803" s="9" t="s">
        <v>517</v>
      </c>
      <c r="C803" s="10">
        <v>1</v>
      </c>
      <c r="D803" s="10">
        <v>0</v>
      </c>
      <c r="E803" s="11">
        <v>0</v>
      </c>
      <c r="F803" s="11">
        <v>3200</v>
      </c>
      <c r="G803" s="11">
        <v>0</v>
      </c>
      <c r="H803" s="11">
        <v>3200</v>
      </c>
      <c r="I803" s="12">
        <v>0</v>
      </c>
    </row>
    <row r="804" spans="1:9">
      <c r="A804" s="8" t="s">
        <v>338</v>
      </c>
      <c r="B804" s="9" t="s">
        <v>35</v>
      </c>
      <c r="C804" s="10">
        <v>1</v>
      </c>
      <c r="D804" s="10">
        <v>0</v>
      </c>
      <c r="E804" s="11">
        <v>0</v>
      </c>
      <c r="F804" s="11">
        <v>2050</v>
      </c>
      <c r="G804" s="11">
        <v>0</v>
      </c>
      <c r="H804" s="11">
        <v>2050</v>
      </c>
      <c r="I804" s="12">
        <v>0</v>
      </c>
    </row>
    <row r="805" spans="1:9">
      <c r="A805" s="8" t="s">
        <v>170</v>
      </c>
      <c r="B805" s="9" t="s">
        <v>37</v>
      </c>
      <c r="C805" s="10">
        <v>1</v>
      </c>
      <c r="D805" s="10">
        <v>0</v>
      </c>
      <c r="E805" s="11">
        <v>0</v>
      </c>
      <c r="F805" s="11">
        <v>1950</v>
      </c>
      <c r="G805" s="11">
        <v>0</v>
      </c>
      <c r="H805" s="11">
        <v>1950</v>
      </c>
      <c r="I805" s="12">
        <v>0</v>
      </c>
    </row>
    <row r="806" spans="1:9">
      <c r="A806" s="8" t="s">
        <v>518</v>
      </c>
      <c r="B806" s="9" t="s">
        <v>519</v>
      </c>
      <c r="C806" s="10">
        <v>1</v>
      </c>
      <c r="D806" s="10">
        <v>0</v>
      </c>
      <c r="E806" s="11">
        <v>0</v>
      </c>
      <c r="F806" s="11">
        <v>950</v>
      </c>
      <c r="G806" s="11">
        <v>0</v>
      </c>
      <c r="H806" s="11">
        <v>950</v>
      </c>
      <c r="I806" s="12">
        <v>0</v>
      </c>
    </row>
    <row r="807" spans="1:9">
      <c r="A807" s="8" t="s">
        <v>520</v>
      </c>
      <c r="B807" s="9" t="s">
        <v>521</v>
      </c>
      <c r="C807" s="10">
        <v>2</v>
      </c>
      <c r="D807" s="10">
        <v>0</v>
      </c>
      <c r="E807" s="11">
        <v>0</v>
      </c>
      <c r="F807" s="11">
        <v>2600</v>
      </c>
      <c r="G807" s="11">
        <v>0</v>
      </c>
      <c r="H807" s="11">
        <v>2600</v>
      </c>
      <c r="I807" s="12">
        <v>0</v>
      </c>
    </row>
    <row r="808" spans="1:9">
      <c r="A808" s="8" t="s">
        <v>174</v>
      </c>
      <c r="B808" s="9" t="s">
        <v>175</v>
      </c>
      <c r="C808" s="10">
        <v>1</v>
      </c>
      <c r="D808" s="10">
        <v>0</v>
      </c>
      <c r="E808" s="11">
        <v>0</v>
      </c>
      <c r="F808" s="11">
        <v>4400</v>
      </c>
      <c r="G808" s="11">
        <v>0</v>
      </c>
      <c r="H808" s="11">
        <v>4400</v>
      </c>
      <c r="I808" s="12">
        <v>0</v>
      </c>
    </row>
    <row r="809" spans="1:9">
      <c r="A809" s="8" t="s">
        <v>462</v>
      </c>
      <c r="B809" s="9" t="s">
        <v>463</v>
      </c>
      <c r="C809" s="10">
        <v>6</v>
      </c>
      <c r="D809" s="10">
        <v>0</v>
      </c>
      <c r="E809" s="11">
        <v>0</v>
      </c>
      <c r="F809" s="11">
        <v>11100</v>
      </c>
      <c r="G809" s="11">
        <v>0</v>
      </c>
      <c r="H809" s="11">
        <v>11100</v>
      </c>
      <c r="I809" s="12">
        <v>0</v>
      </c>
    </row>
    <row r="810" spans="1:9">
      <c r="A810" s="8" t="s">
        <v>522</v>
      </c>
      <c r="B810" s="9" t="s">
        <v>523</v>
      </c>
      <c r="C810" s="10">
        <v>2</v>
      </c>
      <c r="D810" s="10">
        <v>0</v>
      </c>
      <c r="E810" s="11">
        <v>0</v>
      </c>
      <c r="F810" s="11">
        <v>4600</v>
      </c>
      <c r="G810" s="11">
        <v>0</v>
      </c>
      <c r="H810" s="11">
        <v>4600</v>
      </c>
      <c r="I810" s="12">
        <v>0</v>
      </c>
    </row>
    <row r="811" spans="1:9">
      <c r="A811" s="8" t="s">
        <v>429</v>
      </c>
      <c r="B811" s="9" t="s">
        <v>430</v>
      </c>
      <c r="C811" s="10">
        <v>4</v>
      </c>
      <c r="D811" s="10">
        <v>0</v>
      </c>
      <c r="E811" s="11">
        <v>0</v>
      </c>
      <c r="F811" s="11">
        <v>4200</v>
      </c>
      <c r="G811" s="11">
        <v>0</v>
      </c>
      <c r="H811" s="11">
        <v>4200</v>
      </c>
      <c r="I811" s="12">
        <v>0</v>
      </c>
    </row>
    <row r="812" spans="1:9">
      <c r="A812" s="13" t="s">
        <v>489</v>
      </c>
      <c r="B812" s="2" t="s">
        <v>490</v>
      </c>
      <c r="C812" s="3">
        <v>2</v>
      </c>
      <c r="D812" s="3">
        <v>0</v>
      </c>
      <c r="E812" s="4">
        <v>0</v>
      </c>
      <c r="F812" s="4">
        <v>36600</v>
      </c>
      <c r="G812" s="4">
        <v>0</v>
      </c>
      <c r="H812" s="4">
        <v>36600</v>
      </c>
      <c r="I812" s="14">
        <v>0</v>
      </c>
    </row>
    <row r="813" spans="1:9" ht="15.75" thickBot="1">
      <c r="A813" s="15"/>
      <c r="B813" s="16"/>
      <c r="C813" s="5">
        <f>SUM(C781:C812)</f>
        <v>159</v>
      </c>
      <c r="D813" s="5">
        <f t="shared" ref="D813:I813" si="65">SUM(D781:D812)</f>
        <v>0</v>
      </c>
      <c r="E813" s="5">
        <f t="shared" si="65"/>
        <v>0</v>
      </c>
      <c r="F813" s="5">
        <f t="shared" si="65"/>
        <v>379300</v>
      </c>
      <c r="G813" s="5">
        <f t="shared" si="65"/>
        <v>0</v>
      </c>
      <c r="H813" s="5">
        <f t="shared" si="65"/>
        <v>379300</v>
      </c>
      <c r="I813" s="17">
        <f t="shared" si="65"/>
        <v>0</v>
      </c>
    </row>
    <row r="814" spans="1:9" ht="15.75" thickTop="1">
      <c r="A814" s="18"/>
      <c r="B814" s="16"/>
      <c r="C814" s="16"/>
      <c r="D814" s="16"/>
      <c r="E814" s="16"/>
      <c r="F814" s="16"/>
      <c r="G814" s="16"/>
      <c r="H814" s="16"/>
      <c r="I814" s="19"/>
    </row>
    <row r="815" spans="1:9" ht="15.75" thickBot="1">
      <c r="A815" s="20" t="s">
        <v>69</v>
      </c>
      <c r="B815" s="21"/>
      <c r="C815" s="22">
        <f>+C729+C735+C739+C745+C749+C753+C757+C769+C774+C778+C813</f>
        <v>766</v>
      </c>
      <c r="D815" s="22">
        <f t="shared" ref="D815:H815" si="66">+D729+D735+D739+D745+D749+D753+D757+D769+D774+D778+D813</f>
        <v>1</v>
      </c>
      <c r="E815" s="22">
        <f t="shared" si="66"/>
        <v>549000</v>
      </c>
      <c r="F815" s="22">
        <f t="shared" si="66"/>
        <v>2640550</v>
      </c>
      <c r="G815" s="22">
        <f t="shared" si="66"/>
        <v>0</v>
      </c>
      <c r="H815" s="22">
        <f t="shared" si="66"/>
        <v>3189550</v>
      </c>
      <c r="I815" s="23">
        <f t="shared" ref="I815" si="67">+I729+I735+I739+I745+I749+I753+I757+I769+I774+I778+I813</f>
        <v>0</v>
      </c>
    </row>
    <row r="816" spans="1:9" ht="15.75" thickBot="1"/>
    <row r="817" spans="1:9">
      <c r="A817" s="68" t="s">
        <v>0</v>
      </c>
      <c r="B817" s="69"/>
      <c r="C817" s="69"/>
      <c r="D817" s="69"/>
      <c r="E817" s="69"/>
      <c r="F817" s="69"/>
      <c r="G817" s="69"/>
      <c r="H817" s="69"/>
      <c r="I817" s="70"/>
    </row>
    <row r="818" spans="1:9">
      <c r="A818" s="71" t="s">
        <v>524</v>
      </c>
      <c r="B818" s="72"/>
      <c r="C818" s="72"/>
      <c r="D818" s="72"/>
      <c r="E818" s="72"/>
      <c r="F818" s="72"/>
      <c r="G818" s="72"/>
      <c r="H818" s="72"/>
      <c r="I818" s="73"/>
    </row>
    <row r="819" spans="1:9">
      <c r="A819" s="74" t="s">
        <v>2</v>
      </c>
      <c r="B819" s="75"/>
      <c r="C819" s="75"/>
      <c r="D819" s="75"/>
      <c r="E819" s="75"/>
      <c r="F819" s="75"/>
      <c r="G819" s="75"/>
      <c r="H819" s="75"/>
      <c r="I819" s="76"/>
    </row>
    <row r="820" spans="1:9" ht="15.75" thickBot="1">
      <c r="A820" s="6" t="s">
        <v>3</v>
      </c>
      <c r="B820" s="1" t="s">
        <v>4</v>
      </c>
      <c r="C820" s="1" t="s">
        <v>5</v>
      </c>
      <c r="D820" s="1" t="s">
        <v>6</v>
      </c>
      <c r="E820" s="1" t="s">
        <v>7</v>
      </c>
      <c r="F820" s="1" t="s">
        <v>8</v>
      </c>
      <c r="G820" s="1" t="s">
        <v>9</v>
      </c>
      <c r="H820" s="1" t="s">
        <v>10</v>
      </c>
      <c r="I820" s="7" t="s">
        <v>11</v>
      </c>
    </row>
    <row r="821" spans="1:9" ht="15.75" thickTop="1">
      <c r="A821" s="65" t="s">
        <v>525</v>
      </c>
      <c r="B821" s="66"/>
      <c r="C821" s="66"/>
      <c r="D821" s="66"/>
      <c r="E821" s="66"/>
      <c r="F821" s="66"/>
      <c r="G821" s="66"/>
      <c r="H821" s="66"/>
      <c r="I821" s="67"/>
    </row>
    <row r="822" spans="1:9">
      <c r="A822" s="8" t="s">
        <v>308</v>
      </c>
      <c r="B822" s="9" t="s">
        <v>309</v>
      </c>
      <c r="C822" s="10">
        <v>1</v>
      </c>
      <c r="D822" s="10">
        <v>0</v>
      </c>
      <c r="E822" s="11">
        <v>0</v>
      </c>
      <c r="F822" s="11">
        <v>51300</v>
      </c>
      <c r="G822" s="11">
        <v>0</v>
      </c>
      <c r="H822" s="11">
        <v>51300</v>
      </c>
      <c r="I822" s="12">
        <v>0</v>
      </c>
    </row>
    <row r="823" spans="1:9">
      <c r="A823" s="13" t="s">
        <v>200</v>
      </c>
      <c r="B823" s="2" t="s">
        <v>201</v>
      </c>
      <c r="C823" s="3">
        <v>1</v>
      </c>
      <c r="D823" s="3">
        <v>0</v>
      </c>
      <c r="E823" s="4">
        <v>0</v>
      </c>
      <c r="F823" s="4">
        <v>9025</v>
      </c>
      <c r="G823" s="4">
        <v>0</v>
      </c>
      <c r="H823" s="4">
        <v>9025</v>
      </c>
      <c r="I823" s="14">
        <v>0</v>
      </c>
    </row>
    <row r="824" spans="1:9" ht="15.75" thickBot="1">
      <c r="A824" s="15"/>
      <c r="B824" s="16"/>
      <c r="C824" s="5">
        <v>2</v>
      </c>
      <c r="D824" s="5">
        <v>0</v>
      </c>
      <c r="E824" s="5">
        <v>0</v>
      </c>
      <c r="F824" s="5">
        <v>60325</v>
      </c>
      <c r="G824" s="5">
        <v>0</v>
      </c>
      <c r="H824" s="5">
        <v>60325</v>
      </c>
      <c r="I824" s="17">
        <v>0</v>
      </c>
    </row>
    <row r="825" spans="1:9" ht="15.75" thickTop="1">
      <c r="A825" s="18"/>
      <c r="B825" s="16"/>
      <c r="C825" s="16"/>
      <c r="D825" s="16"/>
      <c r="E825" s="16"/>
      <c r="F825" s="16"/>
      <c r="G825" s="16"/>
      <c r="H825" s="16"/>
      <c r="I825" s="19"/>
    </row>
    <row r="826" spans="1:9">
      <c r="A826" s="65" t="s">
        <v>526</v>
      </c>
      <c r="B826" s="66"/>
      <c r="C826" s="66"/>
      <c r="D826" s="66"/>
      <c r="E826" s="66"/>
      <c r="F826" s="66"/>
      <c r="G826" s="66"/>
      <c r="H826" s="66"/>
      <c r="I826" s="67"/>
    </row>
    <row r="827" spans="1:9">
      <c r="A827" s="8" t="s">
        <v>273</v>
      </c>
      <c r="B827" s="9" t="s">
        <v>274</v>
      </c>
      <c r="C827" s="10">
        <v>28</v>
      </c>
      <c r="D827" s="10">
        <v>0</v>
      </c>
      <c r="E827" s="11">
        <v>39200</v>
      </c>
      <c r="F827" s="11">
        <v>0</v>
      </c>
      <c r="G827" s="11">
        <v>0</v>
      </c>
      <c r="H827" s="11">
        <v>39200</v>
      </c>
      <c r="I827" s="12">
        <v>0</v>
      </c>
    </row>
    <row r="828" spans="1:9">
      <c r="A828" s="8" t="s">
        <v>275</v>
      </c>
      <c r="B828" s="9" t="s">
        <v>276</v>
      </c>
      <c r="C828" s="10">
        <v>28</v>
      </c>
      <c r="D828" s="10">
        <v>0</v>
      </c>
      <c r="E828" s="11">
        <v>28000</v>
      </c>
      <c r="F828" s="11">
        <v>0</v>
      </c>
      <c r="G828" s="11">
        <v>0</v>
      </c>
      <c r="H828" s="11">
        <v>28000</v>
      </c>
      <c r="I828" s="12">
        <v>0</v>
      </c>
    </row>
    <row r="829" spans="1:9">
      <c r="A829" s="8" t="s">
        <v>115</v>
      </c>
      <c r="B829" s="9" t="s">
        <v>116</v>
      </c>
      <c r="C829" s="10">
        <v>50</v>
      </c>
      <c r="D829" s="10">
        <v>0</v>
      </c>
      <c r="E829" s="11">
        <v>272500</v>
      </c>
      <c r="F829" s="11">
        <v>0</v>
      </c>
      <c r="G829" s="11">
        <v>0</v>
      </c>
      <c r="H829" s="11">
        <v>272500</v>
      </c>
      <c r="I829" s="12">
        <v>0</v>
      </c>
    </row>
    <row r="830" spans="1:9">
      <c r="A830" s="8" t="s">
        <v>527</v>
      </c>
      <c r="B830" s="9" t="s">
        <v>528</v>
      </c>
      <c r="C830" s="10">
        <v>1</v>
      </c>
      <c r="D830" s="10">
        <v>0</v>
      </c>
      <c r="E830" s="11">
        <v>12500</v>
      </c>
      <c r="F830" s="11">
        <v>0</v>
      </c>
      <c r="G830" s="11">
        <v>0</v>
      </c>
      <c r="H830" s="11">
        <v>12500</v>
      </c>
      <c r="I830" s="12">
        <v>0</v>
      </c>
    </row>
    <row r="831" spans="1:9">
      <c r="A831" s="8" t="s">
        <v>529</v>
      </c>
      <c r="B831" s="9" t="s">
        <v>530</v>
      </c>
      <c r="C831" s="10">
        <v>1</v>
      </c>
      <c r="D831" s="10">
        <v>0</v>
      </c>
      <c r="E831" s="11">
        <v>5000</v>
      </c>
      <c r="F831" s="11">
        <v>0</v>
      </c>
      <c r="G831" s="11">
        <v>0</v>
      </c>
      <c r="H831" s="11">
        <v>5000</v>
      </c>
      <c r="I831" s="12">
        <v>0</v>
      </c>
    </row>
    <row r="832" spans="1:9">
      <c r="A832" s="8" t="s">
        <v>531</v>
      </c>
      <c r="B832" s="9" t="s">
        <v>532</v>
      </c>
      <c r="C832" s="10">
        <v>2</v>
      </c>
      <c r="D832" s="10">
        <v>0</v>
      </c>
      <c r="E832" s="11">
        <v>15000</v>
      </c>
      <c r="F832" s="11">
        <v>0</v>
      </c>
      <c r="G832" s="11">
        <v>0</v>
      </c>
      <c r="H832" s="11">
        <v>15000</v>
      </c>
      <c r="I832" s="12">
        <v>0</v>
      </c>
    </row>
    <row r="833" spans="1:9">
      <c r="A833" s="8" t="s">
        <v>32</v>
      </c>
      <c r="B833" s="9" t="s">
        <v>33</v>
      </c>
      <c r="C833" s="10">
        <v>10</v>
      </c>
      <c r="D833" s="10">
        <v>0</v>
      </c>
      <c r="E833" s="11">
        <v>45000</v>
      </c>
      <c r="F833" s="11">
        <v>0</v>
      </c>
      <c r="G833" s="11">
        <v>0</v>
      </c>
      <c r="H833" s="11">
        <v>45000</v>
      </c>
      <c r="I833" s="12">
        <v>0</v>
      </c>
    </row>
    <row r="834" spans="1:9">
      <c r="A834" s="8" t="s">
        <v>194</v>
      </c>
      <c r="B834" s="9" t="s">
        <v>195</v>
      </c>
      <c r="C834" s="10">
        <v>2</v>
      </c>
      <c r="D834" s="10">
        <v>0</v>
      </c>
      <c r="E834" s="11">
        <v>43000</v>
      </c>
      <c r="F834" s="11">
        <v>0</v>
      </c>
      <c r="G834" s="11">
        <v>0</v>
      </c>
      <c r="H834" s="11">
        <v>43000</v>
      </c>
      <c r="I834" s="12">
        <v>0</v>
      </c>
    </row>
    <row r="835" spans="1:9">
      <c r="A835" s="8" t="s">
        <v>117</v>
      </c>
      <c r="B835" s="9" t="s">
        <v>118</v>
      </c>
      <c r="C835" s="10">
        <v>1</v>
      </c>
      <c r="D835" s="10">
        <v>0</v>
      </c>
      <c r="E835" s="11">
        <v>21500</v>
      </c>
      <c r="F835" s="11">
        <v>0</v>
      </c>
      <c r="G835" s="11">
        <v>0</v>
      </c>
      <c r="H835" s="11">
        <v>21500</v>
      </c>
      <c r="I835" s="12">
        <v>0</v>
      </c>
    </row>
    <row r="836" spans="1:9">
      <c r="A836" s="8" t="s">
        <v>40</v>
      </c>
      <c r="B836" s="9" t="s">
        <v>41</v>
      </c>
      <c r="C836" s="10">
        <v>5</v>
      </c>
      <c r="D836" s="10">
        <v>0</v>
      </c>
      <c r="E836" s="11">
        <v>30250</v>
      </c>
      <c r="F836" s="11">
        <v>0</v>
      </c>
      <c r="G836" s="11">
        <v>0</v>
      </c>
      <c r="H836" s="11">
        <v>30250</v>
      </c>
      <c r="I836" s="12">
        <v>0</v>
      </c>
    </row>
    <row r="837" spans="1:9">
      <c r="A837" s="8" t="s">
        <v>104</v>
      </c>
      <c r="B837" s="9" t="s">
        <v>105</v>
      </c>
      <c r="C837" s="10">
        <v>1</v>
      </c>
      <c r="D837" s="10">
        <v>0</v>
      </c>
      <c r="E837" s="11">
        <v>0</v>
      </c>
      <c r="F837" s="11">
        <v>4400</v>
      </c>
      <c r="G837" s="11">
        <v>0</v>
      </c>
      <c r="H837" s="11">
        <v>4400</v>
      </c>
      <c r="I837" s="12">
        <v>0</v>
      </c>
    </row>
    <row r="838" spans="1:9">
      <c r="A838" s="13" t="s">
        <v>429</v>
      </c>
      <c r="B838" s="2" t="s">
        <v>430</v>
      </c>
      <c r="C838" s="3">
        <v>0</v>
      </c>
      <c r="D838" s="3">
        <v>5</v>
      </c>
      <c r="E838" s="4">
        <v>0</v>
      </c>
      <c r="F838" s="4">
        <v>0</v>
      </c>
      <c r="G838" s="4">
        <v>0</v>
      </c>
      <c r="H838" s="4">
        <v>0</v>
      </c>
      <c r="I838" s="14">
        <v>0</v>
      </c>
    </row>
    <row r="839" spans="1:9" ht="15.75" thickBot="1">
      <c r="A839" s="15"/>
      <c r="B839" s="16"/>
      <c r="C839" s="5">
        <v>129</v>
      </c>
      <c r="D839" s="5">
        <v>5</v>
      </c>
      <c r="E839" s="5">
        <v>511950</v>
      </c>
      <c r="F839" s="5">
        <v>4400</v>
      </c>
      <c r="G839" s="5">
        <v>0</v>
      </c>
      <c r="H839" s="5">
        <v>516350</v>
      </c>
      <c r="I839" s="17">
        <v>0</v>
      </c>
    </row>
    <row r="840" spans="1:9" ht="15.75" thickTop="1">
      <c r="A840" s="18"/>
      <c r="B840" s="16"/>
      <c r="C840" s="16"/>
      <c r="D840" s="16"/>
      <c r="E840" s="16"/>
      <c r="F840" s="16"/>
      <c r="G840" s="16"/>
      <c r="H840" s="16"/>
      <c r="I840" s="19"/>
    </row>
    <row r="841" spans="1:9">
      <c r="A841" s="65" t="s">
        <v>56</v>
      </c>
      <c r="B841" s="66"/>
      <c r="C841" s="66"/>
      <c r="D841" s="66"/>
      <c r="E841" s="66"/>
      <c r="F841" s="66"/>
      <c r="G841" s="66"/>
      <c r="H841" s="66"/>
      <c r="I841" s="67"/>
    </row>
    <row r="842" spans="1:9">
      <c r="A842" s="8" t="s">
        <v>533</v>
      </c>
      <c r="B842" s="9" t="s">
        <v>534</v>
      </c>
      <c r="C842" s="10">
        <v>10</v>
      </c>
      <c r="D842" s="10">
        <v>0</v>
      </c>
      <c r="E842" s="11">
        <v>0</v>
      </c>
      <c r="F842" s="11">
        <v>17500</v>
      </c>
      <c r="G842" s="11">
        <v>0</v>
      </c>
      <c r="H842" s="11">
        <v>17500</v>
      </c>
      <c r="I842" s="12">
        <v>0</v>
      </c>
    </row>
    <row r="843" spans="1:9">
      <c r="A843" s="8" t="s">
        <v>146</v>
      </c>
      <c r="B843" s="9" t="s">
        <v>147</v>
      </c>
      <c r="C843" s="10">
        <v>3</v>
      </c>
      <c r="D843" s="10">
        <v>0</v>
      </c>
      <c r="E843" s="11">
        <v>0</v>
      </c>
      <c r="F843" s="11">
        <v>3900</v>
      </c>
      <c r="G843" s="11">
        <v>0</v>
      </c>
      <c r="H843" s="11">
        <v>3900</v>
      </c>
      <c r="I843" s="12">
        <v>0</v>
      </c>
    </row>
    <row r="844" spans="1:9">
      <c r="A844" s="8" t="s">
        <v>148</v>
      </c>
      <c r="B844" s="9" t="s">
        <v>149</v>
      </c>
      <c r="C844" s="10">
        <v>2</v>
      </c>
      <c r="D844" s="10">
        <v>0</v>
      </c>
      <c r="E844" s="11">
        <v>0</v>
      </c>
      <c r="F844" s="11">
        <v>2500</v>
      </c>
      <c r="G844" s="11">
        <v>0</v>
      </c>
      <c r="H844" s="11">
        <v>2500</v>
      </c>
      <c r="I844" s="12">
        <v>0</v>
      </c>
    </row>
    <row r="845" spans="1:9">
      <c r="A845" s="8" t="s">
        <v>150</v>
      </c>
      <c r="B845" s="9" t="s">
        <v>151</v>
      </c>
      <c r="C845" s="10">
        <v>2</v>
      </c>
      <c r="D845" s="10">
        <v>0</v>
      </c>
      <c r="E845" s="11">
        <v>0</v>
      </c>
      <c r="F845" s="11">
        <v>2500</v>
      </c>
      <c r="G845" s="11">
        <v>0</v>
      </c>
      <c r="H845" s="11">
        <v>2500</v>
      </c>
      <c r="I845" s="12">
        <v>0</v>
      </c>
    </row>
    <row r="846" spans="1:9">
      <c r="A846" s="8" t="s">
        <v>136</v>
      </c>
      <c r="B846" s="9" t="s">
        <v>137</v>
      </c>
      <c r="C846" s="10">
        <v>1</v>
      </c>
      <c r="D846" s="10">
        <v>0</v>
      </c>
      <c r="E846" s="11">
        <v>0</v>
      </c>
      <c r="F846" s="11">
        <v>1000</v>
      </c>
      <c r="G846" s="11">
        <v>0</v>
      </c>
      <c r="H846" s="11">
        <v>1000</v>
      </c>
      <c r="I846" s="12">
        <v>0</v>
      </c>
    </row>
    <row r="847" spans="1:9">
      <c r="A847" s="8" t="s">
        <v>185</v>
      </c>
      <c r="B847" s="9" t="s">
        <v>186</v>
      </c>
      <c r="C847" s="10">
        <v>1</v>
      </c>
      <c r="D847" s="10">
        <v>0</v>
      </c>
      <c r="E847" s="11">
        <v>0</v>
      </c>
      <c r="F847" s="11">
        <v>1000</v>
      </c>
      <c r="G847" s="11">
        <v>0</v>
      </c>
      <c r="H847" s="11">
        <v>1000</v>
      </c>
      <c r="I847" s="12">
        <v>0</v>
      </c>
    </row>
    <row r="848" spans="1:9">
      <c r="A848" s="8" t="s">
        <v>264</v>
      </c>
      <c r="B848" s="9" t="s">
        <v>265</v>
      </c>
      <c r="C848" s="10">
        <v>1</v>
      </c>
      <c r="D848" s="10">
        <v>0</v>
      </c>
      <c r="E848" s="11">
        <v>0</v>
      </c>
      <c r="F848" s="11">
        <v>1200</v>
      </c>
      <c r="G848" s="11">
        <v>0</v>
      </c>
      <c r="H848" s="11">
        <v>1200</v>
      </c>
      <c r="I848" s="12">
        <v>0</v>
      </c>
    </row>
    <row r="849" spans="1:9">
      <c r="A849" s="8" t="s">
        <v>222</v>
      </c>
      <c r="B849" s="9" t="s">
        <v>223</v>
      </c>
      <c r="C849" s="10">
        <v>1</v>
      </c>
      <c r="D849" s="10">
        <v>0</v>
      </c>
      <c r="E849" s="11">
        <v>0</v>
      </c>
      <c r="F849" s="11">
        <v>1200</v>
      </c>
      <c r="G849" s="11">
        <v>0</v>
      </c>
      <c r="H849" s="11">
        <v>1200</v>
      </c>
      <c r="I849" s="12">
        <v>0</v>
      </c>
    </row>
    <row r="850" spans="1:9">
      <c r="A850" s="8" t="s">
        <v>25</v>
      </c>
      <c r="B850" s="9" t="s">
        <v>26</v>
      </c>
      <c r="C850" s="10">
        <v>2</v>
      </c>
      <c r="D850" s="10">
        <v>0</v>
      </c>
      <c r="E850" s="11">
        <v>0</v>
      </c>
      <c r="F850" s="11">
        <v>3000</v>
      </c>
      <c r="G850" s="11">
        <v>0</v>
      </c>
      <c r="H850" s="11">
        <v>3000</v>
      </c>
      <c r="I850" s="12">
        <v>0</v>
      </c>
    </row>
    <row r="851" spans="1:9">
      <c r="A851" s="8" t="s">
        <v>189</v>
      </c>
      <c r="B851" s="9" t="s">
        <v>190</v>
      </c>
      <c r="C851" s="10">
        <v>2</v>
      </c>
      <c r="D851" s="10">
        <v>0</v>
      </c>
      <c r="E851" s="11">
        <v>0</v>
      </c>
      <c r="F851" s="11">
        <v>32400</v>
      </c>
      <c r="G851" s="11">
        <v>0</v>
      </c>
      <c r="H851" s="11">
        <v>32400</v>
      </c>
      <c r="I851" s="12">
        <v>0</v>
      </c>
    </row>
    <row r="852" spans="1:9">
      <c r="A852" s="8" t="s">
        <v>165</v>
      </c>
      <c r="B852" s="9" t="s">
        <v>166</v>
      </c>
      <c r="C852" s="10">
        <v>1</v>
      </c>
      <c r="D852" s="10">
        <v>0</v>
      </c>
      <c r="E852" s="11">
        <v>0</v>
      </c>
      <c r="F852" s="11">
        <v>1050</v>
      </c>
      <c r="G852" s="11">
        <v>0</v>
      </c>
      <c r="H852" s="11">
        <v>1050</v>
      </c>
      <c r="I852" s="12">
        <v>0</v>
      </c>
    </row>
    <row r="853" spans="1:9">
      <c r="A853" s="8" t="s">
        <v>138</v>
      </c>
      <c r="B853" s="9" t="s">
        <v>139</v>
      </c>
      <c r="C853" s="10">
        <v>2</v>
      </c>
      <c r="D853" s="10">
        <v>0</v>
      </c>
      <c r="E853" s="11">
        <v>0</v>
      </c>
      <c r="F853" s="11">
        <v>1200</v>
      </c>
      <c r="G853" s="11">
        <v>0</v>
      </c>
      <c r="H853" s="11">
        <v>1200</v>
      </c>
      <c r="I853" s="12">
        <v>0</v>
      </c>
    </row>
    <row r="854" spans="1:9">
      <c r="A854" s="8" t="s">
        <v>52</v>
      </c>
      <c r="B854" s="9" t="s">
        <v>53</v>
      </c>
      <c r="C854" s="10">
        <v>2</v>
      </c>
      <c r="D854" s="10">
        <v>0</v>
      </c>
      <c r="E854" s="11">
        <v>0</v>
      </c>
      <c r="F854" s="11">
        <v>1300</v>
      </c>
      <c r="G854" s="11">
        <v>0</v>
      </c>
      <c r="H854" s="11">
        <v>1300</v>
      </c>
      <c r="I854" s="12">
        <v>0</v>
      </c>
    </row>
    <row r="855" spans="1:9">
      <c r="A855" s="8" t="s">
        <v>341</v>
      </c>
      <c r="B855" s="9" t="s">
        <v>342</v>
      </c>
      <c r="C855" s="10">
        <v>2</v>
      </c>
      <c r="D855" s="10">
        <v>0</v>
      </c>
      <c r="E855" s="11">
        <v>0</v>
      </c>
      <c r="F855" s="11">
        <v>1900</v>
      </c>
      <c r="G855" s="11">
        <v>0</v>
      </c>
      <c r="H855" s="11">
        <v>1900</v>
      </c>
      <c r="I855" s="12">
        <v>0</v>
      </c>
    </row>
    <row r="856" spans="1:9">
      <c r="A856" s="8" t="s">
        <v>510</v>
      </c>
      <c r="B856" s="9" t="s">
        <v>511</v>
      </c>
      <c r="C856" s="10">
        <v>2</v>
      </c>
      <c r="D856" s="10">
        <v>0</v>
      </c>
      <c r="E856" s="11">
        <v>0</v>
      </c>
      <c r="F856" s="11">
        <v>4600</v>
      </c>
      <c r="G856" s="11">
        <v>0</v>
      </c>
      <c r="H856" s="11">
        <v>4600</v>
      </c>
      <c r="I856" s="12">
        <v>0</v>
      </c>
    </row>
    <row r="857" spans="1:9">
      <c r="A857" s="8" t="s">
        <v>458</v>
      </c>
      <c r="B857" s="9" t="s">
        <v>459</v>
      </c>
      <c r="C857" s="10">
        <v>1</v>
      </c>
      <c r="D857" s="10">
        <v>0</v>
      </c>
      <c r="E857" s="11">
        <v>0</v>
      </c>
      <c r="F857" s="11">
        <v>3200</v>
      </c>
      <c r="G857" s="11">
        <v>0</v>
      </c>
      <c r="H857" s="11">
        <v>3200</v>
      </c>
      <c r="I857" s="12">
        <v>0</v>
      </c>
    </row>
    <row r="858" spans="1:9">
      <c r="A858" s="8" t="s">
        <v>535</v>
      </c>
      <c r="B858" s="9" t="s">
        <v>536</v>
      </c>
      <c r="C858" s="10">
        <v>1</v>
      </c>
      <c r="D858" s="10">
        <v>0</v>
      </c>
      <c r="E858" s="11">
        <v>0</v>
      </c>
      <c r="F858" s="11">
        <v>1900</v>
      </c>
      <c r="G858" s="11">
        <v>0</v>
      </c>
      <c r="H858" s="11">
        <v>1900</v>
      </c>
      <c r="I858" s="12">
        <v>0</v>
      </c>
    </row>
    <row r="859" spans="1:9">
      <c r="A859" s="8" t="s">
        <v>537</v>
      </c>
      <c r="B859" s="9" t="s">
        <v>538</v>
      </c>
      <c r="C859" s="10">
        <v>13</v>
      </c>
      <c r="D859" s="10">
        <v>0</v>
      </c>
      <c r="E859" s="11">
        <v>0</v>
      </c>
      <c r="F859" s="11">
        <v>25350</v>
      </c>
      <c r="G859" s="11">
        <v>0</v>
      </c>
      <c r="H859" s="11">
        <v>25350</v>
      </c>
      <c r="I859" s="12">
        <v>0</v>
      </c>
    </row>
    <row r="860" spans="1:9">
      <c r="A860" s="8" t="s">
        <v>121</v>
      </c>
      <c r="B860" s="9" t="s">
        <v>122</v>
      </c>
      <c r="C860" s="10">
        <v>15</v>
      </c>
      <c r="D860" s="10">
        <v>0</v>
      </c>
      <c r="E860" s="11">
        <v>0</v>
      </c>
      <c r="F860" s="11">
        <v>15000</v>
      </c>
      <c r="G860" s="11">
        <v>0</v>
      </c>
      <c r="H860" s="11">
        <v>15000</v>
      </c>
      <c r="I860" s="12">
        <v>0</v>
      </c>
    </row>
    <row r="861" spans="1:9">
      <c r="A861" s="8" t="s">
        <v>338</v>
      </c>
      <c r="B861" s="9" t="s">
        <v>35</v>
      </c>
      <c r="C861" s="10">
        <v>2</v>
      </c>
      <c r="D861" s="10">
        <v>0</v>
      </c>
      <c r="E861" s="11">
        <v>0</v>
      </c>
      <c r="F861" s="11">
        <v>4100</v>
      </c>
      <c r="G861" s="11">
        <v>0</v>
      </c>
      <c r="H861" s="11">
        <v>4100</v>
      </c>
      <c r="I861" s="12">
        <v>0</v>
      </c>
    </row>
    <row r="862" spans="1:9">
      <c r="A862" s="13" t="s">
        <v>465</v>
      </c>
      <c r="B862" s="2" t="s">
        <v>466</v>
      </c>
      <c r="C862" s="3">
        <v>1</v>
      </c>
      <c r="D862" s="3">
        <v>0</v>
      </c>
      <c r="E862" s="4">
        <v>0</v>
      </c>
      <c r="F862" s="4">
        <v>1300</v>
      </c>
      <c r="G862" s="4">
        <v>0</v>
      </c>
      <c r="H862" s="4">
        <v>1300</v>
      </c>
      <c r="I862" s="14">
        <v>0</v>
      </c>
    </row>
    <row r="863" spans="1:9" ht="15.75" thickBot="1">
      <c r="A863" s="15"/>
      <c r="B863" s="16"/>
      <c r="C863" s="5">
        <v>67</v>
      </c>
      <c r="D863" s="5">
        <v>0</v>
      </c>
      <c r="E863" s="5">
        <v>0</v>
      </c>
      <c r="F863" s="5">
        <v>127100</v>
      </c>
      <c r="G863" s="5">
        <v>0</v>
      </c>
      <c r="H863" s="5">
        <v>127100</v>
      </c>
      <c r="I863" s="17">
        <v>0</v>
      </c>
    </row>
    <row r="864" spans="1:9" ht="15.75" thickTop="1">
      <c r="A864" s="18"/>
      <c r="B864" s="16"/>
      <c r="C864" s="16"/>
      <c r="D864" s="16"/>
      <c r="E864" s="16"/>
      <c r="F864" s="16"/>
      <c r="G864" s="16"/>
      <c r="H864" s="16"/>
      <c r="I864" s="19"/>
    </row>
    <row r="865" spans="1:9" ht="15.75" thickBot="1">
      <c r="A865" s="20" t="s">
        <v>69</v>
      </c>
      <c r="B865" s="21"/>
      <c r="C865" s="22">
        <f>+C863+C839+C824</f>
        <v>198</v>
      </c>
      <c r="D865" s="22">
        <f t="shared" ref="D865:H865" si="68">+D863+D839+D824</f>
        <v>5</v>
      </c>
      <c r="E865" s="22">
        <f t="shared" si="68"/>
        <v>511950</v>
      </c>
      <c r="F865" s="22">
        <f t="shared" si="68"/>
        <v>191825</v>
      </c>
      <c r="G865" s="22">
        <f t="shared" si="68"/>
        <v>0</v>
      </c>
      <c r="H865" s="22">
        <f t="shared" si="68"/>
        <v>703775</v>
      </c>
      <c r="I865" s="23">
        <v>0</v>
      </c>
    </row>
    <row r="866" spans="1:9" ht="15.75" thickBot="1"/>
    <row r="867" spans="1:9">
      <c r="A867" s="68" t="s">
        <v>0</v>
      </c>
      <c r="B867" s="69"/>
      <c r="C867" s="69"/>
      <c r="D867" s="69"/>
      <c r="E867" s="69"/>
      <c r="F867" s="69"/>
      <c r="G867" s="69"/>
      <c r="H867" s="69"/>
      <c r="I867" s="70"/>
    </row>
    <row r="868" spans="1:9">
      <c r="A868" s="71" t="s">
        <v>539</v>
      </c>
      <c r="B868" s="72"/>
      <c r="C868" s="72"/>
      <c r="D868" s="72"/>
      <c r="E868" s="72"/>
      <c r="F868" s="72"/>
      <c r="G868" s="72"/>
      <c r="H868" s="72"/>
      <c r="I868" s="73"/>
    </row>
    <row r="869" spans="1:9">
      <c r="A869" s="74" t="s">
        <v>2</v>
      </c>
      <c r="B869" s="75"/>
      <c r="C869" s="75"/>
      <c r="D869" s="75"/>
      <c r="E869" s="75"/>
      <c r="F869" s="75"/>
      <c r="G869" s="75"/>
      <c r="H869" s="75"/>
      <c r="I869" s="76"/>
    </row>
    <row r="870" spans="1:9" ht="15.75" thickBot="1">
      <c r="A870" s="6" t="s">
        <v>3</v>
      </c>
      <c r="B870" s="1" t="s">
        <v>4</v>
      </c>
      <c r="C870" s="1" t="s">
        <v>5</v>
      </c>
      <c r="D870" s="1" t="s">
        <v>6</v>
      </c>
      <c r="E870" s="1" t="s">
        <v>7</v>
      </c>
      <c r="F870" s="1" t="s">
        <v>8</v>
      </c>
      <c r="G870" s="1" t="s">
        <v>9</v>
      </c>
      <c r="H870" s="1" t="s">
        <v>10</v>
      </c>
      <c r="I870" s="7" t="s">
        <v>11</v>
      </c>
    </row>
    <row r="871" spans="1:9" ht="15.75" thickTop="1">
      <c r="A871" s="77" t="s">
        <v>540</v>
      </c>
      <c r="B871" s="78"/>
      <c r="C871" s="78"/>
      <c r="D871" s="78"/>
      <c r="E871" s="78"/>
      <c r="F871" s="78"/>
      <c r="G871" s="78"/>
      <c r="H871" s="78"/>
      <c r="I871" s="79"/>
    </row>
    <row r="872" spans="1:9">
      <c r="A872" s="13" t="s">
        <v>359</v>
      </c>
      <c r="B872" s="2" t="s">
        <v>360</v>
      </c>
      <c r="C872" s="3">
        <v>1</v>
      </c>
      <c r="D872" s="3">
        <v>0</v>
      </c>
      <c r="E872" s="4">
        <v>0</v>
      </c>
      <c r="F872" s="4">
        <v>43800</v>
      </c>
      <c r="G872" s="4">
        <v>0</v>
      </c>
      <c r="H872" s="4">
        <v>43800</v>
      </c>
      <c r="I872" s="14">
        <v>0</v>
      </c>
    </row>
    <row r="873" spans="1:9" ht="15.75" thickBot="1">
      <c r="A873" s="15"/>
      <c r="B873" s="16"/>
      <c r="C873" s="5">
        <f>SUM(C872)</f>
        <v>1</v>
      </c>
      <c r="D873" s="5">
        <f t="shared" ref="D873:I873" si="69">SUM(D872)</f>
        <v>0</v>
      </c>
      <c r="E873" s="5">
        <f t="shared" si="69"/>
        <v>0</v>
      </c>
      <c r="F873" s="5">
        <f t="shared" si="69"/>
        <v>43800</v>
      </c>
      <c r="G873" s="5">
        <f t="shared" si="69"/>
        <v>0</v>
      </c>
      <c r="H873" s="5">
        <f t="shared" si="69"/>
        <v>43800</v>
      </c>
      <c r="I873" s="17">
        <f t="shared" si="69"/>
        <v>0</v>
      </c>
    </row>
    <row r="874" spans="1:9" ht="15.75" thickTop="1">
      <c r="A874" s="18"/>
      <c r="B874" s="16"/>
      <c r="C874" s="16"/>
      <c r="D874" s="16"/>
      <c r="E874" s="16"/>
      <c r="F874" s="16"/>
      <c r="G874" s="16"/>
      <c r="H874" s="16"/>
      <c r="I874" s="19"/>
    </row>
    <row r="875" spans="1:9">
      <c r="A875" s="65" t="s">
        <v>541</v>
      </c>
      <c r="B875" s="66"/>
      <c r="C875" s="66"/>
      <c r="D875" s="66"/>
      <c r="E875" s="66"/>
      <c r="F875" s="66"/>
      <c r="G875" s="66"/>
      <c r="H875" s="66"/>
      <c r="I875" s="67"/>
    </row>
    <row r="876" spans="1:9">
      <c r="A876" s="8" t="s">
        <v>38</v>
      </c>
      <c r="B876" s="9" t="s">
        <v>39</v>
      </c>
      <c r="C876" s="10">
        <v>2</v>
      </c>
      <c r="D876" s="10">
        <v>0</v>
      </c>
      <c r="E876" s="11">
        <v>17400</v>
      </c>
      <c r="F876" s="11">
        <v>0</v>
      </c>
      <c r="G876" s="11">
        <v>0</v>
      </c>
      <c r="H876" s="11">
        <v>17400</v>
      </c>
      <c r="I876" s="12">
        <v>0</v>
      </c>
    </row>
    <row r="877" spans="1:9">
      <c r="A877" s="13" t="s">
        <v>172</v>
      </c>
      <c r="B877" s="2" t="s">
        <v>173</v>
      </c>
      <c r="C877" s="3">
        <v>4</v>
      </c>
      <c r="D877" s="3">
        <v>0</v>
      </c>
      <c r="E877" s="4">
        <v>12600</v>
      </c>
      <c r="F877" s="4">
        <v>0</v>
      </c>
      <c r="G877" s="4">
        <v>0</v>
      </c>
      <c r="H877" s="4">
        <v>12600</v>
      </c>
      <c r="I877" s="14">
        <v>0</v>
      </c>
    </row>
    <row r="878" spans="1:9" ht="15.75" thickBot="1">
      <c r="A878" s="15"/>
      <c r="B878" s="16"/>
      <c r="C878" s="5">
        <f>SUM(C876:C877)</f>
        <v>6</v>
      </c>
      <c r="D878" s="5">
        <f t="shared" ref="D878:I878" si="70">SUM(D876:D877)</f>
        <v>0</v>
      </c>
      <c r="E878" s="5">
        <f t="shared" si="70"/>
        <v>30000</v>
      </c>
      <c r="F878" s="5">
        <f t="shared" si="70"/>
        <v>0</v>
      </c>
      <c r="G878" s="5">
        <f t="shared" si="70"/>
        <v>0</v>
      </c>
      <c r="H878" s="5">
        <f t="shared" si="70"/>
        <v>30000</v>
      </c>
      <c r="I878" s="17">
        <f t="shared" si="70"/>
        <v>0</v>
      </c>
    </row>
    <row r="879" spans="1:9" ht="15.75" thickTop="1">
      <c r="A879" s="18"/>
      <c r="B879" s="16"/>
      <c r="C879" s="16"/>
      <c r="D879" s="16"/>
      <c r="E879" s="16"/>
      <c r="F879" s="16"/>
      <c r="G879" s="16"/>
      <c r="H879" s="16"/>
      <c r="I879" s="19"/>
    </row>
    <row r="880" spans="1:9">
      <c r="A880" s="65" t="s">
        <v>542</v>
      </c>
      <c r="B880" s="66"/>
      <c r="C880" s="66"/>
      <c r="D880" s="66"/>
      <c r="E880" s="66"/>
      <c r="F880" s="66"/>
      <c r="G880" s="66"/>
      <c r="H880" s="66"/>
      <c r="I880" s="67"/>
    </row>
    <row r="881" spans="1:9">
      <c r="A881" s="8" t="s">
        <v>77</v>
      </c>
      <c r="B881" s="9" t="s">
        <v>78</v>
      </c>
      <c r="C881" s="10">
        <v>20</v>
      </c>
      <c r="D881" s="10">
        <v>0</v>
      </c>
      <c r="E881" s="11">
        <v>0</v>
      </c>
      <c r="F881" s="11">
        <v>40000</v>
      </c>
      <c r="G881" s="11">
        <v>0</v>
      </c>
      <c r="H881" s="11">
        <v>40000</v>
      </c>
      <c r="I881" s="12">
        <v>0</v>
      </c>
    </row>
    <row r="882" spans="1:9">
      <c r="A882" s="13" t="s">
        <v>470</v>
      </c>
      <c r="B882" s="2" t="s">
        <v>471</v>
      </c>
      <c r="C882" s="3">
        <v>10</v>
      </c>
      <c r="D882" s="3">
        <v>0</v>
      </c>
      <c r="E882" s="4">
        <v>0</v>
      </c>
      <c r="F882" s="4">
        <v>21000</v>
      </c>
      <c r="G882" s="4">
        <v>0</v>
      </c>
      <c r="H882" s="4">
        <v>21000</v>
      </c>
      <c r="I882" s="14">
        <v>0</v>
      </c>
    </row>
    <row r="883" spans="1:9" ht="15.75" thickBot="1">
      <c r="A883" s="15"/>
      <c r="B883" s="16"/>
      <c r="C883" s="5">
        <f>SUM(C881:C882)</f>
        <v>30</v>
      </c>
      <c r="D883" s="5">
        <f t="shared" ref="D883:I883" si="71">SUM(D881:D882)</f>
        <v>0</v>
      </c>
      <c r="E883" s="5">
        <f t="shared" si="71"/>
        <v>0</v>
      </c>
      <c r="F883" s="5">
        <f t="shared" si="71"/>
        <v>61000</v>
      </c>
      <c r="G883" s="5">
        <f t="shared" si="71"/>
        <v>0</v>
      </c>
      <c r="H883" s="5">
        <f t="shared" si="71"/>
        <v>61000</v>
      </c>
      <c r="I883" s="17">
        <f t="shared" si="71"/>
        <v>0</v>
      </c>
    </row>
    <row r="884" spans="1:9" ht="15.75" thickTop="1">
      <c r="A884" s="65" t="s">
        <v>388</v>
      </c>
      <c r="B884" s="66"/>
      <c r="C884" s="66"/>
      <c r="D884" s="66"/>
      <c r="E884" s="66"/>
      <c r="F884" s="66"/>
      <c r="G884" s="66"/>
      <c r="H884" s="66"/>
      <c r="I884" s="67"/>
    </row>
    <row r="885" spans="1:9">
      <c r="A885" s="13" t="s">
        <v>429</v>
      </c>
      <c r="B885" s="2" t="s">
        <v>430</v>
      </c>
      <c r="C885" s="3">
        <v>0</v>
      </c>
      <c r="D885" s="3">
        <v>5</v>
      </c>
      <c r="E885" s="4">
        <v>0</v>
      </c>
      <c r="F885" s="4">
        <v>0</v>
      </c>
      <c r="G885" s="4">
        <v>0</v>
      </c>
      <c r="H885" s="4">
        <v>0</v>
      </c>
      <c r="I885" s="14">
        <v>0</v>
      </c>
    </row>
    <row r="886" spans="1:9" ht="15.75" thickBot="1">
      <c r="A886" s="15"/>
      <c r="B886" s="16"/>
      <c r="C886" s="5">
        <f>SUM(C885)</f>
        <v>0</v>
      </c>
      <c r="D886" s="5">
        <f t="shared" ref="D886:I886" si="72">SUM(D885)</f>
        <v>5</v>
      </c>
      <c r="E886" s="5">
        <f t="shared" si="72"/>
        <v>0</v>
      </c>
      <c r="F886" s="5">
        <f t="shared" si="72"/>
        <v>0</v>
      </c>
      <c r="G886" s="5">
        <f t="shared" si="72"/>
        <v>0</v>
      </c>
      <c r="H886" s="5">
        <f t="shared" si="72"/>
        <v>0</v>
      </c>
      <c r="I886" s="17">
        <f t="shared" si="72"/>
        <v>0</v>
      </c>
    </row>
    <row r="887" spans="1:9" ht="15.75" thickTop="1">
      <c r="A887" s="65" t="s">
        <v>543</v>
      </c>
      <c r="B887" s="66"/>
      <c r="C887" s="66"/>
      <c r="D887" s="66"/>
      <c r="E887" s="66"/>
      <c r="F887" s="66"/>
      <c r="G887" s="66"/>
      <c r="H887" s="66"/>
      <c r="I887" s="67"/>
    </row>
    <row r="888" spans="1:9">
      <c r="A888" s="8" t="s">
        <v>544</v>
      </c>
      <c r="B888" s="9" t="s">
        <v>545</v>
      </c>
      <c r="C888" s="10">
        <v>1</v>
      </c>
      <c r="D888" s="10">
        <v>0</v>
      </c>
      <c r="E888" s="11">
        <v>0</v>
      </c>
      <c r="F888" s="11">
        <v>2900</v>
      </c>
      <c r="G888" s="11">
        <v>0</v>
      </c>
      <c r="H888" s="11">
        <v>2900</v>
      </c>
      <c r="I888" s="12">
        <v>0</v>
      </c>
    </row>
    <row r="889" spans="1:9">
      <c r="A889" s="13" t="s">
        <v>225</v>
      </c>
      <c r="B889" s="2" t="s">
        <v>226</v>
      </c>
      <c r="C889" s="3">
        <v>1</v>
      </c>
      <c r="D889" s="3">
        <v>0</v>
      </c>
      <c r="E889" s="4">
        <v>0</v>
      </c>
      <c r="F889" s="4">
        <v>5000</v>
      </c>
      <c r="G889" s="4">
        <v>0</v>
      </c>
      <c r="H889" s="4">
        <v>5000</v>
      </c>
      <c r="I889" s="14">
        <v>0</v>
      </c>
    </row>
    <row r="890" spans="1:9" ht="15.75" thickBot="1">
      <c r="A890" s="15"/>
      <c r="B890" s="16"/>
      <c r="C890" s="5">
        <f>SUM(C888:C889)</f>
        <v>2</v>
      </c>
      <c r="D890" s="5">
        <f t="shared" ref="D890:I890" si="73">SUM(D888:D889)</f>
        <v>0</v>
      </c>
      <c r="E890" s="5">
        <f t="shared" si="73"/>
        <v>0</v>
      </c>
      <c r="F890" s="5">
        <f t="shared" si="73"/>
        <v>7900</v>
      </c>
      <c r="G890" s="5">
        <f t="shared" si="73"/>
        <v>0</v>
      </c>
      <c r="H890" s="5">
        <f t="shared" si="73"/>
        <v>7900</v>
      </c>
      <c r="I890" s="17">
        <f t="shared" si="73"/>
        <v>0</v>
      </c>
    </row>
    <row r="891" spans="1:9" ht="15.75" thickTop="1">
      <c r="A891" s="18"/>
      <c r="B891" s="16"/>
      <c r="C891" s="16"/>
      <c r="D891" s="16"/>
      <c r="E891" s="16"/>
      <c r="F891" s="16"/>
      <c r="G891" s="16"/>
      <c r="H891" s="16"/>
      <c r="I891" s="19"/>
    </row>
    <row r="892" spans="1:9">
      <c r="A892" s="65" t="s">
        <v>546</v>
      </c>
      <c r="B892" s="66"/>
      <c r="C892" s="66"/>
      <c r="D892" s="66"/>
      <c r="E892" s="66"/>
      <c r="F892" s="66"/>
      <c r="G892" s="66"/>
      <c r="H892" s="66"/>
      <c r="I892" s="67"/>
    </row>
    <row r="893" spans="1:9">
      <c r="A893" s="8" t="s">
        <v>512</v>
      </c>
      <c r="B893" s="9" t="s">
        <v>513</v>
      </c>
      <c r="C893" s="10">
        <v>30</v>
      </c>
      <c r="D893" s="10">
        <v>0</v>
      </c>
      <c r="E893" s="11">
        <v>0</v>
      </c>
      <c r="F893" s="11">
        <v>40500</v>
      </c>
      <c r="G893" s="11">
        <v>0</v>
      </c>
      <c r="H893" s="11">
        <v>40500</v>
      </c>
      <c r="I893" s="12">
        <v>0</v>
      </c>
    </row>
    <row r="894" spans="1:9">
      <c r="A894" s="13" t="s">
        <v>429</v>
      </c>
      <c r="B894" s="2" t="s">
        <v>430</v>
      </c>
      <c r="C894" s="3">
        <v>4</v>
      </c>
      <c r="D894" s="3">
        <v>0</v>
      </c>
      <c r="E894" s="4">
        <v>0</v>
      </c>
      <c r="F894" s="4">
        <v>4200</v>
      </c>
      <c r="G894" s="4">
        <v>0</v>
      </c>
      <c r="H894" s="4">
        <v>4200</v>
      </c>
      <c r="I894" s="14">
        <v>0</v>
      </c>
    </row>
    <row r="895" spans="1:9" ht="15.75" thickBot="1">
      <c r="A895" s="15"/>
      <c r="B895" s="16"/>
      <c r="C895" s="5">
        <f>SUM(C893:C894)</f>
        <v>34</v>
      </c>
      <c r="D895" s="5">
        <f t="shared" ref="D895:I895" si="74">SUM(D893:D894)</f>
        <v>0</v>
      </c>
      <c r="E895" s="5">
        <f t="shared" si="74"/>
        <v>0</v>
      </c>
      <c r="F895" s="5">
        <f t="shared" si="74"/>
        <v>44700</v>
      </c>
      <c r="G895" s="5">
        <f t="shared" si="74"/>
        <v>0</v>
      </c>
      <c r="H895" s="5">
        <f t="shared" si="74"/>
        <v>44700</v>
      </c>
      <c r="I895" s="17">
        <f t="shared" si="74"/>
        <v>0</v>
      </c>
    </row>
    <row r="896" spans="1:9" ht="15.75" thickTop="1">
      <c r="A896" s="18"/>
      <c r="B896" s="16"/>
      <c r="C896" s="16"/>
      <c r="D896" s="16"/>
      <c r="E896" s="16"/>
      <c r="F896" s="16"/>
      <c r="G896" s="16"/>
      <c r="H896" s="16"/>
      <c r="I896" s="19"/>
    </row>
    <row r="897" spans="1:9">
      <c r="A897" s="65" t="s">
        <v>547</v>
      </c>
      <c r="B897" s="66"/>
      <c r="C897" s="66"/>
      <c r="D897" s="66"/>
      <c r="E897" s="66"/>
      <c r="F897" s="66"/>
      <c r="G897" s="66"/>
      <c r="H897" s="66"/>
      <c r="I897" s="67"/>
    </row>
    <row r="898" spans="1:9">
      <c r="A898" s="8" t="s">
        <v>123</v>
      </c>
      <c r="B898" s="9" t="s">
        <v>124</v>
      </c>
      <c r="C898" s="10">
        <v>3</v>
      </c>
      <c r="D898" s="10">
        <v>0</v>
      </c>
      <c r="E898" s="11">
        <v>0</v>
      </c>
      <c r="F898" s="11">
        <v>34800</v>
      </c>
      <c r="G898" s="11">
        <v>0</v>
      </c>
      <c r="H898" s="11">
        <v>34800</v>
      </c>
      <c r="I898" s="12">
        <v>0</v>
      </c>
    </row>
    <row r="899" spans="1:9">
      <c r="A899" s="13" t="s">
        <v>548</v>
      </c>
      <c r="B899" s="2" t="s">
        <v>549</v>
      </c>
      <c r="C899" s="3">
        <v>3</v>
      </c>
      <c r="D899" s="3">
        <v>0</v>
      </c>
      <c r="E899" s="4">
        <v>0</v>
      </c>
      <c r="F899" s="4">
        <v>14850</v>
      </c>
      <c r="G899" s="4">
        <v>0</v>
      </c>
      <c r="H899" s="4">
        <v>14850</v>
      </c>
      <c r="I899" s="14">
        <v>0</v>
      </c>
    </row>
    <row r="900" spans="1:9" ht="15.75" thickBot="1">
      <c r="A900" s="15"/>
      <c r="B900" s="16"/>
      <c r="C900" s="5">
        <f>SUM(C898:C899)</f>
        <v>6</v>
      </c>
      <c r="D900" s="5">
        <f t="shared" ref="D900:I900" si="75">SUM(D898:D899)</f>
        <v>0</v>
      </c>
      <c r="E900" s="5">
        <f t="shared" si="75"/>
        <v>0</v>
      </c>
      <c r="F900" s="5">
        <f t="shared" si="75"/>
        <v>49650</v>
      </c>
      <c r="G900" s="5">
        <f t="shared" si="75"/>
        <v>0</v>
      </c>
      <c r="H900" s="5">
        <f t="shared" si="75"/>
        <v>49650</v>
      </c>
      <c r="I900" s="17">
        <f t="shared" si="75"/>
        <v>0</v>
      </c>
    </row>
    <row r="901" spans="1:9" ht="15.75" thickTop="1">
      <c r="A901" s="18"/>
      <c r="B901" s="16"/>
      <c r="C901" s="16"/>
      <c r="D901" s="16"/>
      <c r="E901" s="16"/>
      <c r="F901" s="16"/>
      <c r="G901" s="16"/>
      <c r="H901" s="16"/>
      <c r="I901" s="19"/>
    </row>
    <row r="902" spans="1:9">
      <c r="A902" s="65" t="s">
        <v>550</v>
      </c>
      <c r="B902" s="66"/>
      <c r="C902" s="66"/>
      <c r="D902" s="66"/>
      <c r="E902" s="66"/>
      <c r="F902" s="66"/>
      <c r="G902" s="66"/>
      <c r="H902" s="66"/>
      <c r="I902" s="67"/>
    </row>
    <row r="903" spans="1:9">
      <c r="A903" s="8" t="s">
        <v>551</v>
      </c>
      <c r="B903" s="9" t="s">
        <v>552</v>
      </c>
      <c r="C903" s="10">
        <v>3</v>
      </c>
      <c r="D903" s="10">
        <v>0</v>
      </c>
      <c r="E903" s="11">
        <v>0</v>
      </c>
      <c r="F903" s="11">
        <v>31500</v>
      </c>
      <c r="G903" s="11">
        <v>0</v>
      </c>
      <c r="H903" s="11">
        <v>31500</v>
      </c>
      <c r="I903" s="12">
        <v>0</v>
      </c>
    </row>
    <row r="904" spans="1:9">
      <c r="A904" s="13" t="s">
        <v>553</v>
      </c>
      <c r="B904" s="2" t="s">
        <v>554</v>
      </c>
      <c r="C904" s="3">
        <v>300</v>
      </c>
      <c r="D904" s="3">
        <v>0</v>
      </c>
      <c r="E904" s="4">
        <v>0</v>
      </c>
      <c r="F904" s="4">
        <v>270000</v>
      </c>
      <c r="G904" s="4">
        <v>0</v>
      </c>
      <c r="H904" s="4">
        <v>270000</v>
      </c>
      <c r="I904" s="14">
        <v>0</v>
      </c>
    </row>
    <row r="905" spans="1:9" ht="15.75" thickBot="1">
      <c r="A905" s="15"/>
      <c r="B905" s="16"/>
      <c r="C905" s="5">
        <f>SUM(C903:C904)</f>
        <v>303</v>
      </c>
      <c r="D905" s="5">
        <f t="shared" ref="D905:I905" si="76">SUM(D903:D904)</f>
        <v>0</v>
      </c>
      <c r="E905" s="5">
        <f t="shared" si="76"/>
        <v>0</v>
      </c>
      <c r="F905" s="5">
        <f t="shared" si="76"/>
        <v>301500</v>
      </c>
      <c r="G905" s="5">
        <f t="shared" si="76"/>
        <v>0</v>
      </c>
      <c r="H905" s="5">
        <f t="shared" si="76"/>
        <v>301500</v>
      </c>
      <c r="I905" s="17">
        <f t="shared" si="76"/>
        <v>0</v>
      </c>
    </row>
    <row r="906" spans="1:9" ht="15.75" thickTop="1">
      <c r="A906" s="18"/>
      <c r="B906" s="16"/>
      <c r="C906" s="16"/>
      <c r="D906" s="16"/>
      <c r="E906" s="16"/>
      <c r="F906" s="16"/>
      <c r="G906" s="16"/>
      <c r="H906" s="16"/>
      <c r="I906" s="19"/>
    </row>
    <row r="907" spans="1:9">
      <c r="A907" s="65" t="s">
        <v>555</v>
      </c>
      <c r="B907" s="66"/>
      <c r="C907" s="66"/>
      <c r="D907" s="66"/>
      <c r="E907" s="66"/>
      <c r="F907" s="66"/>
      <c r="G907" s="66"/>
      <c r="H907" s="66"/>
      <c r="I907" s="67"/>
    </row>
    <row r="908" spans="1:9">
      <c r="A908" s="13" t="s">
        <v>374</v>
      </c>
      <c r="B908" s="2" t="s">
        <v>375</v>
      </c>
      <c r="C908" s="3">
        <v>3</v>
      </c>
      <c r="D908" s="3">
        <v>0</v>
      </c>
      <c r="E908" s="4">
        <v>0</v>
      </c>
      <c r="F908" s="4">
        <v>12600</v>
      </c>
      <c r="G908" s="4">
        <v>0</v>
      </c>
      <c r="H908" s="4">
        <v>12600</v>
      </c>
      <c r="I908" s="14">
        <v>0</v>
      </c>
    </row>
    <row r="909" spans="1:9" ht="15.75" thickBot="1">
      <c r="A909" s="15"/>
      <c r="B909" s="16"/>
      <c r="C909" s="5">
        <v>3</v>
      </c>
      <c r="D909" s="5">
        <v>0</v>
      </c>
      <c r="E909" s="24">
        <v>0</v>
      </c>
      <c r="F909" s="24">
        <v>12600</v>
      </c>
      <c r="G909" s="24">
        <v>0</v>
      </c>
      <c r="H909" s="24">
        <v>12600</v>
      </c>
      <c r="I909" s="25">
        <v>0</v>
      </c>
    </row>
    <row r="910" spans="1:9" ht="15.75" thickTop="1">
      <c r="A910" s="18"/>
      <c r="B910" s="16"/>
      <c r="C910" s="16"/>
      <c r="D910" s="16"/>
      <c r="E910" s="16"/>
      <c r="F910" s="16"/>
      <c r="G910" s="16"/>
      <c r="H910" s="16"/>
      <c r="I910" s="19"/>
    </row>
    <row r="911" spans="1:9">
      <c r="A911" s="18"/>
      <c r="B911" s="16"/>
      <c r="C911" s="16"/>
      <c r="D911" s="16"/>
      <c r="E911" s="16"/>
      <c r="F911" s="16"/>
      <c r="G911" s="16"/>
      <c r="H911" s="16"/>
      <c r="I911" s="19"/>
    </row>
    <row r="912" spans="1:9">
      <c r="A912" s="65" t="s">
        <v>56</v>
      </c>
      <c r="B912" s="66"/>
      <c r="C912" s="66"/>
      <c r="D912" s="66"/>
      <c r="E912" s="66"/>
      <c r="F912" s="66"/>
      <c r="G912" s="66"/>
      <c r="H912" s="66"/>
      <c r="I912" s="67"/>
    </row>
    <row r="913" spans="1:9">
      <c r="A913" s="8" t="s">
        <v>556</v>
      </c>
      <c r="B913" s="9" t="s">
        <v>557</v>
      </c>
      <c r="C913" s="10">
        <v>1</v>
      </c>
      <c r="D913" s="10">
        <v>0</v>
      </c>
      <c r="E913" s="11">
        <v>0</v>
      </c>
      <c r="F913" s="11">
        <v>8000</v>
      </c>
      <c r="G913" s="11">
        <v>0</v>
      </c>
      <c r="H913" s="11">
        <v>8000</v>
      </c>
      <c r="I913" s="12">
        <v>0</v>
      </c>
    </row>
    <row r="914" spans="1:9">
      <c r="A914" s="8" t="s">
        <v>18</v>
      </c>
      <c r="B914" s="9" t="s">
        <v>19</v>
      </c>
      <c r="C914" s="10">
        <v>1</v>
      </c>
      <c r="D914" s="10">
        <v>0</v>
      </c>
      <c r="E914" s="11">
        <v>0</v>
      </c>
      <c r="F914" s="11">
        <v>750</v>
      </c>
      <c r="G914" s="11">
        <v>0</v>
      </c>
      <c r="H914" s="11">
        <v>750</v>
      </c>
      <c r="I914" s="12">
        <v>0</v>
      </c>
    </row>
    <row r="915" spans="1:9">
      <c r="A915" s="8" t="s">
        <v>448</v>
      </c>
      <c r="B915" s="9" t="s">
        <v>449</v>
      </c>
      <c r="C915" s="10">
        <v>1</v>
      </c>
      <c r="D915" s="10">
        <v>0</v>
      </c>
      <c r="E915" s="11">
        <v>0</v>
      </c>
      <c r="F915" s="11">
        <v>3550</v>
      </c>
      <c r="G915" s="11">
        <v>0</v>
      </c>
      <c r="H915" s="11">
        <v>3550</v>
      </c>
      <c r="I915" s="12">
        <v>0</v>
      </c>
    </row>
    <row r="916" spans="1:9">
      <c r="A916" s="8" t="s">
        <v>248</v>
      </c>
      <c r="B916" s="9" t="s">
        <v>249</v>
      </c>
      <c r="C916" s="10">
        <v>2</v>
      </c>
      <c r="D916" s="10">
        <v>0</v>
      </c>
      <c r="E916" s="11">
        <v>0</v>
      </c>
      <c r="F916" s="11">
        <v>6800</v>
      </c>
      <c r="G916" s="11">
        <v>0</v>
      </c>
      <c r="H916" s="11">
        <v>6800</v>
      </c>
      <c r="I916" s="12">
        <v>0</v>
      </c>
    </row>
    <row r="917" spans="1:9">
      <c r="A917" s="8" t="s">
        <v>502</v>
      </c>
      <c r="B917" s="9" t="s">
        <v>503</v>
      </c>
      <c r="C917" s="10">
        <v>2</v>
      </c>
      <c r="D917" s="10">
        <v>0</v>
      </c>
      <c r="E917" s="11">
        <v>0</v>
      </c>
      <c r="F917" s="11">
        <v>7280</v>
      </c>
      <c r="G917" s="11">
        <v>0</v>
      </c>
      <c r="H917" s="11">
        <v>7280</v>
      </c>
      <c r="I917" s="12">
        <v>0</v>
      </c>
    </row>
    <row r="918" spans="1:9">
      <c r="A918" s="8" t="s">
        <v>504</v>
      </c>
      <c r="B918" s="9" t="s">
        <v>505</v>
      </c>
      <c r="C918" s="10">
        <v>6</v>
      </c>
      <c r="D918" s="10">
        <v>0</v>
      </c>
      <c r="E918" s="11">
        <v>0</v>
      </c>
      <c r="F918" s="11">
        <v>14400</v>
      </c>
      <c r="G918" s="11">
        <v>0</v>
      </c>
      <c r="H918" s="11">
        <v>14400</v>
      </c>
      <c r="I918" s="12">
        <v>0</v>
      </c>
    </row>
    <row r="919" spans="1:9">
      <c r="A919" s="8" t="s">
        <v>154</v>
      </c>
      <c r="B919" s="9" t="s">
        <v>155</v>
      </c>
      <c r="C919" s="10">
        <v>3</v>
      </c>
      <c r="D919" s="10">
        <v>0</v>
      </c>
      <c r="E919" s="11">
        <v>0</v>
      </c>
      <c r="F919" s="11">
        <v>7500</v>
      </c>
      <c r="G919" s="11">
        <v>0</v>
      </c>
      <c r="H919" s="11">
        <v>7500</v>
      </c>
      <c r="I919" s="12">
        <v>0</v>
      </c>
    </row>
    <row r="920" spans="1:9">
      <c r="A920" s="8" t="s">
        <v>558</v>
      </c>
      <c r="B920" s="9" t="s">
        <v>559</v>
      </c>
      <c r="C920" s="10">
        <v>1</v>
      </c>
      <c r="D920" s="10">
        <v>0</v>
      </c>
      <c r="E920" s="11">
        <v>0</v>
      </c>
      <c r="F920" s="11">
        <v>2500</v>
      </c>
      <c r="G920" s="11">
        <v>0</v>
      </c>
      <c r="H920" s="11">
        <v>2500</v>
      </c>
      <c r="I920" s="12">
        <v>0</v>
      </c>
    </row>
    <row r="921" spans="1:9">
      <c r="A921" s="8" t="s">
        <v>200</v>
      </c>
      <c r="B921" s="9" t="s">
        <v>201</v>
      </c>
      <c r="C921" s="10">
        <v>3</v>
      </c>
      <c r="D921" s="10">
        <v>0</v>
      </c>
      <c r="E921" s="11">
        <v>0</v>
      </c>
      <c r="F921" s="11">
        <v>28500</v>
      </c>
      <c r="G921" s="11">
        <v>0</v>
      </c>
      <c r="H921" s="11">
        <v>28500</v>
      </c>
      <c r="I921" s="12">
        <v>0</v>
      </c>
    </row>
    <row r="922" spans="1:9">
      <c r="A922" s="8" t="s">
        <v>535</v>
      </c>
      <c r="B922" s="9" t="s">
        <v>536</v>
      </c>
      <c r="C922" s="10">
        <v>6</v>
      </c>
      <c r="D922" s="10">
        <v>0</v>
      </c>
      <c r="E922" s="11">
        <v>0</v>
      </c>
      <c r="F922" s="11">
        <v>11400</v>
      </c>
      <c r="G922" s="11">
        <v>0</v>
      </c>
      <c r="H922" s="11">
        <v>11400</v>
      </c>
      <c r="I922" s="12">
        <v>0</v>
      </c>
    </row>
    <row r="923" spans="1:9">
      <c r="A923" s="8" t="s">
        <v>560</v>
      </c>
      <c r="B923" s="9" t="s">
        <v>561</v>
      </c>
      <c r="C923" s="10">
        <v>18</v>
      </c>
      <c r="D923" s="10">
        <v>0</v>
      </c>
      <c r="E923" s="11">
        <v>0</v>
      </c>
      <c r="F923" s="11">
        <v>35100</v>
      </c>
      <c r="G923" s="11">
        <v>0</v>
      </c>
      <c r="H923" s="11">
        <v>35100</v>
      </c>
      <c r="I923" s="12">
        <v>0</v>
      </c>
    </row>
    <row r="924" spans="1:9">
      <c r="A924" s="8" t="s">
        <v>514</v>
      </c>
      <c r="B924" s="9" t="s">
        <v>515</v>
      </c>
      <c r="C924" s="10">
        <v>1</v>
      </c>
      <c r="D924" s="10">
        <v>0</v>
      </c>
      <c r="E924" s="11">
        <v>0</v>
      </c>
      <c r="F924" s="11">
        <v>750</v>
      </c>
      <c r="G924" s="11">
        <v>0</v>
      </c>
      <c r="H924" s="11">
        <v>750</v>
      </c>
      <c r="I924" s="12">
        <v>0</v>
      </c>
    </row>
    <row r="925" spans="1:9">
      <c r="A925" s="8" t="s">
        <v>38</v>
      </c>
      <c r="B925" s="9" t="s">
        <v>39</v>
      </c>
      <c r="C925" s="10">
        <v>2</v>
      </c>
      <c r="D925" s="10">
        <v>0</v>
      </c>
      <c r="E925" s="11">
        <v>0</v>
      </c>
      <c r="F925" s="11">
        <v>17400</v>
      </c>
      <c r="G925" s="11">
        <v>0</v>
      </c>
      <c r="H925" s="11">
        <v>17400</v>
      </c>
      <c r="I925" s="12">
        <v>0</v>
      </c>
    </row>
    <row r="926" spans="1:9">
      <c r="A926" s="8" t="s">
        <v>562</v>
      </c>
      <c r="B926" s="9" t="s">
        <v>563</v>
      </c>
      <c r="C926" s="10">
        <v>1</v>
      </c>
      <c r="D926" s="10">
        <v>0</v>
      </c>
      <c r="E926" s="11">
        <v>0</v>
      </c>
      <c r="F926" s="11">
        <v>4500</v>
      </c>
      <c r="G926" s="11">
        <v>0</v>
      </c>
      <c r="H926" s="11">
        <v>4500</v>
      </c>
      <c r="I926" s="12">
        <v>0</v>
      </c>
    </row>
    <row r="927" spans="1:9">
      <c r="A927" s="8" t="s">
        <v>361</v>
      </c>
      <c r="B927" s="9" t="s">
        <v>362</v>
      </c>
      <c r="C927" s="10">
        <v>1</v>
      </c>
      <c r="D927" s="10">
        <v>0</v>
      </c>
      <c r="E927" s="11">
        <v>0</v>
      </c>
      <c r="F927" s="11">
        <v>3500</v>
      </c>
      <c r="G927" s="11">
        <v>0</v>
      </c>
      <c r="H927" s="11">
        <v>3500</v>
      </c>
      <c r="I927" s="12">
        <v>0</v>
      </c>
    </row>
    <row r="928" spans="1:9">
      <c r="A928" s="8" t="s">
        <v>423</v>
      </c>
      <c r="B928" s="9" t="s">
        <v>424</v>
      </c>
      <c r="C928" s="10">
        <v>1</v>
      </c>
      <c r="D928" s="10">
        <v>0</v>
      </c>
      <c r="E928" s="11">
        <v>0</v>
      </c>
      <c r="F928" s="11">
        <v>2050</v>
      </c>
      <c r="G928" s="11">
        <v>0</v>
      </c>
      <c r="H928" s="11">
        <v>2050</v>
      </c>
      <c r="I928" s="12">
        <v>0</v>
      </c>
    </row>
    <row r="929" spans="1:9">
      <c r="A929" s="13" t="s">
        <v>429</v>
      </c>
      <c r="B929" s="2" t="s">
        <v>430</v>
      </c>
      <c r="C929" s="3">
        <v>1</v>
      </c>
      <c r="D929" s="3">
        <v>0</v>
      </c>
      <c r="E929" s="4">
        <v>0</v>
      </c>
      <c r="F929" s="4">
        <v>1050</v>
      </c>
      <c r="G929" s="4">
        <v>0</v>
      </c>
      <c r="H929" s="4">
        <v>1050</v>
      </c>
      <c r="I929" s="14">
        <v>0</v>
      </c>
    </row>
    <row r="930" spans="1:9" ht="15.75" thickBot="1">
      <c r="A930" s="15"/>
      <c r="B930" s="16"/>
      <c r="C930" s="5">
        <f>SUM(C913:C929)</f>
        <v>51</v>
      </c>
      <c r="D930" s="5">
        <f t="shared" ref="D930:I930" si="77">SUM(D913:D929)</f>
        <v>0</v>
      </c>
      <c r="E930" s="5">
        <f t="shared" si="77"/>
        <v>0</v>
      </c>
      <c r="F930" s="5">
        <f t="shared" si="77"/>
        <v>155030</v>
      </c>
      <c r="G930" s="5">
        <f t="shared" si="77"/>
        <v>0</v>
      </c>
      <c r="H930" s="5">
        <f t="shared" si="77"/>
        <v>155030</v>
      </c>
      <c r="I930" s="17">
        <f t="shared" si="77"/>
        <v>0</v>
      </c>
    </row>
    <row r="931" spans="1:9" ht="15.75" thickTop="1">
      <c r="A931" s="18"/>
      <c r="B931" s="16"/>
      <c r="C931" s="16"/>
      <c r="D931" s="16"/>
      <c r="E931" s="16"/>
      <c r="F931" s="16"/>
      <c r="G931" s="16"/>
      <c r="H931" s="16"/>
      <c r="I931" s="19"/>
    </row>
    <row r="932" spans="1:9" ht="15.75" thickBot="1">
      <c r="A932" s="20" t="s">
        <v>69</v>
      </c>
      <c r="B932" s="21"/>
      <c r="C932" s="22">
        <f>+C873+C878+C883+C886+C890+C895+C900+C905+C909+C930</f>
        <v>436</v>
      </c>
      <c r="D932" s="22">
        <f t="shared" ref="D932:H932" si="78">+D873+D878+D883+D886+D890+D895+D900+D905+D909+D930</f>
        <v>5</v>
      </c>
      <c r="E932" s="22">
        <f t="shared" si="78"/>
        <v>30000</v>
      </c>
      <c r="F932" s="22">
        <f t="shared" si="78"/>
        <v>676180</v>
      </c>
      <c r="G932" s="22">
        <f t="shared" si="78"/>
        <v>0</v>
      </c>
      <c r="H932" s="22">
        <f t="shared" si="78"/>
        <v>706180</v>
      </c>
      <c r="I932" s="23">
        <f t="shared" ref="I932" si="79">+I873+I878+I883+I886+I890+I895+I900+I905+I909+I930</f>
        <v>0</v>
      </c>
    </row>
    <row r="933" spans="1:9" ht="15.75" thickBot="1"/>
    <row r="934" spans="1:9">
      <c r="A934" s="68" t="s">
        <v>0</v>
      </c>
      <c r="B934" s="69"/>
      <c r="C934" s="69"/>
      <c r="D934" s="69"/>
      <c r="E934" s="69"/>
      <c r="F934" s="69"/>
      <c r="G934" s="69"/>
      <c r="H934" s="69"/>
      <c r="I934" s="70"/>
    </row>
    <row r="935" spans="1:9">
      <c r="A935" s="71" t="s">
        <v>564</v>
      </c>
      <c r="B935" s="72"/>
      <c r="C935" s="72"/>
      <c r="D935" s="72"/>
      <c r="E935" s="72"/>
      <c r="F935" s="72"/>
      <c r="G935" s="72"/>
      <c r="H935" s="72"/>
      <c r="I935" s="73"/>
    </row>
    <row r="936" spans="1:9">
      <c r="A936" s="74" t="s">
        <v>2</v>
      </c>
      <c r="B936" s="75"/>
      <c r="C936" s="75"/>
      <c r="D936" s="75"/>
      <c r="E936" s="75"/>
      <c r="F936" s="75"/>
      <c r="G936" s="75"/>
      <c r="H936" s="75"/>
      <c r="I936" s="76"/>
    </row>
    <row r="937" spans="1:9" ht="15.75" thickBot="1">
      <c r="A937" s="6" t="s">
        <v>3</v>
      </c>
      <c r="B937" s="1" t="s">
        <v>4</v>
      </c>
      <c r="C937" s="1" t="s">
        <v>5</v>
      </c>
      <c r="D937" s="1" t="s">
        <v>6</v>
      </c>
      <c r="E937" s="1" t="s">
        <v>7</v>
      </c>
      <c r="F937" s="1" t="s">
        <v>8</v>
      </c>
      <c r="G937" s="1" t="s">
        <v>9</v>
      </c>
      <c r="H937" s="1" t="s">
        <v>10</v>
      </c>
      <c r="I937" s="7" t="s">
        <v>11</v>
      </c>
    </row>
    <row r="938" spans="1:9" ht="15.75" thickTop="1">
      <c r="A938" s="77" t="s">
        <v>565</v>
      </c>
      <c r="B938" s="78"/>
      <c r="C938" s="78"/>
      <c r="D938" s="78"/>
      <c r="E938" s="78"/>
      <c r="F938" s="78"/>
      <c r="G938" s="78"/>
      <c r="H938" s="78"/>
      <c r="I938" s="79"/>
    </row>
    <row r="939" spans="1:9">
      <c r="A939" s="13" t="s">
        <v>566</v>
      </c>
      <c r="B939" s="2" t="s">
        <v>567</v>
      </c>
      <c r="C939" s="3">
        <v>3</v>
      </c>
      <c r="D939" s="3">
        <v>0</v>
      </c>
      <c r="E939" s="4">
        <v>0</v>
      </c>
      <c r="F939" s="4">
        <v>16500</v>
      </c>
      <c r="G939" s="4">
        <v>0</v>
      </c>
      <c r="H939" s="4">
        <v>16500</v>
      </c>
      <c r="I939" s="14">
        <v>0</v>
      </c>
    </row>
    <row r="940" spans="1:9" ht="15.75" thickBot="1">
      <c r="A940" s="15"/>
      <c r="B940" s="16"/>
      <c r="C940" s="5">
        <v>3</v>
      </c>
      <c r="D940" s="5">
        <v>0</v>
      </c>
      <c r="E940" s="5">
        <v>0</v>
      </c>
      <c r="F940" s="5">
        <v>16500</v>
      </c>
      <c r="G940" s="5">
        <v>0</v>
      </c>
      <c r="H940" s="5">
        <v>16500</v>
      </c>
      <c r="I940" s="17">
        <v>0</v>
      </c>
    </row>
    <row r="941" spans="1:9" ht="15.75" thickTop="1">
      <c r="A941" s="18"/>
      <c r="B941" s="16"/>
      <c r="C941" s="16"/>
      <c r="D941" s="16"/>
      <c r="E941" s="16"/>
      <c r="F941" s="16"/>
      <c r="G941" s="16"/>
      <c r="H941" s="16"/>
      <c r="I941" s="19"/>
    </row>
    <row r="942" spans="1:9">
      <c r="A942" s="65" t="s">
        <v>568</v>
      </c>
      <c r="B942" s="66"/>
      <c r="C942" s="66"/>
      <c r="D942" s="66"/>
      <c r="E942" s="66"/>
      <c r="F942" s="66"/>
      <c r="G942" s="66"/>
      <c r="H942" s="66"/>
      <c r="I942" s="67"/>
    </row>
    <row r="943" spans="1:9">
      <c r="A943" s="13" t="s">
        <v>569</v>
      </c>
      <c r="B943" s="2" t="s">
        <v>570</v>
      </c>
      <c r="C943" s="3">
        <v>2</v>
      </c>
      <c r="D943" s="3">
        <v>0</v>
      </c>
      <c r="E943" s="4">
        <v>0</v>
      </c>
      <c r="F943" s="4">
        <v>106000</v>
      </c>
      <c r="G943" s="4">
        <v>0</v>
      </c>
      <c r="H943" s="4">
        <v>106000</v>
      </c>
      <c r="I943" s="14">
        <v>0</v>
      </c>
    </row>
    <row r="944" spans="1:9" ht="15.75" thickBot="1">
      <c r="A944" s="15"/>
      <c r="B944" s="16"/>
      <c r="C944" s="5">
        <v>2</v>
      </c>
      <c r="D944" s="5">
        <v>0</v>
      </c>
      <c r="E944" s="5">
        <v>0</v>
      </c>
      <c r="F944" s="5">
        <v>106000</v>
      </c>
      <c r="G944" s="5">
        <v>0</v>
      </c>
      <c r="H944" s="5">
        <v>106000</v>
      </c>
      <c r="I944" s="17">
        <v>0</v>
      </c>
    </row>
    <row r="945" spans="1:9" ht="15.75" thickTop="1">
      <c r="A945" s="18"/>
      <c r="B945" s="16"/>
      <c r="C945" s="16"/>
      <c r="D945" s="16"/>
      <c r="E945" s="16"/>
      <c r="F945" s="16"/>
      <c r="G945" s="16"/>
      <c r="H945" s="16"/>
      <c r="I945" s="19"/>
    </row>
    <row r="946" spans="1:9">
      <c r="A946" s="65" t="s">
        <v>358</v>
      </c>
      <c r="B946" s="66"/>
      <c r="C946" s="66"/>
      <c r="D946" s="66"/>
      <c r="E946" s="66"/>
      <c r="F946" s="66"/>
      <c r="G946" s="66"/>
      <c r="H946" s="66"/>
      <c r="I946" s="67"/>
    </row>
    <row r="947" spans="1:9">
      <c r="A947" s="13" t="s">
        <v>571</v>
      </c>
      <c r="B947" s="2" t="s">
        <v>572</v>
      </c>
      <c r="C947" s="3">
        <v>1</v>
      </c>
      <c r="D947" s="3">
        <v>0</v>
      </c>
      <c r="E947" s="4">
        <v>0</v>
      </c>
      <c r="F947" s="4">
        <v>14850</v>
      </c>
      <c r="G947" s="4">
        <v>0</v>
      </c>
      <c r="H947" s="4">
        <v>14850</v>
      </c>
      <c r="I947" s="14">
        <v>0</v>
      </c>
    </row>
    <row r="948" spans="1:9" ht="15.75" thickBot="1">
      <c r="A948" s="15"/>
      <c r="B948" s="16"/>
      <c r="C948" s="5">
        <v>1</v>
      </c>
      <c r="D948" s="5">
        <v>0</v>
      </c>
      <c r="E948" s="5">
        <v>0</v>
      </c>
      <c r="F948" s="5">
        <v>14850</v>
      </c>
      <c r="G948" s="5">
        <v>0</v>
      </c>
      <c r="H948" s="5">
        <v>14850</v>
      </c>
      <c r="I948" s="17">
        <v>0</v>
      </c>
    </row>
    <row r="949" spans="1:9" ht="15.75" thickTop="1">
      <c r="A949" s="18"/>
      <c r="B949" s="16"/>
      <c r="C949" s="16"/>
      <c r="D949" s="16"/>
      <c r="E949" s="16"/>
      <c r="F949" s="16"/>
      <c r="G949" s="16"/>
      <c r="H949" s="16"/>
      <c r="I949" s="19"/>
    </row>
    <row r="950" spans="1:9">
      <c r="A950" s="65" t="s">
        <v>573</v>
      </c>
      <c r="B950" s="66"/>
      <c r="C950" s="66"/>
      <c r="D950" s="66"/>
      <c r="E950" s="66"/>
      <c r="F950" s="66"/>
      <c r="G950" s="66"/>
      <c r="H950" s="66"/>
      <c r="I950" s="67"/>
    </row>
    <row r="951" spans="1:9">
      <c r="A951" s="8" t="s">
        <v>294</v>
      </c>
      <c r="B951" s="9" t="s">
        <v>295</v>
      </c>
      <c r="C951" s="10">
        <v>2</v>
      </c>
      <c r="D951" s="10">
        <v>0</v>
      </c>
      <c r="E951" s="11">
        <v>0</v>
      </c>
      <c r="F951" s="11">
        <v>16700</v>
      </c>
      <c r="G951" s="11">
        <v>0</v>
      </c>
      <c r="H951" s="11">
        <v>16700</v>
      </c>
      <c r="I951" s="12">
        <v>0</v>
      </c>
    </row>
    <row r="952" spans="1:9">
      <c r="A952" s="8" t="s">
        <v>574</v>
      </c>
      <c r="B952" s="9" t="s">
        <v>575</v>
      </c>
      <c r="C952" s="10">
        <v>10</v>
      </c>
      <c r="D952" s="10">
        <v>0</v>
      </c>
      <c r="E952" s="11">
        <v>0</v>
      </c>
      <c r="F952" s="11">
        <v>23000</v>
      </c>
      <c r="G952" s="11">
        <v>0</v>
      </c>
      <c r="H952" s="11">
        <v>23000</v>
      </c>
      <c r="I952" s="12">
        <v>0</v>
      </c>
    </row>
    <row r="953" spans="1:9">
      <c r="A953" s="8" t="s">
        <v>13</v>
      </c>
      <c r="B953" s="9" t="s">
        <v>14</v>
      </c>
      <c r="C953" s="10">
        <v>1</v>
      </c>
      <c r="D953" s="10">
        <v>0</v>
      </c>
      <c r="E953" s="11">
        <v>0</v>
      </c>
      <c r="F953" s="11">
        <v>6050</v>
      </c>
      <c r="G953" s="11">
        <v>0</v>
      </c>
      <c r="H953" s="11">
        <v>6050</v>
      </c>
      <c r="I953" s="12">
        <v>0</v>
      </c>
    </row>
    <row r="954" spans="1:9">
      <c r="A954" s="8" t="s">
        <v>32</v>
      </c>
      <c r="B954" s="9" t="s">
        <v>33</v>
      </c>
      <c r="C954" s="10">
        <v>3</v>
      </c>
      <c r="D954" s="10">
        <v>0</v>
      </c>
      <c r="E954" s="11">
        <v>0</v>
      </c>
      <c r="F954" s="11">
        <v>13500</v>
      </c>
      <c r="G954" s="11">
        <v>0</v>
      </c>
      <c r="H954" s="11">
        <v>13500</v>
      </c>
      <c r="I954" s="12">
        <v>0</v>
      </c>
    </row>
    <row r="955" spans="1:9">
      <c r="A955" s="8" t="s">
        <v>77</v>
      </c>
      <c r="B955" s="9" t="s">
        <v>78</v>
      </c>
      <c r="C955" s="10">
        <v>4</v>
      </c>
      <c r="D955" s="10">
        <v>0</v>
      </c>
      <c r="E955" s="11">
        <v>0</v>
      </c>
      <c r="F955" s="11">
        <v>8000</v>
      </c>
      <c r="G955" s="11">
        <v>0</v>
      </c>
      <c r="H955" s="11">
        <v>8000</v>
      </c>
      <c r="I955" s="12">
        <v>0</v>
      </c>
    </row>
    <row r="956" spans="1:9">
      <c r="A956" s="8" t="s">
        <v>359</v>
      </c>
      <c r="B956" s="9" t="s">
        <v>360</v>
      </c>
      <c r="C956" s="10">
        <v>1</v>
      </c>
      <c r="D956" s="10">
        <v>0</v>
      </c>
      <c r="E956" s="11">
        <v>0</v>
      </c>
      <c r="F956" s="11">
        <v>43800</v>
      </c>
      <c r="G956" s="11">
        <v>0</v>
      </c>
      <c r="H956" s="11">
        <v>43800</v>
      </c>
      <c r="I956" s="12">
        <v>0</v>
      </c>
    </row>
    <row r="957" spans="1:9">
      <c r="A957" s="8" t="s">
        <v>109</v>
      </c>
      <c r="B957" s="9" t="s">
        <v>110</v>
      </c>
      <c r="C957" s="10">
        <v>1</v>
      </c>
      <c r="D957" s="10">
        <v>0</v>
      </c>
      <c r="E957" s="11">
        <v>0</v>
      </c>
      <c r="F957" s="11">
        <v>6250</v>
      </c>
      <c r="G957" s="11">
        <v>0</v>
      </c>
      <c r="H957" s="11">
        <v>6250</v>
      </c>
      <c r="I957" s="12">
        <v>0</v>
      </c>
    </row>
    <row r="958" spans="1:9">
      <c r="A958" s="8" t="s">
        <v>104</v>
      </c>
      <c r="B958" s="9" t="s">
        <v>105</v>
      </c>
      <c r="C958" s="10">
        <v>1</v>
      </c>
      <c r="D958" s="10">
        <v>0</v>
      </c>
      <c r="E958" s="11">
        <v>0</v>
      </c>
      <c r="F958" s="11">
        <v>4400</v>
      </c>
      <c r="G958" s="11">
        <v>0</v>
      </c>
      <c r="H958" s="11">
        <v>4400</v>
      </c>
      <c r="I958" s="12">
        <v>0</v>
      </c>
    </row>
    <row r="959" spans="1:9">
      <c r="A959" s="13" t="s">
        <v>414</v>
      </c>
      <c r="B959" s="2" t="s">
        <v>415</v>
      </c>
      <c r="C959" s="3">
        <v>1</v>
      </c>
      <c r="D959" s="3">
        <v>0</v>
      </c>
      <c r="E959" s="4">
        <v>0</v>
      </c>
      <c r="F959" s="4">
        <v>5200</v>
      </c>
      <c r="G959" s="4">
        <v>0</v>
      </c>
      <c r="H959" s="4">
        <v>5200</v>
      </c>
      <c r="I959" s="14">
        <v>0</v>
      </c>
    </row>
    <row r="960" spans="1:9" ht="15.75" thickBot="1">
      <c r="A960" s="15"/>
      <c r="B960" s="16"/>
      <c r="C960" s="5">
        <v>24</v>
      </c>
      <c r="D960" s="5">
        <v>0</v>
      </c>
      <c r="E960" s="5">
        <v>0</v>
      </c>
      <c r="F960" s="5">
        <v>126900</v>
      </c>
      <c r="G960" s="5">
        <v>0</v>
      </c>
      <c r="H960" s="5">
        <v>126900</v>
      </c>
      <c r="I960" s="17">
        <v>0</v>
      </c>
    </row>
    <row r="961" spans="1:9" ht="15.75" thickTop="1">
      <c r="A961" s="18"/>
      <c r="B961" s="16"/>
      <c r="C961" s="16"/>
      <c r="D961" s="16"/>
      <c r="E961" s="16"/>
      <c r="F961" s="16"/>
      <c r="G961" s="16"/>
      <c r="H961" s="16"/>
      <c r="I961" s="19"/>
    </row>
    <row r="962" spans="1:9">
      <c r="A962" s="65" t="s">
        <v>576</v>
      </c>
      <c r="B962" s="66"/>
      <c r="C962" s="66"/>
      <c r="D962" s="66"/>
      <c r="E962" s="66"/>
      <c r="F962" s="66"/>
      <c r="G962" s="66"/>
      <c r="H962" s="66"/>
      <c r="I962" s="67"/>
    </row>
    <row r="963" spans="1:9">
      <c r="A963" s="13" t="s">
        <v>512</v>
      </c>
      <c r="B963" s="2" t="s">
        <v>513</v>
      </c>
      <c r="C963" s="3">
        <v>40</v>
      </c>
      <c r="D963" s="3">
        <v>0</v>
      </c>
      <c r="E963" s="4">
        <v>0</v>
      </c>
      <c r="F963" s="4">
        <v>54000</v>
      </c>
      <c r="G963" s="4">
        <v>0</v>
      </c>
      <c r="H963" s="4">
        <v>54000</v>
      </c>
      <c r="I963" s="14">
        <v>0</v>
      </c>
    </row>
    <row r="964" spans="1:9" ht="15.75" thickBot="1">
      <c r="A964" s="15"/>
      <c r="B964" s="16"/>
      <c r="C964" s="5">
        <v>40</v>
      </c>
      <c r="D964" s="5">
        <v>0</v>
      </c>
      <c r="E964" s="5">
        <v>0</v>
      </c>
      <c r="F964" s="5">
        <v>54000</v>
      </c>
      <c r="G964" s="5">
        <v>0</v>
      </c>
      <c r="H964" s="5">
        <v>54000</v>
      </c>
      <c r="I964" s="17">
        <v>0</v>
      </c>
    </row>
    <row r="965" spans="1:9" ht="15.75" thickTop="1">
      <c r="A965" s="18"/>
      <c r="B965" s="16"/>
      <c r="C965" s="16"/>
      <c r="D965" s="16"/>
      <c r="E965" s="16"/>
      <c r="F965" s="16"/>
      <c r="G965" s="16"/>
      <c r="H965" s="16"/>
      <c r="I965" s="19"/>
    </row>
    <row r="966" spans="1:9">
      <c r="A966" s="65" t="s">
        <v>191</v>
      </c>
      <c r="B966" s="66"/>
      <c r="C966" s="66"/>
      <c r="D966" s="66"/>
      <c r="E966" s="66"/>
      <c r="F966" s="66"/>
      <c r="G966" s="66"/>
      <c r="H966" s="66"/>
      <c r="I966" s="67"/>
    </row>
    <row r="967" spans="1:9">
      <c r="A967" s="8" t="s">
        <v>134</v>
      </c>
      <c r="B967" s="9" t="s">
        <v>102</v>
      </c>
      <c r="C967" s="10">
        <v>30</v>
      </c>
      <c r="D967" s="10">
        <v>0</v>
      </c>
      <c r="E967" s="11">
        <v>363000</v>
      </c>
      <c r="F967" s="11">
        <v>0</v>
      </c>
      <c r="G967" s="11">
        <v>0</v>
      </c>
      <c r="H967" s="11">
        <v>363000</v>
      </c>
      <c r="I967" s="12">
        <v>0</v>
      </c>
    </row>
    <row r="968" spans="1:9">
      <c r="A968" s="13" t="s">
        <v>101</v>
      </c>
      <c r="B968" s="2" t="s">
        <v>102</v>
      </c>
      <c r="C968" s="3">
        <v>30</v>
      </c>
      <c r="D968" s="3">
        <v>0</v>
      </c>
      <c r="E968" s="4">
        <v>363000</v>
      </c>
      <c r="F968" s="4">
        <v>0</v>
      </c>
      <c r="G968" s="4">
        <v>0</v>
      </c>
      <c r="H968" s="4">
        <v>363000</v>
      </c>
      <c r="I968" s="14">
        <v>0</v>
      </c>
    </row>
    <row r="969" spans="1:9" ht="15.75" thickBot="1">
      <c r="A969" s="15"/>
      <c r="B969" s="16"/>
      <c r="C969" s="5">
        <v>60</v>
      </c>
      <c r="D969" s="5">
        <v>0</v>
      </c>
      <c r="E969" s="5">
        <v>726000</v>
      </c>
      <c r="F969" s="5">
        <v>0</v>
      </c>
      <c r="G969" s="5">
        <v>0</v>
      </c>
      <c r="H969" s="5">
        <v>726000</v>
      </c>
      <c r="I969" s="17">
        <v>0</v>
      </c>
    </row>
    <row r="970" spans="1:9" ht="15.75" thickTop="1">
      <c r="A970" s="18"/>
      <c r="B970" s="16"/>
      <c r="C970" s="16"/>
      <c r="D970" s="16"/>
      <c r="E970" s="16"/>
      <c r="F970" s="16"/>
      <c r="G970" s="16"/>
      <c r="H970" s="16"/>
      <c r="I970" s="19"/>
    </row>
    <row r="971" spans="1:9">
      <c r="A971" s="65" t="s">
        <v>577</v>
      </c>
      <c r="B971" s="66"/>
      <c r="C971" s="66"/>
      <c r="D971" s="66"/>
      <c r="E971" s="66"/>
      <c r="F971" s="66"/>
      <c r="G971" s="66"/>
      <c r="H971" s="66"/>
      <c r="I971" s="67"/>
    </row>
    <row r="972" spans="1:9">
      <c r="A972" s="8" t="s">
        <v>338</v>
      </c>
      <c r="B972" s="9" t="s">
        <v>35</v>
      </c>
      <c r="C972" s="10">
        <v>1</v>
      </c>
      <c r="D972" s="10">
        <v>0</v>
      </c>
      <c r="E972" s="11">
        <v>0</v>
      </c>
      <c r="F972" s="11">
        <v>2050</v>
      </c>
      <c r="G972" s="11">
        <v>0</v>
      </c>
      <c r="H972" s="11">
        <v>2050</v>
      </c>
      <c r="I972" s="12">
        <v>0</v>
      </c>
    </row>
    <row r="973" spans="1:9">
      <c r="A973" s="13" t="s">
        <v>42</v>
      </c>
      <c r="B973" s="2" t="s">
        <v>43</v>
      </c>
      <c r="C973" s="3">
        <v>1</v>
      </c>
      <c r="D973" s="3">
        <v>0</v>
      </c>
      <c r="E973" s="4">
        <v>0</v>
      </c>
      <c r="F973" s="4">
        <v>2850</v>
      </c>
      <c r="G973" s="4">
        <v>0</v>
      </c>
      <c r="H973" s="4">
        <v>2850</v>
      </c>
      <c r="I973" s="14">
        <v>0</v>
      </c>
    </row>
    <row r="974" spans="1:9" ht="15.75" thickBot="1">
      <c r="A974" s="15"/>
      <c r="B974" s="16"/>
      <c r="C974" s="5">
        <v>2</v>
      </c>
      <c r="D974" s="5">
        <v>0</v>
      </c>
      <c r="E974" s="5">
        <v>0</v>
      </c>
      <c r="F974" s="5">
        <v>4900</v>
      </c>
      <c r="G974" s="5">
        <v>0</v>
      </c>
      <c r="H974" s="5">
        <v>4900</v>
      </c>
      <c r="I974" s="17">
        <v>0</v>
      </c>
    </row>
    <row r="975" spans="1:9" ht="15.75" thickTop="1">
      <c r="A975" s="18"/>
      <c r="B975" s="16"/>
      <c r="C975" s="16"/>
      <c r="D975" s="16"/>
      <c r="E975" s="16"/>
      <c r="F975" s="16"/>
      <c r="G975" s="16"/>
      <c r="H975" s="16"/>
      <c r="I975" s="19"/>
    </row>
    <row r="976" spans="1:9">
      <c r="A976" s="65" t="s">
        <v>578</v>
      </c>
      <c r="B976" s="66"/>
      <c r="C976" s="66"/>
      <c r="D976" s="66"/>
      <c r="E976" s="66"/>
      <c r="F976" s="66"/>
      <c r="G976" s="66"/>
      <c r="H976" s="66"/>
      <c r="I976" s="67"/>
    </row>
    <row r="977" spans="1:9">
      <c r="A977" s="13" t="s">
        <v>61</v>
      </c>
      <c r="B977" s="2" t="s">
        <v>62</v>
      </c>
      <c r="C977" s="3">
        <v>100</v>
      </c>
      <c r="D977" s="3">
        <v>0</v>
      </c>
      <c r="E977" s="4">
        <v>1940000</v>
      </c>
      <c r="F977" s="4">
        <v>0</v>
      </c>
      <c r="G977" s="4">
        <v>0</v>
      </c>
      <c r="H977" s="4">
        <v>1940000</v>
      </c>
      <c r="I977" s="14">
        <v>0</v>
      </c>
    </row>
    <row r="978" spans="1:9" ht="15.75" thickBot="1">
      <c r="A978" s="15"/>
      <c r="B978" s="16"/>
      <c r="C978" s="5">
        <v>100</v>
      </c>
      <c r="D978" s="5">
        <v>0</v>
      </c>
      <c r="E978" s="5">
        <v>1940000</v>
      </c>
      <c r="F978" s="5">
        <v>0</v>
      </c>
      <c r="G978" s="5">
        <v>0</v>
      </c>
      <c r="H978" s="5">
        <v>1940000</v>
      </c>
      <c r="I978" s="17">
        <v>0</v>
      </c>
    </row>
    <row r="979" spans="1:9" ht="15.75" thickTop="1">
      <c r="A979" s="18"/>
      <c r="B979" s="16"/>
      <c r="C979" s="16"/>
      <c r="D979" s="16"/>
      <c r="E979" s="16"/>
      <c r="F979" s="16"/>
      <c r="G979" s="16"/>
      <c r="H979" s="16"/>
      <c r="I979" s="19"/>
    </row>
    <row r="980" spans="1:9">
      <c r="A980" s="65" t="s">
        <v>434</v>
      </c>
      <c r="B980" s="66"/>
      <c r="C980" s="66"/>
      <c r="D980" s="66"/>
      <c r="E980" s="66"/>
      <c r="F980" s="66"/>
      <c r="G980" s="66"/>
      <c r="H980" s="66"/>
      <c r="I980" s="67"/>
    </row>
    <row r="981" spans="1:9">
      <c r="A981" s="13" t="s">
        <v>305</v>
      </c>
      <c r="B981" s="2" t="s">
        <v>306</v>
      </c>
      <c r="C981" s="3">
        <v>0</v>
      </c>
      <c r="D981" s="3">
        <v>0</v>
      </c>
      <c r="E981" s="4">
        <v>0</v>
      </c>
      <c r="F981" s="4">
        <v>0</v>
      </c>
      <c r="G981" s="4">
        <v>0</v>
      </c>
      <c r="H981" s="4">
        <v>0</v>
      </c>
      <c r="I981" s="14">
        <v>79200</v>
      </c>
    </row>
    <row r="982" spans="1:9" ht="15.75" thickBot="1">
      <c r="A982" s="15"/>
      <c r="B982" s="16"/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17">
        <v>79200</v>
      </c>
    </row>
    <row r="983" spans="1:9" ht="15.75" thickTop="1">
      <c r="A983" s="18"/>
      <c r="B983" s="16"/>
      <c r="C983" s="16"/>
      <c r="D983" s="16"/>
      <c r="E983" s="16"/>
      <c r="F983" s="16"/>
      <c r="G983" s="16"/>
      <c r="H983" s="16"/>
      <c r="I983" s="19"/>
    </row>
    <row r="984" spans="1:9">
      <c r="A984" s="65" t="s">
        <v>152</v>
      </c>
      <c r="B984" s="66"/>
      <c r="C984" s="66"/>
      <c r="D984" s="66"/>
      <c r="E984" s="66"/>
      <c r="F984" s="66"/>
      <c r="G984" s="66"/>
      <c r="H984" s="66"/>
      <c r="I984" s="67"/>
    </row>
    <row r="985" spans="1:9">
      <c r="A985" s="13" t="s">
        <v>220</v>
      </c>
      <c r="B985" s="2" t="s">
        <v>221</v>
      </c>
      <c r="C985" s="3">
        <v>1</v>
      </c>
      <c r="D985" s="3">
        <v>0</v>
      </c>
      <c r="E985" s="4">
        <v>0</v>
      </c>
      <c r="F985" s="4">
        <v>1600</v>
      </c>
      <c r="G985" s="4">
        <v>0</v>
      </c>
      <c r="H985" s="4">
        <v>1600</v>
      </c>
      <c r="I985" s="14">
        <v>0</v>
      </c>
    </row>
    <row r="986" spans="1:9" ht="15.75" thickBot="1">
      <c r="A986" s="15"/>
      <c r="B986" s="16"/>
      <c r="C986" s="5">
        <v>1</v>
      </c>
      <c r="D986" s="5">
        <v>0</v>
      </c>
      <c r="E986" s="5">
        <v>0</v>
      </c>
      <c r="F986" s="5">
        <v>1600</v>
      </c>
      <c r="G986" s="5">
        <v>0</v>
      </c>
      <c r="H986" s="5">
        <v>1600</v>
      </c>
      <c r="I986" s="17">
        <v>0</v>
      </c>
    </row>
    <row r="987" spans="1:9" ht="15.75" thickTop="1">
      <c r="A987" s="18"/>
      <c r="B987" s="16"/>
      <c r="C987" s="16"/>
      <c r="D987" s="16"/>
      <c r="E987" s="16"/>
      <c r="F987" s="16"/>
      <c r="G987" s="16"/>
      <c r="H987" s="16"/>
      <c r="I987" s="19"/>
    </row>
    <row r="988" spans="1:9">
      <c r="A988" s="65" t="s">
        <v>550</v>
      </c>
      <c r="B988" s="66"/>
      <c r="C988" s="66"/>
      <c r="D988" s="66"/>
      <c r="E988" s="66"/>
      <c r="F988" s="66"/>
      <c r="G988" s="66"/>
      <c r="H988" s="66"/>
      <c r="I988" s="67"/>
    </row>
    <row r="989" spans="1:9">
      <c r="A989" s="13" t="s">
        <v>579</v>
      </c>
      <c r="B989" s="2" t="s">
        <v>580</v>
      </c>
      <c r="C989" s="3">
        <v>1</v>
      </c>
      <c r="D989" s="3">
        <v>0</v>
      </c>
      <c r="E989" s="4">
        <v>0</v>
      </c>
      <c r="F989" s="4">
        <v>61900</v>
      </c>
      <c r="G989" s="4">
        <v>0</v>
      </c>
      <c r="H989" s="4">
        <v>61900</v>
      </c>
      <c r="I989" s="14">
        <v>0</v>
      </c>
    </row>
    <row r="990" spans="1:9" ht="15.75" thickBot="1">
      <c r="A990" s="15"/>
      <c r="B990" s="16"/>
      <c r="C990" s="5">
        <v>1</v>
      </c>
      <c r="D990" s="5">
        <v>0</v>
      </c>
      <c r="E990" s="5">
        <v>0</v>
      </c>
      <c r="F990" s="5">
        <v>61900</v>
      </c>
      <c r="G990" s="5">
        <v>0</v>
      </c>
      <c r="H990" s="5">
        <v>61900</v>
      </c>
      <c r="I990" s="17">
        <v>0</v>
      </c>
    </row>
    <row r="991" spans="1:9" ht="15.75" thickTop="1">
      <c r="A991" s="18"/>
      <c r="B991" s="16"/>
      <c r="C991" s="16"/>
      <c r="D991" s="16"/>
      <c r="E991" s="16"/>
      <c r="F991" s="16"/>
      <c r="G991" s="16"/>
      <c r="H991" s="16"/>
      <c r="I991" s="19"/>
    </row>
    <row r="992" spans="1:9">
      <c r="A992" s="65" t="s">
        <v>581</v>
      </c>
      <c r="B992" s="66"/>
      <c r="C992" s="66"/>
      <c r="D992" s="66"/>
      <c r="E992" s="66"/>
      <c r="F992" s="66"/>
      <c r="G992" s="66"/>
      <c r="H992" s="66"/>
      <c r="I992" s="67"/>
    </row>
    <row r="993" spans="1:9">
      <c r="A993" s="13" t="s">
        <v>423</v>
      </c>
      <c r="B993" s="2" t="s">
        <v>424</v>
      </c>
      <c r="C993" s="3">
        <v>10</v>
      </c>
      <c r="D993" s="3">
        <v>0</v>
      </c>
      <c r="E993" s="4">
        <v>0</v>
      </c>
      <c r="F993" s="4">
        <v>20500</v>
      </c>
      <c r="G993" s="4">
        <v>0</v>
      </c>
      <c r="H993" s="4">
        <v>20500</v>
      </c>
      <c r="I993" s="14">
        <v>0</v>
      </c>
    </row>
    <row r="994" spans="1:9" ht="15.75" thickBot="1">
      <c r="A994" s="15"/>
      <c r="B994" s="16"/>
      <c r="C994" s="5">
        <v>10</v>
      </c>
      <c r="D994" s="5">
        <v>0</v>
      </c>
      <c r="E994" s="5">
        <v>0</v>
      </c>
      <c r="F994" s="5">
        <v>20500</v>
      </c>
      <c r="G994" s="5">
        <v>0</v>
      </c>
      <c r="H994" s="5">
        <v>20500</v>
      </c>
      <c r="I994" s="17">
        <v>0</v>
      </c>
    </row>
    <row r="995" spans="1:9" ht="15.75" thickTop="1">
      <c r="A995" s="18"/>
      <c r="B995" s="16"/>
      <c r="C995" s="16"/>
      <c r="D995" s="16"/>
      <c r="E995" s="16"/>
      <c r="F995" s="16"/>
      <c r="G995" s="16"/>
      <c r="H995" s="16"/>
      <c r="I995" s="19"/>
    </row>
    <row r="996" spans="1:9">
      <c r="A996" s="65" t="s">
        <v>56</v>
      </c>
      <c r="B996" s="66"/>
      <c r="C996" s="66"/>
      <c r="D996" s="66"/>
      <c r="E996" s="66"/>
      <c r="F996" s="66"/>
      <c r="G996" s="66"/>
      <c r="H996" s="66"/>
      <c r="I996" s="67"/>
    </row>
    <row r="997" spans="1:9">
      <c r="A997" s="8" t="s">
        <v>582</v>
      </c>
      <c r="B997" s="9" t="s">
        <v>583</v>
      </c>
      <c r="C997" s="10">
        <v>1</v>
      </c>
      <c r="D997" s="10">
        <v>0</v>
      </c>
      <c r="E997" s="11">
        <v>0</v>
      </c>
      <c r="F997" s="11">
        <v>47000</v>
      </c>
      <c r="G997" s="11">
        <v>0</v>
      </c>
      <c r="H997" s="11">
        <v>47000</v>
      </c>
      <c r="I997" s="12">
        <v>0</v>
      </c>
    </row>
    <row r="998" spans="1:9">
      <c r="A998" s="8" t="s">
        <v>214</v>
      </c>
      <c r="B998" s="9" t="s">
        <v>215</v>
      </c>
      <c r="C998" s="10">
        <v>1</v>
      </c>
      <c r="D998" s="10">
        <v>0</v>
      </c>
      <c r="E998" s="11">
        <v>0</v>
      </c>
      <c r="F998" s="11">
        <v>1900</v>
      </c>
      <c r="G998" s="11">
        <v>0</v>
      </c>
      <c r="H998" s="11">
        <v>1900</v>
      </c>
      <c r="I998" s="12">
        <v>0</v>
      </c>
    </row>
    <row r="999" spans="1:9">
      <c r="A999" s="8" t="s">
        <v>584</v>
      </c>
      <c r="B999" s="9" t="s">
        <v>585</v>
      </c>
      <c r="C999" s="10">
        <v>1</v>
      </c>
      <c r="D999" s="10">
        <v>0</v>
      </c>
      <c r="E999" s="11">
        <v>0</v>
      </c>
      <c r="F999" s="11">
        <v>2100</v>
      </c>
      <c r="G999" s="11">
        <v>0</v>
      </c>
      <c r="H999" s="11">
        <v>2100</v>
      </c>
      <c r="I999" s="12">
        <v>0</v>
      </c>
    </row>
    <row r="1000" spans="1:9">
      <c r="A1000" s="8" t="s">
        <v>504</v>
      </c>
      <c r="B1000" s="9" t="s">
        <v>505</v>
      </c>
      <c r="C1000" s="10">
        <v>2</v>
      </c>
      <c r="D1000" s="10">
        <v>0</v>
      </c>
      <c r="E1000" s="11">
        <v>0</v>
      </c>
      <c r="F1000" s="11">
        <v>4800</v>
      </c>
      <c r="G1000" s="11">
        <v>0</v>
      </c>
      <c r="H1000" s="11">
        <v>4800</v>
      </c>
      <c r="I1000" s="12">
        <v>0</v>
      </c>
    </row>
    <row r="1001" spans="1:9">
      <c r="A1001" s="8" t="s">
        <v>20</v>
      </c>
      <c r="B1001" s="9" t="s">
        <v>21</v>
      </c>
      <c r="C1001" s="10">
        <v>3</v>
      </c>
      <c r="D1001" s="10">
        <v>0</v>
      </c>
      <c r="E1001" s="11">
        <v>9000</v>
      </c>
      <c r="F1001" s="11">
        <v>0</v>
      </c>
      <c r="G1001" s="11">
        <v>0</v>
      </c>
      <c r="H1001" s="11">
        <v>9000</v>
      </c>
      <c r="I1001" s="12">
        <v>0</v>
      </c>
    </row>
    <row r="1002" spans="1:9">
      <c r="A1002" s="8" t="s">
        <v>305</v>
      </c>
      <c r="B1002" s="9" t="s">
        <v>306</v>
      </c>
      <c r="C1002" s="10">
        <v>1</v>
      </c>
      <c r="D1002" s="10">
        <v>0</v>
      </c>
      <c r="E1002" s="11">
        <v>0</v>
      </c>
      <c r="F1002" s="11">
        <v>39600</v>
      </c>
      <c r="G1002" s="11">
        <v>0</v>
      </c>
      <c r="H1002" s="11">
        <v>39600</v>
      </c>
      <c r="I1002" s="12">
        <v>0</v>
      </c>
    </row>
    <row r="1003" spans="1:9">
      <c r="A1003" s="8" t="s">
        <v>50</v>
      </c>
      <c r="B1003" s="9" t="s">
        <v>51</v>
      </c>
      <c r="C1003" s="10">
        <v>1</v>
      </c>
      <c r="D1003" s="10">
        <v>0</v>
      </c>
      <c r="E1003" s="11">
        <v>0</v>
      </c>
      <c r="F1003" s="11">
        <v>1250</v>
      </c>
      <c r="G1003" s="11">
        <v>0</v>
      </c>
      <c r="H1003" s="11">
        <v>1250</v>
      </c>
      <c r="I1003" s="12">
        <v>0</v>
      </c>
    </row>
    <row r="1004" spans="1:9">
      <c r="A1004" s="8" t="s">
        <v>230</v>
      </c>
      <c r="B1004" s="9" t="s">
        <v>231</v>
      </c>
      <c r="C1004" s="10">
        <v>3</v>
      </c>
      <c r="D1004" s="10">
        <v>0</v>
      </c>
      <c r="E1004" s="11">
        <v>0</v>
      </c>
      <c r="F1004" s="11">
        <v>48600</v>
      </c>
      <c r="G1004" s="11">
        <v>0</v>
      </c>
      <c r="H1004" s="11">
        <v>48600</v>
      </c>
      <c r="I1004" s="12">
        <v>0</v>
      </c>
    </row>
    <row r="1005" spans="1:9">
      <c r="A1005" s="8" t="s">
        <v>535</v>
      </c>
      <c r="B1005" s="9" t="s">
        <v>536</v>
      </c>
      <c r="C1005" s="10">
        <v>1</v>
      </c>
      <c r="D1005" s="10">
        <v>0</v>
      </c>
      <c r="E1005" s="11">
        <v>0</v>
      </c>
      <c r="F1005" s="11">
        <v>1900</v>
      </c>
      <c r="G1005" s="11">
        <v>0</v>
      </c>
      <c r="H1005" s="11">
        <v>1900</v>
      </c>
      <c r="I1005" s="12">
        <v>0</v>
      </c>
    </row>
    <row r="1006" spans="1:9">
      <c r="A1006" s="8" t="s">
        <v>216</v>
      </c>
      <c r="B1006" s="9" t="s">
        <v>335</v>
      </c>
      <c r="C1006" s="10">
        <v>2</v>
      </c>
      <c r="D1006" s="10">
        <v>0</v>
      </c>
      <c r="E1006" s="11">
        <v>0</v>
      </c>
      <c r="F1006" s="11">
        <v>3800</v>
      </c>
      <c r="G1006" s="11">
        <v>0</v>
      </c>
      <c r="H1006" s="11">
        <v>3800</v>
      </c>
      <c r="I1006" s="12">
        <v>0</v>
      </c>
    </row>
    <row r="1007" spans="1:9">
      <c r="A1007" s="8" t="s">
        <v>425</v>
      </c>
      <c r="B1007" s="9" t="s">
        <v>426</v>
      </c>
      <c r="C1007" s="10">
        <v>1</v>
      </c>
      <c r="D1007" s="10">
        <v>0</v>
      </c>
      <c r="E1007" s="11">
        <v>0</v>
      </c>
      <c r="F1007" s="11">
        <v>950</v>
      </c>
      <c r="G1007" s="11">
        <v>0</v>
      </c>
      <c r="H1007" s="11">
        <v>950</v>
      </c>
      <c r="I1007" s="12">
        <v>0</v>
      </c>
    </row>
    <row r="1008" spans="1:9">
      <c r="A1008" s="8" t="s">
        <v>38</v>
      </c>
      <c r="B1008" s="9" t="s">
        <v>39</v>
      </c>
      <c r="C1008" s="10">
        <v>1</v>
      </c>
      <c r="D1008" s="10">
        <v>0</v>
      </c>
      <c r="E1008" s="11">
        <v>0</v>
      </c>
      <c r="F1008" s="11">
        <v>8700</v>
      </c>
      <c r="G1008" s="11">
        <v>0</v>
      </c>
      <c r="H1008" s="11">
        <v>8700</v>
      </c>
      <c r="I1008" s="12">
        <v>0</v>
      </c>
    </row>
    <row r="1009" spans="1:9">
      <c r="A1009" s="13" t="s">
        <v>172</v>
      </c>
      <c r="B1009" s="2" t="s">
        <v>173</v>
      </c>
      <c r="C1009" s="3">
        <v>1</v>
      </c>
      <c r="D1009" s="3">
        <v>0</v>
      </c>
      <c r="E1009" s="4">
        <v>0</v>
      </c>
      <c r="F1009" s="4">
        <v>3150</v>
      </c>
      <c r="G1009" s="4">
        <v>0</v>
      </c>
      <c r="H1009" s="4">
        <v>3150</v>
      </c>
      <c r="I1009" s="14">
        <v>0</v>
      </c>
    </row>
    <row r="1010" spans="1:9" ht="15.75" thickBot="1">
      <c r="A1010" s="15"/>
      <c r="B1010" s="16"/>
      <c r="C1010" s="5">
        <v>19</v>
      </c>
      <c r="D1010" s="5">
        <v>0</v>
      </c>
      <c r="E1010" s="5">
        <v>9000</v>
      </c>
      <c r="F1010" s="5">
        <v>163750</v>
      </c>
      <c r="G1010" s="5">
        <v>0</v>
      </c>
      <c r="H1010" s="5">
        <v>172750</v>
      </c>
      <c r="I1010" s="17">
        <v>0</v>
      </c>
    </row>
    <row r="1011" spans="1:9" ht="15.75" thickTop="1">
      <c r="A1011" s="18"/>
      <c r="B1011" s="16"/>
      <c r="C1011" s="16"/>
      <c r="D1011" s="16"/>
      <c r="E1011" s="16"/>
      <c r="F1011" s="16"/>
      <c r="G1011" s="16"/>
      <c r="H1011" s="16"/>
      <c r="I1011" s="19"/>
    </row>
    <row r="1012" spans="1:9" ht="15.75" thickBot="1">
      <c r="A1012" s="20" t="s">
        <v>69</v>
      </c>
      <c r="B1012" s="21"/>
      <c r="C1012" s="22">
        <f>+C940+C944+C948+C960+C964+C969+C974+C978+C982+C986+C990+C994+C1010</f>
        <v>263</v>
      </c>
      <c r="D1012" s="22">
        <f t="shared" ref="D1012:H1012" si="80">+D940+D944+D948+D960+D964+D969+D974+D978+D982+D986+D990+D994+D1010</f>
        <v>0</v>
      </c>
      <c r="E1012" s="22">
        <f t="shared" si="80"/>
        <v>2675000</v>
      </c>
      <c r="F1012" s="22">
        <f t="shared" si="80"/>
        <v>570900</v>
      </c>
      <c r="G1012" s="22">
        <f t="shared" si="80"/>
        <v>0</v>
      </c>
      <c r="H1012" s="22">
        <f t="shared" si="80"/>
        <v>3245900</v>
      </c>
      <c r="I1012" s="23">
        <v>79200</v>
      </c>
    </row>
    <row r="1013" spans="1:9" ht="15.75" thickBot="1"/>
    <row r="1014" spans="1:9">
      <c r="A1014" s="68" t="s">
        <v>0</v>
      </c>
      <c r="B1014" s="69"/>
      <c r="C1014" s="69"/>
      <c r="D1014" s="69"/>
      <c r="E1014" s="69"/>
      <c r="F1014" s="69"/>
      <c r="G1014" s="69"/>
      <c r="H1014" s="69"/>
      <c r="I1014" s="70"/>
    </row>
    <row r="1015" spans="1:9">
      <c r="A1015" s="71" t="s">
        <v>586</v>
      </c>
      <c r="B1015" s="72"/>
      <c r="C1015" s="72"/>
      <c r="D1015" s="72"/>
      <c r="E1015" s="72"/>
      <c r="F1015" s="72"/>
      <c r="G1015" s="72"/>
      <c r="H1015" s="72"/>
      <c r="I1015" s="73"/>
    </row>
    <row r="1016" spans="1:9">
      <c r="A1016" s="74" t="s">
        <v>2</v>
      </c>
      <c r="B1016" s="75"/>
      <c r="C1016" s="75"/>
      <c r="D1016" s="75"/>
      <c r="E1016" s="75"/>
      <c r="F1016" s="75"/>
      <c r="G1016" s="75"/>
      <c r="H1016" s="75"/>
      <c r="I1016" s="76"/>
    </row>
    <row r="1017" spans="1:9" ht="15.75" thickBot="1">
      <c r="A1017" s="6" t="s">
        <v>3</v>
      </c>
      <c r="B1017" s="1" t="s">
        <v>4</v>
      </c>
      <c r="C1017" s="1" t="s">
        <v>5</v>
      </c>
      <c r="D1017" s="1" t="s">
        <v>6</v>
      </c>
      <c r="E1017" s="1" t="s">
        <v>7</v>
      </c>
      <c r="F1017" s="1" t="s">
        <v>8</v>
      </c>
      <c r="G1017" s="1" t="s">
        <v>9</v>
      </c>
      <c r="H1017" s="1" t="s">
        <v>10</v>
      </c>
      <c r="I1017" s="7" t="s">
        <v>11</v>
      </c>
    </row>
    <row r="1018" spans="1:9" ht="15.75" thickTop="1">
      <c r="A1018" s="65" t="s">
        <v>587</v>
      </c>
      <c r="B1018" s="66"/>
      <c r="C1018" s="66"/>
      <c r="D1018" s="66"/>
      <c r="E1018" s="66"/>
      <c r="F1018" s="66"/>
      <c r="G1018" s="66"/>
      <c r="H1018" s="66"/>
      <c r="I1018" s="67"/>
    </row>
    <row r="1019" spans="1:9">
      <c r="A1019" s="8" t="s">
        <v>588</v>
      </c>
      <c r="B1019" s="9" t="s">
        <v>589</v>
      </c>
      <c r="C1019" s="10">
        <v>1</v>
      </c>
      <c r="D1019" s="10">
        <v>0</v>
      </c>
      <c r="E1019" s="11">
        <v>0</v>
      </c>
      <c r="F1019" s="11">
        <v>10150</v>
      </c>
      <c r="G1019" s="11">
        <v>0</v>
      </c>
      <c r="H1019" s="11">
        <v>10150</v>
      </c>
      <c r="I1019" s="12">
        <v>0</v>
      </c>
    </row>
    <row r="1020" spans="1:9">
      <c r="A1020" s="8" t="s">
        <v>34</v>
      </c>
      <c r="B1020" s="9" t="s">
        <v>35</v>
      </c>
      <c r="C1020" s="10">
        <v>1</v>
      </c>
      <c r="D1020" s="10">
        <v>0</v>
      </c>
      <c r="E1020" s="11">
        <v>0</v>
      </c>
      <c r="F1020" s="11">
        <v>1850</v>
      </c>
      <c r="G1020" s="11">
        <v>0</v>
      </c>
      <c r="H1020" s="11">
        <v>1850</v>
      </c>
      <c r="I1020" s="12">
        <v>0</v>
      </c>
    </row>
    <row r="1021" spans="1:9">
      <c r="A1021" s="8" t="s">
        <v>465</v>
      </c>
      <c r="B1021" s="9" t="s">
        <v>466</v>
      </c>
      <c r="C1021" s="10">
        <v>1</v>
      </c>
      <c r="D1021" s="10">
        <v>0</v>
      </c>
      <c r="E1021" s="11">
        <v>0</v>
      </c>
      <c r="F1021" s="11">
        <v>900</v>
      </c>
      <c r="G1021" s="11">
        <v>0</v>
      </c>
      <c r="H1021" s="11">
        <v>900</v>
      </c>
      <c r="I1021" s="12">
        <v>0</v>
      </c>
    </row>
    <row r="1022" spans="1:9">
      <c r="A1022" s="13" t="s">
        <v>590</v>
      </c>
      <c r="B1022" s="2" t="s">
        <v>591</v>
      </c>
      <c r="C1022" s="3">
        <v>1</v>
      </c>
      <c r="D1022" s="3">
        <v>0</v>
      </c>
      <c r="E1022" s="4">
        <v>0</v>
      </c>
      <c r="F1022" s="4">
        <v>1800</v>
      </c>
      <c r="G1022" s="4">
        <v>0</v>
      </c>
      <c r="H1022" s="4">
        <v>1800</v>
      </c>
      <c r="I1022" s="14">
        <v>0</v>
      </c>
    </row>
    <row r="1023" spans="1:9" ht="15.75" thickBot="1">
      <c r="A1023" s="15"/>
      <c r="B1023" s="16"/>
      <c r="C1023" s="5">
        <f>SUM(C1019:C1022)</f>
        <v>4</v>
      </c>
      <c r="D1023" s="5">
        <f t="shared" ref="D1023:I1023" si="81">SUM(D1019:D1022)</f>
        <v>0</v>
      </c>
      <c r="E1023" s="5">
        <f t="shared" si="81"/>
        <v>0</v>
      </c>
      <c r="F1023" s="5">
        <f t="shared" si="81"/>
        <v>14700</v>
      </c>
      <c r="G1023" s="5">
        <f t="shared" si="81"/>
        <v>0</v>
      </c>
      <c r="H1023" s="5">
        <f t="shared" si="81"/>
        <v>14700</v>
      </c>
      <c r="I1023" s="17">
        <f t="shared" si="81"/>
        <v>0</v>
      </c>
    </row>
    <row r="1024" spans="1:9" ht="15.75" thickTop="1">
      <c r="A1024" s="18"/>
      <c r="B1024" s="16"/>
      <c r="C1024" s="16"/>
      <c r="D1024" s="16"/>
      <c r="E1024" s="16"/>
      <c r="F1024" s="16"/>
      <c r="G1024" s="16"/>
      <c r="H1024" s="16"/>
      <c r="I1024" s="19"/>
    </row>
    <row r="1025" spans="1:9">
      <c r="A1025" s="65" t="s">
        <v>388</v>
      </c>
      <c r="B1025" s="66"/>
      <c r="C1025" s="66"/>
      <c r="D1025" s="66"/>
      <c r="E1025" s="66"/>
      <c r="F1025" s="66"/>
      <c r="G1025" s="66"/>
      <c r="H1025" s="66"/>
      <c r="I1025" s="67"/>
    </row>
    <row r="1026" spans="1:9">
      <c r="A1026" s="13" t="s">
        <v>36</v>
      </c>
      <c r="B1026" s="2" t="s">
        <v>37</v>
      </c>
      <c r="C1026" s="3">
        <v>4</v>
      </c>
      <c r="D1026" s="3">
        <v>0</v>
      </c>
      <c r="E1026" s="4">
        <v>6400</v>
      </c>
      <c r="F1026" s="4">
        <v>0</v>
      </c>
      <c r="G1026" s="4">
        <v>0</v>
      </c>
      <c r="H1026" s="4">
        <v>6400</v>
      </c>
      <c r="I1026" s="14">
        <v>0</v>
      </c>
    </row>
    <row r="1027" spans="1:9" ht="15.75" thickBot="1">
      <c r="A1027" s="15"/>
      <c r="B1027" s="16"/>
      <c r="C1027" s="5">
        <f>SUM(C1026)</f>
        <v>4</v>
      </c>
      <c r="D1027" s="5">
        <f t="shared" ref="D1027:I1027" si="82">SUM(D1026)</f>
        <v>0</v>
      </c>
      <c r="E1027" s="5">
        <f t="shared" si="82"/>
        <v>6400</v>
      </c>
      <c r="F1027" s="5">
        <f t="shared" si="82"/>
        <v>0</v>
      </c>
      <c r="G1027" s="5">
        <f t="shared" si="82"/>
        <v>0</v>
      </c>
      <c r="H1027" s="5">
        <f t="shared" si="82"/>
        <v>6400</v>
      </c>
      <c r="I1027" s="17">
        <f t="shared" si="82"/>
        <v>0</v>
      </c>
    </row>
    <row r="1028" spans="1:9" ht="15.75" thickTop="1">
      <c r="A1028" s="18"/>
      <c r="B1028" s="16"/>
      <c r="C1028" s="16"/>
      <c r="D1028" s="16"/>
      <c r="E1028" s="16"/>
      <c r="F1028" s="16"/>
      <c r="G1028" s="16"/>
      <c r="H1028" s="16"/>
      <c r="I1028" s="19"/>
    </row>
    <row r="1029" spans="1:9">
      <c r="A1029" s="65" t="s">
        <v>592</v>
      </c>
      <c r="B1029" s="66"/>
      <c r="C1029" s="66"/>
      <c r="D1029" s="66"/>
      <c r="E1029" s="66"/>
      <c r="F1029" s="66"/>
      <c r="G1029" s="66"/>
      <c r="H1029" s="66"/>
      <c r="I1029" s="67"/>
    </row>
    <row r="1030" spans="1:9">
      <c r="A1030" s="8" t="s">
        <v>512</v>
      </c>
      <c r="B1030" s="9" t="s">
        <v>513</v>
      </c>
      <c r="C1030" s="10">
        <v>1</v>
      </c>
      <c r="D1030" s="10">
        <v>0</v>
      </c>
      <c r="E1030" s="11">
        <v>0</v>
      </c>
      <c r="F1030" s="11">
        <v>1950</v>
      </c>
      <c r="G1030" s="11">
        <v>0</v>
      </c>
      <c r="H1030" s="11">
        <v>1950</v>
      </c>
      <c r="I1030" s="12">
        <v>0</v>
      </c>
    </row>
    <row r="1031" spans="1:9">
      <c r="A1031" s="8" t="s">
        <v>593</v>
      </c>
      <c r="B1031" s="9" t="s">
        <v>594</v>
      </c>
      <c r="C1031" s="10">
        <v>1</v>
      </c>
      <c r="D1031" s="10">
        <v>0</v>
      </c>
      <c r="E1031" s="11">
        <v>0</v>
      </c>
      <c r="F1031" s="11">
        <v>2100</v>
      </c>
      <c r="G1031" s="11">
        <v>0</v>
      </c>
      <c r="H1031" s="11">
        <v>2100</v>
      </c>
      <c r="I1031" s="12">
        <v>0</v>
      </c>
    </row>
    <row r="1032" spans="1:9">
      <c r="A1032" s="8" t="s">
        <v>54</v>
      </c>
      <c r="B1032" s="9" t="s">
        <v>55</v>
      </c>
      <c r="C1032" s="10">
        <v>1</v>
      </c>
      <c r="D1032" s="10">
        <v>0</v>
      </c>
      <c r="E1032" s="11">
        <v>0</v>
      </c>
      <c r="F1032" s="11">
        <v>1650</v>
      </c>
      <c r="G1032" s="11">
        <v>0</v>
      </c>
      <c r="H1032" s="11">
        <v>1650</v>
      </c>
      <c r="I1032" s="12">
        <v>0</v>
      </c>
    </row>
    <row r="1033" spans="1:9" ht="15.75" thickBot="1">
      <c r="A1033" s="15"/>
      <c r="B1033" s="16"/>
      <c r="C1033" s="5">
        <f>SUM(C1030:C1032)</f>
        <v>3</v>
      </c>
      <c r="D1033" s="5">
        <f t="shared" ref="D1033:I1033" si="83">SUM(D1030:D1032)</f>
        <v>0</v>
      </c>
      <c r="E1033" s="5">
        <f t="shared" si="83"/>
        <v>0</v>
      </c>
      <c r="F1033" s="5">
        <f t="shared" si="83"/>
        <v>5700</v>
      </c>
      <c r="G1033" s="5">
        <f t="shared" si="83"/>
        <v>0</v>
      </c>
      <c r="H1033" s="5">
        <f t="shared" si="83"/>
        <v>5700</v>
      </c>
      <c r="I1033" s="17">
        <f t="shared" si="83"/>
        <v>0</v>
      </c>
    </row>
    <row r="1034" spans="1:9" ht="15.75" thickTop="1">
      <c r="A1034" s="18"/>
      <c r="B1034" s="16"/>
      <c r="C1034" s="16"/>
      <c r="D1034" s="16"/>
      <c r="E1034" s="16"/>
      <c r="F1034" s="16"/>
      <c r="G1034" s="16"/>
      <c r="H1034" s="16"/>
      <c r="I1034" s="19"/>
    </row>
    <row r="1035" spans="1:9">
      <c r="A1035" s="65" t="s">
        <v>547</v>
      </c>
      <c r="B1035" s="66"/>
      <c r="C1035" s="66"/>
      <c r="D1035" s="66"/>
      <c r="E1035" s="66"/>
      <c r="F1035" s="66"/>
      <c r="G1035" s="66"/>
      <c r="H1035" s="66"/>
      <c r="I1035" s="67"/>
    </row>
    <row r="1036" spans="1:9">
      <c r="A1036" s="8" t="s">
        <v>30</v>
      </c>
      <c r="B1036" s="9" t="s">
        <v>31</v>
      </c>
      <c r="C1036" s="10">
        <v>4</v>
      </c>
      <c r="D1036" s="10">
        <v>0</v>
      </c>
      <c r="E1036" s="11">
        <v>0</v>
      </c>
      <c r="F1036" s="11">
        <v>18000</v>
      </c>
      <c r="G1036" s="11">
        <v>0</v>
      </c>
      <c r="H1036" s="11">
        <v>18000</v>
      </c>
      <c r="I1036" s="12">
        <v>0</v>
      </c>
    </row>
    <row r="1037" spans="1:9">
      <c r="A1037" s="8" t="s">
        <v>40</v>
      </c>
      <c r="B1037" s="9" t="s">
        <v>41</v>
      </c>
      <c r="C1037" s="10">
        <v>2</v>
      </c>
      <c r="D1037" s="10">
        <v>0</v>
      </c>
      <c r="E1037" s="11">
        <v>0</v>
      </c>
      <c r="F1037" s="11">
        <v>12100</v>
      </c>
      <c r="G1037" s="11">
        <v>0</v>
      </c>
      <c r="H1037" s="11">
        <v>12100</v>
      </c>
      <c r="I1037" s="12">
        <v>0</v>
      </c>
    </row>
    <row r="1038" spans="1:9">
      <c r="A1038" s="8" t="s">
        <v>595</v>
      </c>
      <c r="B1038" s="9" t="s">
        <v>596</v>
      </c>
      <c r="C1038" s="10">
        <v>1</v>
      </c>
      <c r="D1038" s="10">
        <v>0</v>
      </c>
      <c r="E1038" s="11">
        <v>0</v>
      </c>
      <c r="F1038" s="11">
        <v>3500</v>
      </c>
      <c r="G1038" s="11">
        <v>0</v>
      </c>
      <c r="H1038" s="11">
        <v>3500</v>
      </c>
      <c r="I1038" s="12">
        <v>0</v>
      </c>
    </row>
    <row r="1039" spans="1:9">
      <c r="A1039" s="13" t="s">
        <v>376</v>
      </c>
      <c r="B1039" s="2" t="s">
        <v>110</v>
      </c>
      <c r="C1039" s="3">
        <v>8</v>
      </c>
      <c r="D1039" s="3">
        <v>0</v>
      </c>
      <c r="E1039" s="4">
        <v>0</v>
      </c>
      <c r="F1039" s="4">
        <v>41600</v>
      </c>
      <c r="G1039" s="4">
        <v>0</v>
      </c>
      <c r="H1039" s="4">
        <v>41600</v>
      </c>
      <c r="I1039" s="14">
        <v>0</v>
      </c>
    </row>
    <row r="1040" spans="1:9" ht="15.75" thickBot="1">
      <c r="A1040" s="15"/>
      <c r="B1040" s="16"/>
      <c r="C1040" s="5">
        <f>SUM(C1036:C1039)</f>
        <v>15</v>
      </c>
      <c r="D1040" s="5">
        <f t="shared" ref="D1040:I1040" si="84">SUM(D1036:D1039)</f>
        <v>0</v>
      </c>
      <c r="E1040" s="5">
        <f t="shared" si="84"/>
        <v>0</v>
      </c>
      <c r="F1040" s="5">
        <f t="shared" si="84"/>
        <v>75200</v>
      </c>
      <c r="G1040" s="5">
        <f t="shared" si="84"/>
        <v>0</v>
      </c>
      <c r="H1040" s="5">
        <f t="shared" si="84"/>
        <v>75200</v>
      </c>
      <c r="I1040" s="17">
        <f t="shared" si="84"/>
        <v>0</v>
      </c>
    </row>
    <row r="1041" spans="1:9" ht="15.75" thickTop="1">
      <c r="A1041" s="18"/>
      <c r="B1041" s="16"/>
      <c r="C1041" s="16"/>
      <c r="D1041" s="16"/>
      <c r="E1041" s="16"/>
      <c r="F1041" s="16"/>
      <c r="G1041" s="16"/>
      <c r="H1041" s="16"/>
      <c r="I1041" s="19"/>
    </row>
    <row r="1042" spans="1:9">
      <c r="A1042" s="65" t="s">
        <v>434</v>
      </c>
      <c r="B1042" s="66"/>
      <c r="C1042" s="66"/>
      <c r="D1042" s="66"/>
      <c r="E1042" s="66"/>
      <c r="F1042" s="66"/>
      <c r="G1042" s="66"/>
      <c r="H1042" s="66"/>
      <c r="I1042" s="67"/>
    </row>
    <row r="1043" spans="1:9">
      <c r="A1043" s="13" t="s">
        <v>597</v>
      </c>
      <c r="B1043" s="2" t="s">
        <v>598</v>
      </c>
      <c r="C1043" s="3">
        <v>200</v>
      </c>
      <c r="D1043" s="3">
        <v>0</v>
      </c>
      <c r="E1043" s="4">
        <v>0</v>
      </c>
      <c r="F1043" s="4">
        <v>260000</v>
      </c>
      <c r="G1043" s="4">
        <v>0</v>
      </c>
      <c r="H1043" s="4">
        <v>260000</v>
      </c>
      <c r="I1043" s="14">
        <v>0</v>
      </c>
    </row>
    <row r="1044" spans="1:9" ht="15.75" thickBot="1">
      <c r="A1044" s="15"/>
      <c r="B1044" s="16"/>
      <c r="C1044" s="5">
        <f>SUM(C1043)</f>
        <v>200</v>
      </c>
      <c r="D1044" s="5">
        <f t="shared" ref="D1044:I1044" si="85">SUM(D1043)</f>
        <v>0</v>
      </c>
      <c r="E1044" s="5">
        <f t="shared" si="85"/>
        <v>0</v>
      </c>
      <c r="F1044" s="5">
        <f t="shared" si="85"/>
        <v>260000</v>
      </c>
      <c r="G1044" s="5">
        <f t="shared" si="85"/>
        <v>0</v>
      </c>
      <c r="H1044" s="5">
        <f t="shared" si="85"/>
        <v>260000</v>
      </c>
      <c r="I1044" s="17">
        <f t="shared" si="85"/>
        <v>0</v>
      </c>
    </row>
    <row r="1045" spans="1:9" ht="15.75" thickTop="1">
      <c r="A1045" s="18"/>
      <c r="B1045" s="16"/>
      <c r="C1045" s="16"/>
      <c r="D1045" s="16"/>
      <c r="E1045" s="16"/>
      <c r="F1045" s="16"/>
      <c r="G1045" s="16"/>
      <c r="H1045" s="16"/>
      <c r="I1045" s="19"/>
    </row>
    <row r="1046" spans="1:9">
      <c r="A1046" s="18"/>
      <c r="B1046" s="16"/>
      <c r="C1046" s="16"/>
      <c r="D1046" s="16"/>
      <c r="E1046" s="16"/>
      <c r="F1046" s="16"/>
      <c r="G1046" s="16"/>
      <c r="H1046" s="16"/>
      <c r="I1046" s="19"/>
    </row>
    <row r="1047" spans="1:9">
      <c r="A1047" s="65" t="s">
        <v>56</v>
      </c>
      <c r="B1047" s="66"/>
      <c r="C1047" s="66"/>
      <c r="D1047" s="66"/>
      <c r="E1047" s="66"/>
      <c r="F1047" s="66"/>
      <c r="G1047" s="66"/>
      <c r="H1047" s="66"/>
      <c r="I1047" s="67"/>
    </row>
    <row r="1048" spans="1:9">
      <c r="A1048" s="8" t="s">
        <v>448</v>
      </c>
      <c r="B1048" s="9" t="s">
        <v>449</v>
      </c>
      <c r="C1048" s="10">
        <v>3</v>
      </c>
      <c r="D1048" s="10">
        <v>0</v>
      </c>
      <c r="E1048" s="11">
        <v>0</v>
      </c>
      <c r="F1048" s="11">
        <v>10650</v>
      </c>
      <c r="G1048" s="11">
        <v>0</v>
      </c>
      <c r="H1048" s="11">
        <v>10650</v>
      </c>
      <c r="I1048" s="12">
        <v>0</v>
      </c>
    </row>
    <row r="1049" spans="1:9">
      <c r="A1049" s="8" t="s">
        <v>127</v>
      </c>
      <c r="B1049" s="9" t="s">
        <v>128</v>
      </c>
      <c r="C1049" s="10">
        <v>2</v>
      </c>
      <c r="D1049" s="10">
        <v>0</v>
      </c>
      <c r="E1049" s="11">
        <v>0</v>
      </c>
      <c r="F1049" s="11">
        <v>9600</v>
      </c>
      <c r="G1049" s="11">
        <v>0</v>
      </c>
      <c r="H1049" s="11">
        <v>9600</v>
      </c>
      <c r="I1049" s="12">
        <v>0</v>
      </c>
    </row>
    <row r="1050" spans="1:9">
      <c r="A1050" s="8" t="s">
        <v>189</v>
      </c>
      <c r="B1050" s="9" t="s">
        <v>190</v>
      </c>
      <c r="C1050" s="10">
        <v>1</v>
      </c>
      <c r="D1050" s="10">
        <v>0</v>
      </c>
      <c r="E1050" s="11">
        <v>0</v>
      </c>
      <c r="F1050" s="11">
        <v>16200</v>
      </c>
      <c r="G1050" s="11">
        <v>0</v>
      </c>
      <c r="H1050" s="11">
        <v>16200</v>
      </c>
      <c r="I1050" s="12">
        <v>0</v>
      </c>
    </row>
    <row r="1051" spans="1:9">
      <c r="A1051" s="8" t="s">
        <v>593</v>
      </c>
      <c r="B1051" s="9" t="s">
        <v>594</v>
      </c>
      <c r="C1051" s="10">
        <v>12</v>
      </c>
      <c r="D1051" s="10">
        <v>0</v>
      </c>
      <c r="E1051" s="11">
        <v>0</v>
      </c>
      <c r="F1051" s="11">
        <v>25200</v>
      </c>
      <c r="G1051" s="11">
        <v>0</v>
      </c>
      <c r="H1051" s="11">
        <v>25200</v>
      </c>
      <c r="I1051" s="12">
        <v>0</v>
      </c>
    </row>
    <row r="1052" spans="1:9">
      <c r="A1052" s="8" t="s">
        <v>182</v>
      </c>
      <c r="B1052" s="9" t="s">
        <v>183</v>
      </c>
      <c r="C1052" s="10">
        <v>1</v>
      </c>
      <c r="D1052" s="10">
        <v>0</v>
      </c>
      <c r="E1052" s="11">
        <v>0</v>
      </c>
      <c r="F1052" s="11">
        <v>29600</v>
      </c>
      <c r="G1052" s="11">
        <v>0</v>
      </c>
      <c r="H1052" s="11">
        <v>29600</v>
      </c>
      <c r="I1052" s="12">
        <v>0</v>
      </c>
    </row>
    <row r="1053" spans="1:9">
      <c r="A1053" s="8" t="s">
        <v>160</v>
      </c>
      <c r="B1053" s="9" t="s">
        <v>161</v>
      </c>
      <c r="C1053" s="10">
        <v>1</v>
      </c>
      <c r="D1053" s="10">
        <v>0</v>
      </c>
      <c r="E1053" s="11">
        <v>0</v>
      </c>
      <c r="F1053" s="11">
        <v>4500</v>
      </c>
      <c r="G1053" s="11">
        <v>0</v>
      </c>
      <c r="H1053" s="11">
        <v>4500</v>
      </c>
      <c r="I1053" s="12">
        <v>0</v>
      </c>
    </row>
    <row r="1054" spans="1:9">
      <c r="A1054" s="8" t="s">
        <v>40</v>
      </c>
      <c r="B1054" s="9" t="s">
        <v>41</v>
      </c>
      <c r="C1054" s="10">
        <v>1</v>
      </c>
      <c r="D1054" s="10">
        <v>0</v>
      </c>
      <c r="E1054" s="11">
        <v>0</v>
      </c>
      <c r="F1054" s="11">
        <v>6050</v>
      </c>
      <c r="G1054" s="11">
        <v>0</v>
      </c>
      <c r="H1054" s="11">
        <v>6050</v>
      </c>
      <c r="I1054" s="12">
        <v>0</v>
      </c>
    </row>
    <row r="1055" spans="1:9">
      <c r="A1055" s="8" t="s">
        <v>423</v>
      </c>
      <c r="B1055" s="9" t="s">
        <v>424</v>
      </c>
      <c r="C1055" s="10">
        <v>1</v>
      </c>
      <c r="D1055" s="10">
        <v>0</v>
      </c>
      <c r="E1055" s="11">
        <v>0</v>
      </c>
      <c r="F1055" s="11">
        <v>2050</v>
      </c>
      <c r="G1055" s="11">
        <v>0</v>
      </c>
      <c r="H1055" s="11">
        <v>2050</v>
      </c>
      <c r="I1055" s="12">
        <v>0</v>
      </c>
    </row>
    <row r="1056" spans="1:9" ht="15.75" thickBot="1">
      <c r="A1056" s="15"/>
      <c r="B1056" s="16"/>
      <c r="C1056" s="5">
        <f>SUM(C1048:C1055)</f>
        <v>22</v>
      </c>
      <c r="D1056" s="5">
        <f t="shared" ref="D1056:I1056" si="86">SUM(D1048:D1055)</f>
        <v>0</v>
      </c>
      <c r="E1056" s="5">
        <f t="shared" si="86"/>
        <v>0</v>
      </c>
      <c r="F1056" s="5">
        <f t="shared" si="86"/>
        <v>103850</v>
      </c>
      <c r="G1056" s="5">
        <f t="shared" si="86"/>
        <v>0</v>
      </c>
      <c r="H1056" s="5">
        <f t="shared" si="86"/>
        <v>103850</v>
      </c>
      <c r="I1056" s="17">
        <f t="shared" si="86"/>
        <v>0</v>
      </c>
    </row>
    <row r="1057" spans="1:9" ht="15.75" thickTop="1">
      <c r="A1057" s="18"/>
      <c r="B1057" s="16"/>
      <c r="C1057" s="16"/>
      <c r="D1057" s="16"/>
      <c r="E1057" s="16"/>
      <c r="F1057" s="16"/>
      <c r="G1057" s="16"/>
      <c r="H1057" s="16"/>
      <c r="I1057" s="19"/>
    </row>
    <row r="1058" spans="1:9" ht="15.75" thickBot="1">
      <c r="A1058" s="20" t="s">
        <v>69</v>
      </c>
      <c r="B1058" s="21"/>
      <c r="C1058" s="22">
        <f>+C1023+C1027+C1033+C1040+C1044+C1056</f>
        <v>248</v>
      </c>
      <c r="D1058" s="22">
        <f t="shared" ref="D1058:H1058" si="87">+D1023+D1027+D1033+D1040+D1044+D1056</f>
        <v>0</v>
      </c>
      <c r="E1058" s="22">
        <f t="shared" si="87"/>
        <v>6400</v>
      </c>
      <c r="F1058" s="22">
        <f t="shared" si="87"/>
        <v>459450</v>
      </c>
      <c r="G1058" s="22">
        <f t="shared" si="87"/>
        <v>0</v>
      </c>
      <c r="H1058" s="22">
        <f t="shared" si="87"/>
        <v>465850</v>
      </c>
      <c r="I1058" s="23">
        <f t="shared" ref="I1058" si="88">+I1023+I1027+I1033+I1040+I1044+I1056</f>
        <v>0</v>
      </c>
    </row>
    <row r="1059" spans="1:9" ht="15.75" thickBot="1"/>
    <row r="1060" spans="1:9">
      <c r="A1060" s="68" t="s">
        <v>0</v>
      </c>
      <c r="B1060" s="69"/>
      <c r="C1060" s="69"/>
      <c r="D1060" s="69"/>
      <c r="E1060" s="69"/>
      <c r="F1060" s="69"/>
      <c r="G1060" s="69"/>
      <c r="H1060" s="69"/>
      <c r="I1060" s="70"/>
    </row>
    <row r="1061" spans="1:9">
      <c r="A1061" s="71" t="s">
        <v>599</v>
      </c>
      <c r="B1061" s="72"/>
      <c r="C1061" s="72"/>
      <c r="D1061" s="72"/>
      <c r="E1061" s="72"/>
      <c r="F1061" s="72"/>
      <c r="G1061" s="72"/>
      <c r="H1061" s="72"/>
      <c r="I1061" s="73"/>
    </row>
    <row r="1062" spans="1:9">
      <c r="A1062" s="74" t="s">
        <v>2</v>
      </c>
      <c r="B1062" s="75"/>
      <c r="C1062" s="75"/>
      <c r="D1062" s="75"/>
      <c r="E1062" s="75"/>
      <c r="F1062" s="75"/>
      <c r="G1062" s="75"/>
      <c r="H1062" s="75"/>
      <c r="I1062" s="76"/>
    </row>
    <row r="1063" spans="1:9" ht="15.75" thickBot="1">
      <c r="A1063" s="6" t="s">
        <v>3</v>
      </c>
      <c r="B1063" s="1" t="s">
        <v>4</v>
      </c>
      <c r="C1063" s="1" t="s">
        <v>5</v>
      </c>
      <c r="D1063" s="1" t="s">
        <v>6</v>
      </c>
      <c r="E1063" s="1" t="s">
        <v>7</v>
      </c>
      <c r="F1063" s="1" t="s">
        <v>8</v>
      </c>
      <c r="G1063" s="1" t="s">
        <v>9</v>
      </c>
      <c r="H1063" s="1" t="s">
        <v>10</v>
      </c>
      <c r="I1063" s="7" t="s">
        <v>11</v>
      </c>
    </row>
    <row r="1064" spans="1:9" ht="15.75" thickTop="1">
      <c r="A1064" s="65" t="s">
        <v>388</v>
      </c>
      <c r="B1064" s="66"/>
      <c r="C1064" s="66"/>
      <c r="D1064" s="66"/>
      <c r="E1064" s="66"/>
      <c r="F1064" s="66"/>
      <c r="G1064" s="66"/>
      <c r="H1064" s="66"/>
      <c r="I1064" s="67"/>
    </row>
    <row r="1065" spans="1:9">
      <c r="A1065" s="8" t="s">
        <v>389</v>
      </c>
      <c r="B1065" s="9" t="s">
        <v>390</v>
      </c>
      <c r="C1065" s="10">
        <v>30</v>
      </c>
      <c r="D1065" s="10">
        <v>0</v>
      </c>
      <c r="E1065" s="11">
        <v>320.10000000000002</v>
      </c>
      <c r="F1065" s="11">
        <v>0</v>
      </c>
      <c r="G1065" s="11">
        <v>0</v>
      </c>
      <c r="H1065" s="11">
        <v>320.10000000000002</v>
      </c>
      <c r="I1065" s="12">
        <v>0</v>
      </c>
    </row>
    <row r="1066" spans="1:9">
      <c r="A1066" s="8" t="s">
        <v>391</v>
      </c>
      <c r="B1066" s="9" t="s">
        <v>392</v>
      </c>
      <c r="C1066" s="10">
        <v>4</v>
      </c>
      <c r="D1066" s="10">
        <v>0</v>
      </c>
      <c r="E1066" s="11">
        <v>168</v>
      </c>
      <c r="F1066" s="11">
        <v>0</v>
      </c>
      <c r="G1066" s="11">
        <v>0</v>
      </c>
      <c r="H1066" s="11">
        <v>168</v>
      </c>
      <c r="I1066" s="12">
        <v>0</v>
      </c>
    </row>
    <row r="1067" spans="1:9">
      <c r="A1067" s="8" t="s">
        <v>597</v>
      </c>
      <c r="B1067" s="9" t="s">
        <v>598</v>
      </c>
      <c r="C1067" s="10">
        <v>10</v>
      </c>
      <c r="D1067" s="10">
        <v>0</v>
      </c>
      <c r="E1067" s="11">
        <v>13000</v>
      </c>
      <c r="F1067" s="11">
        <v>0</v>
      </c>
      <c r="G1067" s="11">
        <v>0</v>
      </c>
      <c r="H1067" s="11">
        <v>13000</v>
      </c>
      <c r="I1067" s="12">
        <v>0</v>
      </c>
    </row>
    <row r="1068" spans="1:9">
      <c r="A1068" s="13" t="s">
        <v>600</v>
      </c>
      <c r="B1068" s="2" t="s">
        <v>601</v>
      </c>
      <c r="C1068" s="3">
        <v>10</v>
      </c>
      <c r="D1068" s="3">
        <v>0</v>
      </c>
      <c r="E1068" s="4">
        <v>30000</v>
      </c>
      <c r="F1068" s="4">
        <v>0</v>
      </c>
      <c r="G1068" s="4">
        <v>0</v>
      </c>
      <c r="H1068" s="4">
        <v>30000</v>
      </c>
      <c r="I1068" s="14">
        <v>0</v>
      </c>
    </row>
    <row r="1069" spans="1:9" ht="15.75" thickBot="1">
      <c r="A1069" s="15"/>
      <c r="B1069" s="16"/>
      <c r="C1069" s="5">
        <f>SUM(C1065:C1068)</f>
        <v>54</v>
      </c>
      <c r="D1069" s="5">
        <f t="shared" ref="D1069:I1069" si="89">SUM(D1065:D1068)</f>
        <v>0</v>
      </c>
      <c r="E1069" s="5">
        <f t="shared" si="89"/>
        <v>43488.1</v>
      </c>
      <c r="F1069" s="5">
        <f t="shared" si="89"/>
        <v>0</v>
      </c>
      <c r="G1069" s="5">
        <f t="shared" si="89"/>
        <v>0</v>
      </c>
      <c r="H1069" s="5">
        <f t="shared" si="89"/>
        <v>43488.1</v>
      </c>
      <c r="I1069" s="17">
        <f t="shared" si="89"/>
        <v>0</v>
      </c>
    </row>
    <row r="1070" spans="1:9" ht="15.75" thickTop="1">
      <c r="A1070" s="18"/>
      <c r="B1070" s="16"/>
      <c r="C1070" s="16"/>
      <c r="D1070" s="16"/>
      <c r="E1070" s="16"/>
      <c r="F1070" s="16"/>
      <c r="G1070" s="16"/>
      <c r="H1070" s="16"/>
      <c r="I1070" s="19"/>
    </row>
    <row r="1071" spans="1:9">
      <c r="A1071" s="65" t="s">
        <v>343</v>
      </c>
      <c r="B1071" s="66"/>
      <c r="C1071" s="66"/>
      <c r="D1071" s="66"/>
      <c r="E1071" s="66"/>
      <c r="F1071" s="66"/>
      <c r="G1071" s="66"/>
      <c r="H1071" s="66"/>
      <c r="I1071" s="67"/>
    </row>
    <row r="1072" spans="1:9">
      <c r="A1072" s="8" t="s">
        <v>146</v>
      </c>
      <c r="B1072" s="9" t="s">
        <v>147</v>
      </c>
      <c r="C1072" s="10">
        <v>25</v>
      </c>
      <c r="D1072" s="10">
        <v>0</v>
      </c>
      <c r="E1072" s="11">
        <v>0</v>
      </c>
      <c r="F1072" s="11">
        <v>32500</v>
      </c>
      <c r="G1072" s="11">
        <v>0</v>
      </c>
      <c r="H1072" s="11">
        <v>32500</v>
      </c>
      <c r="I1072" s="12">
        <v>0</v>
      </c>
    </row>
    <row r="1073" spans="1:9">
      <c r="A1073" s="8" t="s">
        <v>148</v>
      </c>
      <c r="B1073" s="9" t="s">
        <v>149</v>
      </c>
      <c r="C1073" s="10">
        <v>40</v>
      </c>
      <c r="D1073" s="10">
        <v>0</v>
      </c>
      <c r="E1073" s="11">
        <v>0</v>
      </c>
      <c r="F1073" s="11">
        <v>50000</v>
      </c>
      <c r="G1073" s="11">
        <v>0</v>
      </c>
      <c r="H1073" s="11">
        <v>50000</v>
      </c>
      <c r="I1073" s="12">
        <v>0</v>
      </c>
    </row>
    <row r="1074" spans="1:9">
      <c r="A1074" s="8" t="s">
        <v>150</v>
      </c>
      <c r="B1074" s="9" t="s">
        <v>151</v>
      </c>
      <c r="C1074" s="10">
        <v>40</v>
      </c>
      <c r="D1074" s="10">
        <v>0</v>
      </c>
      <c r="E1074" s="11">
        <v>0</v>
      </c>
      <c r="F1074" s="11">
        <v>50000</v>
      </c>
      <c r="G1074" s="11">
        <v>0</v>
      </c>
      <c r="H1074" s="11">
        <v>50000</v>
      </c>
      <c r="I1074" s="12">
        <v>0</v>
      </c>
    </row>
    <row r="1075" spans="1:9">
      <c r="A1075" s="8" t="s">
        <v>136</v>
      </c>
      <c r="B1075" s="9" t="s">
        <v>137</v>
      </c>
      <c r="C1075" s="10">
        <v>50</v>
      </c>
      <c r="D1075" s="10">
        <v>0</v>
      </c>
      <c r="E1075" s="11">
        <v>0</v>
      </c>
      <c r="F1075" s="11">
        <v>50000</v>
      </c>
      <c r="G1075" s="11">
        <v>0</v>
      </c>
      <c r="H1075" s="11">
        <v>50000</v>
      </c>
      <c r="I1075" s="12">
        <v>0</v>
      </c>
    </row>
    <row r="1076" spans="1:9">
      <c r="A1076" s="8" t="s">
        <v>185</v>
      </c>
      <c r="B1076" s="9" t="s">
        <v>186</v>
      </c>
      <c r="C1076" s="10">
        <v>50</v>
      </c>
      <c r="D1076" s="10">
        <v>0</v>
      </c>
      <c r="E1076" s="11">
        <v>0</v>
      </c>
      <c r="F1076" s="11">
        <v>50000</v>
      </c>
      <c r="G1076" s="11">
        <v>0</v>
      </c>
      <c r="H1076" s="11">
        <v>50000</v>
      </c>
      <c r="I1076" s="12">
        <v>0</v>
      </c>
    </row>
    <row r="1077" spans="1:9">
      <c r="A1077" s="8" t="s">
        <v>165</v>
      </c>
      <c r="B1077" s="9" t="s">
        <v>166</v>
      </c>
      <c r="C1077" s="10">
        <v>50</v>
      </c>
      <c r="D1077" s="10">
        <v>0</v>
      </c>
      <c r="E1077" s="11">
        <v>0</v>
      </c>
      <c r="F1077" s="11">
        <v>52500</v>
      </c>
      <c r="G1077" s="11">
        <v>0</v>
      </c>
      <c r="H1077" s="11">
        <v>52500</v>
      </c>
      <c r="I1077" s="12">
        <v>0</v>
      </c>
    </row>
    <row r="1078" spans="1:9">
      <c r="A1078" s="13" t="s">
        <v>34</v>
      </c>
      <c r="B1078" s="2" t="s">
        <v>35</v>
      </c>
      <c r="C1078" s="3">
        <v>1</v>
      </c>
      <c r="D1078" s="3">
        <v>0</v>
      </c>
      <c r="E1078" s="4">
        <v>0</v>
      </c>
      <c r="F1078" s="4">
        <v>1850</v>
      </c>
      <c r="G1078" s="4">
        <v>0</v>
      </c>
      <c r="H1078" s="4">
        <v>1850</v>
      </c>
      <c r="I1078" s="14">
        <v>0</v>
      </c>
    </row>
    <row r="1079" spans="1:9" ht="15.75" thickBot="1">
      <c r="A1079" s="15"/>
      <c r="B1079" s="16"/>
      <c r="C1079" s="5">
        <f>SUM(C1072:C1078)</f>
        <v>256</v>
      </c>
      <c r="D1079" s="5">
        <f t="shared" ref="D1079:I1079" si="90">SUM(D1072:D1078)</f>
        <v>0</v>
      </c>
      <c r="E1079" s="5">
        <f t="shared" si="90"/>
        <v>0</v>
      </c>
      <c r="F1079" s="5">
        <f t="shared" si="90"/>
        <v>286850</v>
      </c>
      <c r="G1079" s="5">
        <f t="shared" si="90"/>
        <v>0</v>
      </c>
      <c r="H1079" s="5">
        <f t="shared" si="90"/>
        <v>286850</v>
      </c>
      <c r="I1079" s="17">
        <f t="shared" si="90"/>
        <v>0</v>
      </c>
    </row>
    <row r="1080" spans="1:9" ht="15.75" thickTop="1">
      <c r="A1080" s="18"/>
      <c r="B1080" s="16"/>
      <c r="C1080" s="16"/>
      <c r="D1080" s="16"/>
      <c r="E1080" s="16"/>
      <c r="F1080" s="16"/>
      <c r="G1080" s="16"/>
      <c r="H1080" s="16"/>
      <c r="I1080" s="19"/>
    </row>
    <row r="1081" spans="1:9">
      <c r="A1081" s="65" t="s">
        <v>468</v>
      </c>
      <c r="B1081" s="66"/>
      <c r="C1081" s="66"/>
      <c r="D1081" s="66"/>
      <c r="E1081" s="66"/>
      <c r="F1081" s="66"/>
      <c r="G1081" s="66"/>
      <c r="H1081" s="66"/>
      <c r="I1081" s="67"/>
    </row>
    <row r="1082" spans="1:9">
      <c r="A1082" s="8" t="s">
        <v>562</v>
      </c>
      <c r="B1082" s="9" t="s">
        <v>563</v>
      </c>
      <c r="C1082" s="10">
        <v>5</v>
      </c>
      <c r="D1082" s="10">
        <v>0</v>
      </c>
      <c r="E1082" s="11">
        <v>0</v>
      </c>
      <c r="F1082" s="11">
        <v>22500</v>
      </c>
      <c r="G1082" s="11">
        <v>0</v>
      </c>
      <c r="H1082" s="11">
        <v>22500</v>
      </c>
      <c r="I1082" s="12">
        <v>0</v>
      </c>
    </row>
    <row r="1083" spans="1:9">
      <c r="A1083" s="13" t="s">
        <v>423</v>
      </c>
      <c r="B1083" s="2" t="s">
        <v>424</v>
      </c>
      <c r="C1083" s="3">
        <v>5</v>
      </c>
      <c r="D1083" s="3">
        <v>0</v>
      </c>
      <c r="E1083" s="4">
        <v>0</v>
      </c>
      <c r="F1083" s="4">
        <v>10250</v>
      </c>
      <c r="G1083" s="4">
        <v>0</v>
      </c>
      <c r="H1083" s="4">
        <v>10250</v>
      </c>
      <c r="I1083" s="14">
        <v>0</v>
      </c>
    </row>
    <row r="1084" spans="1:9" ht="15.75" thickBot="1">
      <c r="A1084" s="15"/>
      <c r="B1084" s="16"/>
      <c r="C1084" s="5">
        <f>SUM(C1082:C1083)</f>
        <v>10</v>
      </c>
      <c r="D1084" s="5">
        <f t="shared" ref="D1084:I1084" si="91">SUM(D1082:D1083)</f>
        <v>0</v>
      </c>
      <c r="E1084" s="5">
        <f t="shared" si="91"/>
        <v>0</v>
      </c>
      <c r="F1084" s="5">
        <f t="shared" si="91"/>
        <v>32750</v>
      </c>
      <c r="G1084" s="5">
        <f t="shared" si="91"/>
        <v>0</v>
      </c>
      <c r="H1084" s="5">
        <f t="shared" si="91"/>
        <v>32750</v>
      </c>
      <c r="I1084" s="17">
        <f t="shared" si="91"/>
        <v>0</v>
      </c>
    </row>
    <row r="1085" spans="1:9" ht="15.75" thickTop="1">
      <c r="A1085" s="18"/>
      <c r="B1085" s="16"/>
      <c r="C1085" s="16"/>
      <c r="D1085" s="16"/>
      <c r="E1085" s="16"/>
      <c r="F1085" s="16"/>
      <c r="G1085" s="16"/>
      <c r="H1085" s="16"/>
      <c r="I1085" s="19"/>
    </row>
    <row r="1086" spans="1:9">
      <c r="A1086" s="65" t="s">
        <v>543</v>
      </c>
      <c r="B1086" s="66"/>
      <c r="C1086" s="66"/>
      <c r="D1086" s="66"/>
      <c r="E1086" s="66"/>
      <c r="F1086" s="66"/>
      <c r="G1086" s="66"/>
      <c r="H1086" s="66"/>
      <c r="I1086" s="67"/>
    </row>
    <row r="1087" spans="1:9">
      <c r="A1087" s="13" t="s">
        <v>602</v>
      </c>
      <c r="B1087" s="2" t="s">
        <v>603</v>
      </c>
      <c r="C1087" s="3">
        <v>20</v>
      </c>
      <c r="D1087" s="3">
        <v>0</v>
      </c>
      <c r="E1087" s="4">
        <v>0</v>
      </c>
      <c r="F1087" s="4">
        <v>7000</v>
      </c>
      <c r="G1087" s="4">
        <v>0</v>
      </c>
      <c r="H1087" s="4">
        <v>7000</v>
      </c>
      <c r="I1087" s="14">
        <v>0</v>
      </c>
    </row>
    <row r="1088" spans="1:9" ht="15.75" thickBot="1">
      <c r="A1088" s="15"/>
      <c r="B1088" s="16"/>
      <c r="C1088" s="5">
        <f>SUM(C1087)</f>
        <v>20</v>
      </c>
      <c r="D1088" s="5">
        <f t="shared" ref="D1088:I1088" si="92">SUM(D1087)</f>
        <v>0</v>
      </c>
      <c r="E1088" s="5">
        <f t="shared" si="92"/>
        <v>0</v>
      </c>
      <c r="F1088" s="5">
        <f t="shared" si="92"/>
        <v>7000</v>
      </c>
      <c r="G1088" s="5">
        <f t="shared" si="92"/>
        <v>0</v>
      </c>
      <c r="H1088" s="5">
        <f t="shared" si="92"/>
        <v>7000</v>
      </c>
      <c r="I1088" s="17">
        <f t="shared" si="92"/>
        <v>0</v>
      </c>
    </row>
    <row r="1089" spans="1:9" ht="15.75" thickTop="1">
      <c r="A1089" s="18"/>
      <c r="B1089" s="16"/>
      <c r="C1089" s="16"/>
      <c r="D1089" s="16"/>
      <c r="E1089" s="16"/>
      <c r="F1089" s="16"/>
      <c r="G1089" s="16"/>
      <c r="H1089" s="16"/>
      <c r="I1089" s="19"/>
    </row>
    <row r="1090" spans="1:9">
      <c r="A1090" s="65" t="s">
        <v>604</v>
      </c>
      <c r="B1090" s="66"/>
      <c r="C1090" s="66"/>
      <c r="D1090" s="66"/>
      <c r="E1090" s="66"/>
      <c r="F1090" s="66"/>
      <c r="G1090" s="66"/>
      <c r="H1090" s="66"/>
      <c r="I1090" s="67"/>
    </row>
    <row r="1091" spans="1:9">
      <c r="A1091" s="8" t="s">
        <v>262</v>
      </c>
      <c r="B1091" s="9" t="s">
        <v>263</v>
      </c>
      <c r="C1091" s="10">
        <v>60</v>
      </c>
      <c r="D1091" s="10">
        <v>0</v>
      </c>
      <c r="E1091" s="11">
        <v>75000</v>
      </c>
      <c r="F1091" s="11">
        <v>0</v>
      </c>
      <c r="G1091" s="11">
        <v>0</v>
      </c>
      <c r="H1091" s="11">
        <v>75000</v>
      </c>
      <c r="I1091" s="12">
        <v>0</v>
      </c>
    </row>
    <row r="1092" spans="1:9">
      <c r="A1092" s="8" t="s">
        <v>264</v>
      </c>
      <c r="B1092" s="9" t="s">
        <v>265</v>
      </c>
      <c r="C1092" s="10">
        <v>60</v>
      </c>
      <c r="D1092" s="10">
        <v>0</v>
      </c>
      <c r="E1092" s="11">
        <v>72000</v>
      </c>
      <c r="F1092" s="11">
        <v>0</v>
      </c>
      <c r="G1092" s="11">
        <v>0</v>
      </c>
      <c r="H1092" s="11">
        <v>72000</v>
      </c>
      <c r="I1092" s="12">
        <v>0</v>
      </c>
    </row>
    <row r="1093" spans="1:9">
      <c r="A1093" s="8" t="s">
        <v>222</v>
      </c>
      <c r="B1093" s="9" t="s">
        <v>223</v>
      </c>
      <c r="C1093" s="10">
        <v>60</v>
      </c>
      <c r="D1093" s="10">
        <v>0</v>
      </c>
      <c r="E1093" s="11">
        <v>72000</v>
      </c>
      <c r="F1093" s="11">
        <v>0</v>
      </c>
      <c r="G1093" s="11">
        <v>0</v>
      </c>
      <c r="H1093" s="11">
        <v>72000</v>
      </c>
      <c r="I1093" s="12">
        <v>0</v>
      </c>
    </row>
    <row r="1094" spans="1:9">
      <c r="A1094" s="8" t="s">
        <v>365</v>
      </c>
      <c r="B1094" s="9" t="s">
        <v>366</v>
      </c>
      <c r="C1094" s="10">
        <v>60</v>
      </c>
      <c r="D1094" s="10">
        <v>0</v>
      </c>
      <c r="E1094" s="11">
        <v>60000</v>
      </c>
      <c r="F1094" s="11">
        <v>0</v>
      </c>
      <c r="G1094" s="11">
        <v>0</v>
      </c>
      <c r="H1094" s="11">
        <v>60000</v>
      </c>
      <c r="I1094" s="12">
        <v>0</v>
      </c>
    </row>
    <row r="1095" spans="1:9">
      <c r="A1095" s="8" t="s">
        <v>48</v>
      </c>
      <c r="B1095" s="9" t="s">
        <v>49</v>
      </c>
      <c r="C1095" s="10">
        <v>93</v>
      </c>
      <c r="D1095" s="10">
        <v>0</v>
      </c>
      <c r="E1095" s="11">
        <v>46500</v>
      </c>
      <c r="F1095" s="11">
        <v>0</v>
      </c>
      <c r="G1095" s="11">
        <v>0</v>
      </c>
      <c r="H1095" s="11">
        <v>46500</v>
      </c>
      <c r="I1095" s="12">
        <v>0</v>
      </c>
    </row>
    <row r="1096" spans="1:9">
      <c r="A1096" s="8" t="s">
        <v>187</v>
      </c>
      <c r="B1096" s="9" t="s">
        <v>188</v>
      </c>
      <c r="C1096" s="10">
        <v>30</v>
      </c>
      <c r="D1096" s="10">
        <v>0</v>
      </c>
      <c r="E1096" s="11">
        <v>33000</v>
      </c>
      <c r="F1096" s="11">
        <v>0</v>
      </c>
      <c r="G1096" s="11">
        <v>0</v>
      </c>
      <c r="H1096" s="11">
        <v>33000</v>
      </c>
      <c r="I1096" s="12">
        <v>0</v>
      </c>
    </row>
    <row r="1097" spans="1:9">
      <c r="A1097" s="8" t="s">
        <v>167</v>
      </c>
      <c r="B1097" s="9" t="s">
        <v>168</v>
      </c>
      <c r="C1097" s="10">
        <v>60</v>
      </c>
      <c r="D1097" s="10">
        <v>0</v>
      </c>
      <c r="E1097" s="11">
        <v>45000</v>
      </c>
      <c r="F1097" s="11">
        <v>0</v>
      </c>
      <c r="G1097" s="11">
        <v>0</v>
      </c>
      <c r="H1097" s="11">
        <v>45000</v>
      </c>
      <c r="I1097" s="12">
        <v>0</v>
      </c>
    </row>
    <row r="1098" spans="1:9">
      <c r="A1098" s="8" t="s">
        <v>367</v>
      </c>
      <c r="B1098" s="9" t="s">
        <v>368</v>
      </c>
      <c r="C1098" s="10">
        <v>60</v>
      </c>
      <c r="D1098" s="10">
        <v>0</v>
      </c>
      <c r="E1098" s="11">
        <v>57000</v>
      </c>
      <c r="F1098" s="11">
        <v>0</v>
      </c>
      <c r="G1098" s="11">
        <v>0</v>
      </c>
      <c r="H1098" s="11">
        <v>57000</v>
      </c>
      <c r="I1098" s="12">
        <v>0</v>
      </c>
    </row>
    <row r="1099" spans="1:9">
      <c r="A1099" s="13" t="s">
        <v>369</v>
      </c>
      <c r="B1099" s="2" t="s">
        <v>370</v>
      </c>
      <c r="C1099" s="3">
        <v>60</v>
      </c>
      <c r="D1099" s="3">
        <v>0</v>
      </c>
      <c r="E1099" s="4">
        <v>60000</v>
      </c>
      <c r="F1099" s="4">
        <v>0</v>
      </c>
      <c r="G1099" s="4">
        <v>0</v>
      </c>
      <c r="H1099" s="4">
        <v>60000</v>
      </c>
      <c r="I1099" s="14">
        <v>0</v>
      </c>
    </row>
    <row r="1100" spans="1:9" ht="15.75" thickBot="1">
      <c r="A1100" s="15"/>
      <c r="B1100" s="16"/>
      <c r="C1100" s="5">
        <f>SUM(C1091:C1099)</f>
        <v>543</v>
      </c>
      <c r="D1100" s="5">
        <f t="shared" ref="D1100:I1100" si="93">SUM(D1091:D1099)</f>
        <v>0</v>
      </c>
      <c r="E1100" s="5">
        <f t="shared" si="93"/>
        <v>520500</v>
      </c>
      <c r="F1100" s="5">
        <f t="shared" si="93"/>
        <v>0</v>
      </c>
      <c r="G1100" s="5">
        <f t="shared" si="93"/>
        <v>0</v>
      </c>
      <c r="H1100" s="5">
        <f t="shared" si="93"/>
        <v>520500</v>
      </c>
      <c r="I1100" s="17">
        <f t="shared" si="93"/>
        <v>0</v>
      </c>
    </row>
    <row r="1101" spans="1:9" ht="15.75" thickTop="1">
      <c r="A1101" s="65" t="s">
        <v>605</v>
      </c>
      <c r="B1101" s="66"/>
      <c r="C1101" s="66"/>
      <c r="D1101" s="66"/>
      <c r="E1101" s="66"/>
      <c r="F1101" s="66"/>
      <c r="G1101" s="66"/>
      <c r="H1101" s="66"/>
      <c r="I1101" s="67"/>
    </row>
    <row r="1102" spans="1:9">
      <c r="A1102" s="13" t="s">
        <v>61</v>
      </c>
      <c r="B1102" s="2" t="s">
        <v>62</v>
      </c>
      <c r="C1102" s="3">
        <v>8</v>
      </c>
      <c r="D1102" s="3">
        <v>0</v>
      </c>
      <c r="E1102" s="4">
        <v>155200</v>
      </c>
      <c r="F1102" s="4">
        <v>0</v>
      </c>
      <c r="G1102" s="4">
        <v>0</v>
      </c>
      <c r="H1102" s="4">
        <v>155200</v>
      </c>
      <c r="I1102" s="14">
        <v>0</v>
      </c>
    </row>
    <row r="1103" spans="1:9" ht="15.75" thickBot="1">
      <c r="A1103" s="15"/>
      <c r="B1103" s="16"/>
      <c r="C1103" s="5">
        <f>SUM(C1102)</f>
        <v>8</v>
      </c>
      <c r="D1103" s="5">
        <f t="shared" ref="D1103:I1103" si="94">SUM(D1102)</f>
        <v>0</v>
      </c>
      <c r="E1103" s="5">
        <f t="shared" si="94"/>
        <v>155200</v>
      </c>
      <c r="F1103" s="5">
        <f t="shared" si="94"/>
        <v>0</v>
      </c>
      <c r="G1103" s="5">
        <f t="shared" si="94"/>
        <v>0</v>
      </c>
      <c r="H1103" s="5">
        <f t="shared" si="94"/>
        <v>155200</v>
      </c>
      <c r="I1103" s="17">
        <f t="shared" si="94"/>
        <v>0</v>
      </c>
    </row>
    <row r="1104" spans="1:9" ht="15.75" thickTop="1">
      <c r="A1104" s="18"/>
      <c r="B1104" s="16"/>
      <c r="C1104" s="16"/>
      <c r="D1104" s="16"/>
      <c r="E1104" s="16"/>
      <c r="F1104" s="16"/>
      <c r="G1104" s="16"/>
      <c r="H1104" s="16"/>
      <c r="I1104" s="19"/>
    </row>
    <row r="1105" spans="1:9">
      <c r="A1105" s="65" t="s">
        <v>547</v>
      </c>
      <c r="B1105" s="66"/>
      <c r="C1105" s="66"/>
      <c r="D1105" s="66"/>
      <c r="E1105" s="66"/>
      <c r="F1105" s="66"/>
      <c r="G1105" s="66"/>
      <c r="H1105" s="66"/>
      <c r="I1105" s="67"/>
    </row>
    <row r="1106" spans="1:9">
      <c r="A1106" s="13" t="s">
        <v>40</v>
      </c>
      <c r="B1106" s="2" t="s">
        <v>41</v>
      </c>
      <c r="C1106" s="3">
        <v>3</v>
      </c>
      <c r="D1106" s="3">
        <v>0</v>
      </c>
      <c r="E1106" s="4">
        <v>0</v>
      </c>
      <c r="F1106" s="4">
        <v>18150</v>
      </c>
      <c r="G1106" s="4">
        <v>0</v>
      </c>
      <c r="H1106" s="4">
        <v>18150</v>
      </c>
      <c r="I1106" s="14">
        <v>0</v>
      </c>
    </row>
    <row r="1107" spans="1:9" ht="15.75" thickBot="1">
      <c r="A1107" s="15"/>
      <c r="B1107" s="16"/>
      <c r="C1107" s="5">
        <f>SUM(C1106)</f>
        <v>3</v>
      </c>
      <c r="D1107" s="5">
        <f t="shared" ref="D1107:I1107" si="95">SUM(D1106)</f>
        <v>0</v>
      </c>
      <c r="E1107" s="5">
        <f t="shared" si="95"/>
        <v>0</v>
      </c>
      <c r="F1107" s="5">
        <f t="shared" si="95"/>
        <v>18150</v>
      </c>
      <c r="G1107" s="5">
        <f t="shared" si="95"/>
        <v>0</v>
      </c>
      <c r="H1107" s="5">
        <f t="shared" si="95"/>
        <v>18150</v>
      </c>
      <c r="I1107" s="17">
        <f t="shared" si="95"/>
        <v>0</v>
      </c>
    </row>
    <row r="1108" spans="1:9" ht="15.75" thickTop="1">
      <c r="A1108" s="18"/>
      <c r="B1108" s="16"/>
      <c r="C1108" s="16"/>
      <c r="D1108" s="16"/>
      <c r="E1108" s="16"/>
      <c r="F1108" s="16"/>
      <c r="G1108" s="16"/>
      <c r="H1108" s="16"/>
      <c r="I1108" s="19"/>
    </row>
    <row r="1109" spans="1:9">
      <c r="A1109" s="65" t="s">
        <v>152</v>
      </c>
      <c r="B1109" s="66"/>
      <c r="C1109" s="66"/>
      <c r="D1109" s="66"/>
      <c r="E1109" s="66"/>
      <c r="F1109" s="66"/>
      <c r="G1109" s="66"/>
      <c r="H1109" s="66"/>
      <c r="I1109" s="67"/>
    </row>
    <row r="1110" spans="1:9">
      <c r="A1110" s="8" t="s">
        <v>544</v>
      </c>
      <c r="B1110" s="9" t="s">
        <v>545</v>
      </c>
      <c r="C1110" s="10">
        <v>20</v>
      </c>
      <c r="D1110" s="10">
        <v>0</v>
      </c>
      <c r="E1110" s="11">
        <v>0</v>
      </c>
      <c r="F1110" s="11">
        <v>58000</v>
      </c>
      <c r="G1110" s="11">
        <v>0</v>
      </c>
      <c r="H1110" s="11">
        <v>58000</v>
      </c>
      <c r="I1110" s="12">
        <v>0</v>
      </c>
    </row>
    <row r="1111" spans="1:9">
      <c r="A1111" s="8" t="s">
        <v>262</v>
      </c>
      <c r="B1111" s="9" t="s">
        <v>263</v>
      </c>
      <c r="C1111" s="10">
        <v>20</v>
      </c>
      <c r="D1111" s="10">
        <v>0</v>
      </c>
      <c r="E1111" s="11">
        <v>0</v>
      </c>
      <c r="F1111" s="11">
        <v>25000</v>
      </c>
      <c r="G1111" s="11">
        <v>0</v>
      </c>
      <c r="H1111" s="11">
        <v>25000</v>
      </c>
      <c r="I1111" s="12">
        <v>0</v>
      </c>
    </row>
    <row r="1112" spans="1:9">
      <c r="A1112" s="8" t="s">
        <v>264</v>
      </c>
      <c r="B1112" s="9" t="s">
        <v>265</v>
      </c>
      <c r="C1112" s="10">
        <v>20</v>
      </c>
      <c r="D1112" s="10">
        <v>0</v>
      </c>
      <c r="E1112" s="11">
        <v>0</v>
      </c>
      <c r="F1112" s="11">
        <v>24000</v>
      </c>
      <c r="G1112" s="11">
        <v>0</v>
      </c>
      <c r="H1112" s="11">
        <v>24000</v>
      </c>
      <c r="I1112" s="12">
        <v>0</v>
      </c>
    </row>
    <row r="1113" spans="1:9">
      <c r="A1113" s="13" t="s">
        <v>606</v>
      </c>
      <c r="B1113" s="2" t="s">
        <v>607</v>
      </c>
      <c r="C1113" s="3">
        <v>1</v>
      </c>
      <c r="D1113" s="3">
        <v>0</v>
      </c>
      <c r="E1113" s="4">
        <v>0</v>
      </c>
      <c r="F1113" s="4">
        <v>850</v>
      </c>
      <c r="G1113" s="4">
        <v>0</v>
      </c>
      <c r="H1113" s="4">
        <v>850</v>
      </c>
      <c r="I1113" s="14">
        <v>0</v>
      </c>
    </row>
    <row r="1114" spans="1:9" ht="15.75" thickBot="1">
      <c r="A1114" s="15"/>
      <c r="B1114" s="16"/>
      <c r="C1114" s="5">
        <f>SUM(C1110:C1113)</f>
        <v>61</v>
      </c>
      <c r="D1114" s="5">
        <f t="shared" ref="D1114:I1114" si="96">SUM(D1110:D1113)</f>
        <v>0</v>
      </c>
      <c r="E1114" s="5">
        <f t="shared" si="96"/>
        <v>0</v>
      </c>
      <c r="F1114" s="5">
        <f t="shared" si="96"/>
        <v>107850</v>
      </c>
      <c r="G1114" s="5">
        <f t="shared" si="96"/>
        <v>0</v>
      </c>
      <c r="H1114" s="5">
        <f t="shared" si="96"/>
        <v>107850</v>
      </c>
      <c r="I1114" s="17">
        <f t="shared" si="96"/>
        <v>0</v>
      </c>
    </row>
    <row r="1115" spans="1:9" ht="15.75" thickTop="1">
      <c r="A1115" s="18"/>
      <c r="B1115" s="16"/>
      <c r="C1115" s="16"/>
      <c r="D1115" s="16"/>
      <c r="E1115" s="16"/>
      <c r="F1115" s="16"/>
      <c r="G1115" s="16"/>
      <c r="H1115" s="16"/>
      <c r="I1115" s="19"/>
    </row>
    <row r="1116" spans="1:9">
      <c r="A1116" s="65" t="s">
        <v>229</v>
      </c>
      <c r="B1116" s="66"/>
      <c r="C1116" s="66"/>
      <c r="D1116" s="66"/>
      <c r="E1116" s="66"/>
      <c r="F1116" s="66"/>
      <c r="G1116" s="66"/>
      <c r="H1116" s="66"/>
      <c r="I1116" s="67"/>
    </row>
    <row r="1117" spans="1:9">
      <c r="A1117" s="13" t="s">
        <v>608</v>
      </c>
      <c r="B1117" s="2" t="s">
        <v>609</v>
      </c>
      <c r="C1117" s="3">
        <v>0</v>
      </c>
      <c r="D1117" s="3">
        <v>1</v>
      </c>
      <c r="E1117" s="4">
        <v>0</v>
      </c>
      <c r="F1117" s="4">
        <v>0</v>
      </c>
      <c r="G1117" s="4">
        <v>0</v>
      </c>
      <c r="H1117" s="4">
        <v>0</v>
      </c>
      <c r="I1117" s="14">
        <v>0</v>
      </c>
    </row>
    <row r="1118" spans="1:9" ht="15.75" thickBot="1">
      <c r="A1118" s="15"/>
      <c r="B1118" s="16"/>
      <c r="C1118" s="5">
        <f>SUM(C1117)</f>
        <v>0</v>
      </c>
      <c r="D1118" s="5">
        <f t="shared" ref="D1118:I1118" si="97">SUM(D1117)</f>
        <v>1</v>
      </c>
      <c r="E1118" s="5">
        <f t="shared" si="97"/>
        <v>0</v>
      </c>
      <c r="F1118" s="5">
        <f t="shared" si="97"/>
        <v>0</v>
      </c>
      <c r="G1118" s="5">
        <f t="shared" si="97"/>
        <v>0</v>
      </c>
      <c r="H1118" s="5">
        <f t="shared" si="97"/>
        <v>0</v>
      </c>
      <c r="I1118" s="17">
        <f t="shared" si="97"/>
        <v>0</v>
      </c>
    </row>
    <row r="1119" spans="1:9" ht="15.75" thickTop="1">
      <c r="A1119" s="18"/>
      <c r="B1119" s="16"/>
      <c r="C1119" s="16"/>
      <c r="D1119" s="16"/>
      <c r="E1119" s="16"/>
      <c r="F1119" s="16"/>
      <c r="G1119" s="16"/>
      <c r="H1119" s="16"/>
      <c r="I1119" s="19"/>
    </row>
    <row r="1120" spans="1:9">
      <c r="A1120" s="65" t="s">
        <v>550</v>
      </c>
      <c r="B1120" s="66"/>
      <c r="C1120" s="66"/>
      <c r="D1120" s="66"/>
      <c r="E1120" s="66"/>
      <c r="F1120" s="66"/>
      <c r="G1120" s="66"/>
      <c r="H1120" s="66"/>
      <c r="I1120" s="67"/>
    </row>
    <row r="1121" spans="1:9">
      <c r="A1121" s="13" t="s">
        <v>359</v>
      </c>
      <c r="B1121" s="2" t="s">
        <v>360</v>
      </c>
      <c r="C1121" s="3">
        <v>1</v>
      </c>
      <c r="D1121" s="3">
        <v>0</v>
      </c>
      <c r="E1121" s="4">
        <v>0</v>
      </c>
      <c r="F1121" s="4">
        <v>43800</v>
      </c>
      <c r="G1121" s="4">
        <v>0</v>
      </c>
      <c r="H1121" s="4">
        <v>43800</v>
      </c>
      <c r="I1121" s="14">
        <v>0</v>
      </c>
    </row>
    <row r="1122" spans="1:9" ht="15.75" thickBot="1">
      <c r="A1122" s="15"/>
      <c r="B1122" s="16"/>
      <c r="C1122" s="5">
        <f>SUM(C1121)</f>
        <v>1</v>
      </c>
      <c r="D1122" s="5">
        <f t="shared" ref="D1122:I1122" si="98">SUM(D1121)</f>
        <v>0</v>
      </c>
      <c r="E1122" s="5">
        <f t="shared" si="98"/>
        <v>0</v>
      </c>
      <c r="F1122" s="5">
        <f t="shared" si="98"/>
        <v>43800</v>
      </c>
      <c r="G1122" s="5">
        <f t="shared" si="98"/>
        <v>0</v>
      </c>
      <c r="H1122" s="5">
        <f t="shared" si="98"/>
        <v>43800</v>
      </c>
      <c r="I1122" s="17">
        <f t="shared" si="98"/>
        <v>0</v>
      </c>
    </row>
    <row r="1123" spans="1:9" ht="15.75" thickTop="1">
      <c r="A1123" s="18"/>
      <c r="B1123" s="16"/>
      <c r="C1123" s="16"/>
      <c r="D1123" s="16"/>
      <c r="E1123" s="16"/>
      <c r="F1123" s="16"/>
      <c r="G1123" s="16"/>
      <c r="H1123" s="16"/>
      <c r="I1123" s="19"/>
    </row>
    <row r="1124" spans="1:9">
      <c r="A1124" s="65" t="s">
        <v>56</v>
      </c>
      <c r="B1124" s="66"/>
      <c r="C1124" s="66"/>
      <c r="D1124" s="66"/>
      <c r="E1124" s="66"/>
      <c r="F1124" s="66"/>
      <c r="G1124" s="66"/>
      <c r="H1124" s="66"/>
      <c r="I1124" s="67"/>
    </row>
    <row r="1125" spans="1:9">
      <c r="A1125" s="8" t="s">
        <v>454</v>
      </c>
      <c r="B1125" s="9" t="s">
        <v>455</v>
      </c>
      <c r="C1125" s="10">
        <v>1</v>
      </c>
      <c r="D1125" s="10">
        <v>0</v>
      </c>
      <c r="E1125" s="11">
        <v>0</v>
      </c>
      <c r="F1125" s="11">
        <v>1100</v>
      </c>
      <c r="G1125" s="11">
        <v>0</v>
      </c>
      <c r="H1125" s="11">
        <v>1100</v>
      </c>
      <c r="I1125" s="12">
        <v>0</v>
      </c>
    </row>
    <row r="1126" spans="1:9">
      <c r="A1126" s="8" t="s">
        <v>610</v>
      </c>
      <c r="B1126" s="9" t="s">
        <v>611</v>
      </c>
      <c r="C1126" s="10">
        <v>1</v>
      </c>
      <c r="D1126" s="10">
        <v>0</v>
      </c>
      <c r="E1126" s="11">
        <v>0</v>
      </c>
      <c r="F1126" s="11">
        <v>2050</v>
      </c>
      <c r="G1126" s="11">
        <v>0</v>
      </c>
      <c r="H1126" s="11">
        <v>2050</v>
      </c>
      <c r="I1126" s="12">
        <v>0</v>
      </c>
    </row>
    <row r="1127" spans="1:9">
      <c r="A1127" s="8" t="s">
        <v>143</v>
      </c>
      <c r="B1127" s="9" t="s">
        <v>144</v>
      </c>
      <c r="C1127" s="10">
        <v>2</v>
      </c>
      <c r="D1127" s="10">
        <v>0</v>
      </c>
      <c r="E1127" s="11">
        <v>0</v>
      </c>
      <c r="F1127" s="11">
        <v>6100</v>
      </c>
      <c r="G1127" s="11">
        <v>0</v>
      </c>
      <c r="H1127" s="11">
        <v>6100</v>
      </c>
      <c r="I1127" s="12">
        <v>0</v>
      </c>
    </row>
    <row r="1128" spans="1:9">
      <c r="A1128" s="8" t="s">
        <v>305</v>
      </c>
      <c r="B1128" s="9" t="s">
        <v>306</v>
      </c>
      <c r="C1128" s="10">
        <v>3</v>
      </c>
      <c r="D1128" s="10">
        <v>0</v>
      </c>
      <c r="E1128" s="11">
        <v>0</v>
      </c>
      <c r="F1128" s="11">
        <v>118800</v>
      </c>
      <c r="G1128" s="11">
        <v>0</v>
      </c>
      <c r="H1128" s="11">
        <v>118800</v>
      </c>
      <c r="I1128" s="12">
        <v>0</v>
      </c>
    </row>
    <row r="1129" spans="1:9">
      <c r="A1129" s="8" t="s">
        <v>308</v>
      </c>
      <c r="B1129" s="9" t="s">
        <v>309</v>
      </c>
      <c r="C1129" s="10">
        <v>2</v>
      </c>
      <c r="D1129" s="10">
        <v>0</v>
      </c>
      <c r="E1129" s="11">
        <v>0</v>
      </c>
      <c r="F1129" s="11">
        <v>108000</v>
      </c>
      <c r="G1129" s="11">
        <v>0</v>
      </c>
      <c r="H1129" s="11">
        <v>108000</v>
      </c>
      <c r="I1129" s="12">
        <v>0</v>
      </c>
    </row>
    <row r="1130" spans="1:9">
      <c r="A1130" s="8" t="s">
        <v>612</v>
      </c>
      <c r="B1130" s="9" t="s">
        <v>613</v>
      </c>
      <c r="C1130" s="10">
        <v>1</v>
      </c>
      <c r="D1130" s="10">
        <v>0</v>
      </c>
      <c r="E1130" s="11">
        <v>0</v>
      </c>
      <c r="F1130" s="11">
        <v>850</v>
      </c>
      <c r="G1130" s="11">
        <v>0</v>
      </c>
      <c r="H1130" s="11">
        <v>850</v>
      </c>
      <c r="I1130" s="12">
        <v>0</v>
      </c>
    </row>
    <row r="1131" spans="1:9">
      <c r="A1131" s="8" t="s">
        <v>216</v>
      </c>
      <c r="B1131" s="9" t="s">
        <v>335</v>
      </c>
      <c r="C1131" s="10">
        <v>6</v>
      </c>
      <c r="D1131" s="10">
        <v>0</v>
      </c>
      <c r="E1131" s="11">
        <v>0</v>
      </c>
      <c r="F1131" s="11">
        <v>11400</v>
      </c>
      <c r="G1131" s="11">
        <v>0</v>
      </c>
      <c r="H1131" s="11">
        <v>11400</v>
      </c>
      <c r="I1131" s="12">
        <v>0</v>
      </c>
    </row>
    <row r="1132" spans="1:9">
      <c r="A1132" s="8" t="s">
        <v>614</v>
      </c>
      <c r="B1132" s="9" t="s">
        <v>615</v>
      </c>
      <c r="C1132" s="10">
        <v>15</v>
      </c>
      <c r="D1132" s="10">
        <v>0</v>
      </c>
      <c r="E1132" s="11">
        <v>0</v>
      </c>
      <c r="F1132" s="11">
        <v>27000</v>
      </c>
      <c r="G1132" s="11">
        <v>0</v>
      </c>
      <c r="H1132" s="11">
        <v>27000</v>
      </c>
      <c r="I1132" s="12">
        <v>0</v>
      </c>
    </row>
    <row r="1133" spans="1:9">
      <c r="A1133" s="8" t="s">
        <v>266</v>
      </c>
      <c r="B1133" s="9" t="s">
        <v>267</v>
      </c>
      <c r="C1133" s="10">
        <v>2</v>
      </c>
      <c r="D1133" s="10">
        <v>0</v>
      </c>
      <c r="E1133" s="11">
        <v>0</v>
      </c>
      <c r="F1133" s="11">
        <v>2000</v>
      </c>
      <c r="G1133" s="11">
        <v>0</v>
      </c>
      <c r="H1133" s="11">
        <v>2000</v>
      </c>
      <c r="I1133" s="12">
        <v>0</v>
      </c>
    </row>
    <row r="1134" spans="1:9">
      <c r="A1134" s="8" t="s">
        <v>121</v>
      </c>
      <c r="B1134" s="9" t="s">
        <v>122</v>
      </c>
      <c r="C1134" s="10">
        <v>1</v>
      </c>
      <c r="D1134" s="10">
        <v>0</v>
      </c>
      <c r="E1134" s="11">
        <v>0</v>
      </c>
      <c r="F1134" s="11">
        <v>1000</v>
      </c>
      <c r="G1134" s="11">
        <v>0</v>
      </c>
      <c r="H1134" s="11">
        <v>1000</v>
      </c>
      <c r="I1134" s="12">
        <v>0</v>
      </c>
    </row>
    <row r="1135" spans="1:9">
      <c r="A1135" s="8" t="s">
        <v>104</v>
      </c>
      <c r="B1135" s="9" t="s">
        <v>105</v>
      </c>
      <c r="C1135" s="10">
        <v>3</v>
      </c>
      <c r="D1135" s="10">
        <v>0</v>
      </c>
      <c r="E1135" s="11">
        <v>0</v>
      </c>
      <c r="F1135" s="11">
        <v>13200</v>
      </c>
      <c r="G1135" s="11">
        <v>0</v>
      </c>
      <c r="H1135" s="11">
        <v>13200</v>
      </c>
      <c r="I1135" s="12">
        <v>0</v>
      </c>
    </row>
    <row r="1136" spans="1:9">
      <c r="A1136" s="13" t="s">
        <v>429</v>
      </c>
      <c r="B1136" s="2" t="s">
        <v>430</v>
      </c>
      <c r="C1136" s="3">
        <v>2</v>
      </c>
      <c r="D1136" s="3">
        <v>0</v>
      </c>
      <c r="E1136" s="4">
        <v>0</v>
      </c>
      <c r="F1136" s="4">
        <v>2100</v>
      </c>
      <c r="G1136" s="4">
        <v>0</v>
      </c>
      <c r="H1136" s="4">
        <v>2100</v>
      </c>
      <c r="I1136" s="14">
        <v>0</v>
      </c>
    </row>
    <row r="1137" spans="1:9" ht="15.75" thickBot="1">
      <c r="A1137" s="15"/>
      <c r="B1137" s="16"/>
      <c r="C1137" s="5">
        <f>SUM(C1125:C1136)</f>
        <v>39</v>
      </c>
      <c r="D1137" s="5">
        <f t="shared" ref="D1137:I1137" si="99">SUM(D1125:D1136)</f>
        <v>0</v>
      </c>
      <c r="E1137" s="5">
        <f t="shared" si="99"/>
        <v>0</v>
      </c>
      <c r="F1137" s="5">
        <f t="shared" si="99"/>
        <v>293600</v>
      </c>
      <c r="G1137" s="5">
        <f t="shared" si="99"/>
        <v>0</v>
      </c>
      <c r="H1137" s="5">
        <f t="shared" si="99"/>
        <v>293600</v>
      </c>
      <c r="I1137" s="17">
        <f t="shared" si="99"/>
        <v>0</v>
      </c>
    </row>
    <row r="1138" spans="1:9" ht="15.75" thickTop="1">
      <c r="A1138" s="18"/>
      <c r="B1138" s="16"/>
      <c r="C1138" s="16"/>
      <c r="D1138" s="16"/>
      <c r="E1138" s="16"/>
      <c r="F1138" s="16"/>
      <c r="G1138" s="16"/>
      <c r="H1138" s="16"/>
      <c r="I1138" s="19"/>
    </row>
    <row r="1139" spans="1:9" ht="15.75" thickBot="1">
      <c r="A1139" s="20" t="s">
        <v>69</v>
      </c>
      <c r="B1139" s="21"/>
      <c r="C1139" s="22">
        <f>+C1069+C1079+C1084+C1088+C1100+C1103+C1107+C1114+C1118+C1122+C1137</f>
        <v>995</v>
      </c>
      <c r="D1139" s="22">
        <f t="shared" ref="D1139:H1139" si="100">+D1069+D1079+D1084+D1088+D1100+D1103+D1107+D1114+D1118+D1122+D1137</f>
        <v>1</v>
      </c>
      <c r="E1139" s="22">
        <f t="shared" si="100"/>
        <v>719188.1</v>
      </c>
      <c r="F1139" s="22">
        <f t="shared" si="100"/>
        <v>790000</v>
      </c>
      <c r="G1139" s="22">
        <f t="shared" si="100"/>
        <v>0</v>
      </c>
      <c r="H1139" s="22">
        <f t="shared" si="100"/>
        <v>1509188.1</v>
      </c>
      <c r="I1139" s="23">
        <f t="shared" ref="I1139" si="101">+I1137+I1122+I1118+I1114+I1107+I1103+I1100+I1088+I1084+I1079+I1069</f>
        <v>0</v>
      </c>
    </row>
    <row r="1140" spans="1:9" ht="15.75" thickBot="1"/>
    <row r="1141" spans="1:9">
      <c r="A1141" s="68" t="s">
        <v>0</v>
      </c>
      <c r="B1141" s="69"/>
      <c r="C1141" s="69"/>
      <c r="D1141" s="69"/>
      <c r="E1141" s="69"/>
      <c r="F1141" s="69"/>
      <c r="G1141" s="69"/>
      <c r="H1141" s="69"/>
      <c r="I1141" s="70"/>
    </row>
    <row r="1142" spans="1:9">
      <c r="A1142" s="71" t="s">
        <v>616</v>
      </c>
      <c r="B1142" s="72"/>
      <c r="C1142" s="72"/>
      <c r="D1142" s="72"/>
      <c r="E1142" s="72"/>
      <c r="F1142" s="72"/>
      <c r="G1142" s="72"/>
      <c r="H1142" s="72"/>
      <c r="I1142" s="73"/>
    </row>
    <row r="1143" spans="1:9">
      <c r="A1143" s="74" t="s">
        <v>2</v>
      </c>
      <c r="B1143" s="75"/>
      <c r="C1143" s="75"/>
      <c r="D1143" s="75"/>
      <c r="E1143" s="75"/>
      <c r="F1143" s="75"/>
      <c r="G1143" s="75"/>
      <c r="H1143" s="75"/>
      <c r="I1143" s="76"/>
    </row>
    <row r="1144" spans="1:9" ht="15.75" thickBot="1">
      <c r="A1144" s="6" t="s">
        <v>3</v>
      </c>
      <c r="B1144" s="1" t="s">
        <v>4</v>
      </c>
      <c r="C1144" s="1" t="s">
        <v>5</v>
      </c>
      <c r="D1144" s="1" t="s">
        <v>6</v>
      </c>
      <c r="E1144" s="1" t="s">
        <v>7</v>
      </c>
      <c r="F1144" s="1" t="s">
        <v>8</v>
      </c>
      <c r="G1144" s="1" t="s">
        <v>9</v>
      </c>
      <c r="H1144" s="1" t="s">
        <v>10</v>
      </c>
      <c r="I1144" s="7" t="s">
        <v>11</v>
      </c>
    </row>
    <row r="1145" spans="1:9" ht="15.75" thickTop="1">
      <c r="A1145" s="65" t="s">
        <v>617</v>
      </c>
      <c r="B1145" s="66"/>
      <c r="C1145" s="66"/>
      <c r="D1145" s="66"/>
      <c r="E1145" s="66"/>
      <c r="F1145" s="66"/>
      <c r="G1145" s="66"/>
      <c r="H1145" s="66"/>
      <c r="I1145" s="67"/>
    </row>
    <row r="1146" spans="1:9">
      <c r="A1146" s="8" t="s">
        <v>356</v>
      </c>
      <c r="B1146" s="9" t="s">
        <v>357</v>
      </c>
      <c r="C1146" s="10">
        <v>1</v>
      </c>
      <c r="D1146" s="10">
        <v>0</v>
      </c>
      <c r="E1146" s="11">
        <v>0</v>
      </c>
      <c r="F1146" s="11">
        <v>3200</v>
      </c>
      <c r="G1146" s="11">
        <v>0</v>
      </c>
      <c r="H1146" s="11">
        <v>3200</v>
      </c>
      <c r="I1146" s="12">
        <v>0</v>
      </c>
    </row>
    <row r="1147" spans="1:9">
      <c r="A1147" s="13" t="s">
        <v>553</v>
      </c>
      <c r="B1147" s="2" t="s">
        <v>554</v>
      </c>
      <c r="C1147" s="3">
        <v>40</v>
      </c>
      <c r="D1147" s="3">
        <v>0</v>
      </c>
      <c r="E1147" s="4">
        <v>0</v>
      </c>
      <c r="F1147" s="4">
        <v>36000</v>
      </c>
      <c r="G1147" s="4">
        <v>0</v>
      </c>
      <c r="H1147" s="4">
        <v>36000</v>
      </c>
      <c r="I1147" s="14">
        <v>0</v>
      </c>
    </row>
    <row r="1148" spans="1:9" ht="15.75" thickBot="1">
      <c r="A1148" s="15"/>
      <c r="B1148" s="16"/>
      <c r="C1148" s="5">
        <f>SUM(C1146:C1147)</f>
        <v>41</v>
      </c>
      <c r="D1148" s="5">
        <f t="shared" ref="D1148:H1148" si="102">SUM(D1146:D1147)</f>
        <v>0</v>
      </c>
      <c r="E1148" s="5">
        <f t="shared" si="102"/>
        <v>0</v>
      </c>
      <c r="F1148" s="5">
        <f t="shared" si="102"/>
        <v>39200</v>
      </c>
      <c r="G1148" s="5">
        <f t="shared" si="102"/>
        <v>0</v>
      </c>
      <c r="H1148" s="5">
        <f t="shared" si="102"/>
        <v>39200</v>
      </c>
      <c r="I1148" s="25">
        <v>0</v>
      </c>
    </row>
    <row r="1149" spans="1:9" ht="15.75" thickTop="1">
      <c r="A1149" s="18"/>
      <c r="B1149" s="16"/>
      <c r="C1149" s="16"/>
      <c r="D1149" s="16"/>
      <c r="E1149" s="16"/>
      <c r="F1149" s="16"/>
      <c r="G1149" s="16"/>
      <c r="H1149" s="16"/>
      <c r="I1149" s="19"/>
    </row>
    <row r="1150" spans="1:9">
      <c r="A1150" s="65" t="s">
        <v>618</v>
      </c>
      <c r="B1150" s="66"/>
      <c r="C1150" s="66"/>
      <c r="D1150" s="66"/>
      <c r="E1150" s="66"/>
      <c r="F1150" s="66"/>
      <c r="G1150" s="66"/>
      <c r="H1150" s="66"/>
      <c r="I1150" s="67"/>
    </row>
    <row r="1151" spans="1:9">
      <c r="A1151" s="13" t="s">
        <v>470</v>
      </c>
      <c r="B1151" s="2" t="s">
        <v>471</v>
      </c>
      <c r="C1151" s="3">
        <v>24</v>
      </c>
      <c r="D1151" s="3">
        <v>0</v>
      </c>
      <c r="E1151" s="4">
        <v>0</v>
      </c>
      <c r="F1151" s="4">
        <v>36000</v>
      </c>
      <c r="G1151" s="4">
        <v>0</v>
      </c>
      <c r="H1151" s="4">
        <v>36000</v>
      </c>
      <c r="I1151" s="14">
        <v>0</v>
      </c>
    </row>
    <row r="1152" spans="1:9" ht="15.75" thickBot="1">
      <c r="A1152" s="15"/>
      <c r="B1152" s="16"/>
      <c r="C1152" s="5">
        <f>SUM(C1151)</f>
        <v>24</v>
      </c>
      <c r="D1152" s="5">
        <f t="shared" ref="D1152:H1152" si="103">SUM(D1151)</f>
        <v>0</v>
      </c>
      <c r="E1152" s="5">
        <f t="shared" si="103"/>
        <v>0</v>
      </c>
      <c r="F1152" s="5">
        <f t="shared" si="103"/>
        <v>36000</v>
      </c>
      <c r="G1152" s="5">
        <f t="shared" si="103"/>
        <v>0</v>
      </c>
      <c r="H1152" s="5">
        <f t="shared" si="103"/>
        <v>36000</v>
      </c>
      <c r="I1152" s="25">
        <v>0</v>
      </c>
    </row>
    <row r="1153" spans="1:9" ht="15.75" thickTop="1">
      <c r="A1153" s="18"/>
      <c r="B1153" s="16"/>
      <c r="C1153" s="16"/>
      <c r="D1153" s="16"/>
      <c r="E1153" s="16"/>
      <c r="F1153" s="16"/>
      <c r="G1153" s="16"/>
      <c r="H1153" s="16"/>
      <c r="I1153" s="19"/>
    </row>
    <row r="1154" spans="1:9">
      <c r="A1154" s="65" t="s">
        <v>358</v>
      </c>
      <c r="B1154" s="66"/>
      <c r="C1154" s="66"/>
      <c r="D1154" s="66"/>
      <c r="E1154" s="66"/>
      <c r="F1154" s="66"/>
      <c r="G1154" s="66"/>
      <c r="H1154" s="66"/>
      <c r="I1154" s="67"/>
    </row>
    <row r="1155" spans="1:9">
      <c r="A1155" s="8" t="s">
        <v>619</v>
      </c>
      <c r="B1155" s="9" t="s">
        <v>620</v>
      </c>
      <c r="C1155" s="10">
        <v>2</v>
      </c>
      <c r="D1155" s="10">
        <v>0</v>
      </c>
      <c r="E1155" s="11">
        <v>0</v>
      </c>
      <c r="F1155" s="11">
        <v>19000</v>
      </c>
      <c r="G1155" s="11">
        <v>0</v>
      </c>
      <c r="H1155" s="11">
        <v>19000</v>
      </c>
      <c r="I1155" s="12">
        <v>0</v>
      </c>
    </row>
    <row r="1156" spans="1:9">
      <c r="A1156" s="13" t="s">
        <v>621</v>
      </c>
      <c r="B1156" s="2" t="s">
        <v>622</v>
      </c>
      <c r="C1156" s="3">
        <v>2</v>
      </c>
      <c r="D1156" s="3">
        <v>0</v>
      </c>
      <c r="E1156" s="4">
        <v>0</v>
      </c>
      <c r="F1156" s="4">
        <v>13200</v>
      </c>
      <c r="G1156" s="4">
        <v>0</v>
      </c>
      <c r="H1156" s="4">
        <v>13200</v>
      </c>
      <c r="I1156" s="14">
        <v>0</v>
      </c>
    </row>
    <row r="1157" spans="1:9" ht="15.75" thickBot="1">
      <c r="A1157" s="15"/>
      <c r="B1157" s="16"/>
      <c r="C1157" s="5">
        <f>SUM(C1155:C1156)</f>
        <v>4</v>
      </c>
      <c r="D1157" s="5">
        <f t="shared" ref="D1157:H1157" si="104">SUM(D1155:D1156)</f>
        <v>0</v>
      </c>
      <c r="E1157" s="5">
        <f t="shared" si="104"/>
        <v>0</v>
      </c>
      <c r="F1157" s="5">
        <f t="shared" si="104"/>
        <v>32200</v>
      </c>
      <c r="G1157" s="5">
        <f t="shared" si="104"/>
        <v>0</v>
      </c>
      <c r="H1157" s="5">
        <f t="shared" si="104"/>
        <v>32200</v>
      </c>
      <c r="I1157" s="25">
        <v>0</v>
      </c>
    </row>
    <row r="1158" spans="1:9" ht="15.75" thickTop="1">
      <c r="A1158" s="18"/>
      <c r="B1158" s="16"/>
      <c r="C1158" s="16"/>
      <c r="D1158" s="16"/>
      <c r="E1158" s="16"/>
      <c r="F1158" s="16"/>
      <c r="G1158" s="16"/>
      <c r="H1158" s="16"/>
      <c r="I1158" s="19"/>
    </row>
    <row r="1159" spans="1:9">
      <c r="A1159" s="65" t="s">
        <v>623</v>
      </c>
      <c r="B1159" s="66"/>
      <c r="C1159" s="66"/>
      <c r="D1159" s="66"/>
      <c r="E1159" s="66"/>
      <c r="F1159" s="66"/>
      <c r="G1159" s="66"/>
      <c r="H1159" s="66"/>
      <c r="I1159" s="67"/>
    </row>
    <row r="1160" spans="1:9">
      <c r="A1160" s="8" t="s">
        <v>205</v>
      </c>
      <c r="B1160" s="9" t="s">
        <v>206</v>
      </c>
      <c r="C1160" s="10">
        <v>2</v>
      </c>
      <c r="D1160" s="10">
        <v>0</v>
      </c>
      <c r="E1160" s="11">
        <v>0</v>
      </c>
      <c r="F1160" s="11">
        <v>800</v>
      </c>
      <c r="G1160" s="11">
        <v>0</v>
      </c>
      <c r="H1160" s="11">
        <v>800</v>
      </c>
      <c r="I1160" s="12">
        <v>0</v>
      </c>
    </row>
    <row r="1161" spans="1:9">
      <c r="A1161" s="8" t="s">
        <v>30</v>
      </c>
      <c r="B1161" s="9" t="s">
        <v>31</v>
      </c>
      <c r="C1161" s="10">
        <v>4</v>
      </c>
      <c r="D1161" s="10">
        <v>0</v>
      </c>
      <c r="E1161" s="11">
        <v>0</v>
      </c>
      <c r="F1161" s="11">
        <v>18000</v>
      </c>
      <c r="G1161" s="11">
        <v>0</v>
      </c>
      <c r="H1161" s="11">
        <v>18000</v>
      </c>
      <c r="I1161" s="12">
        <v>0</v>
      </c>
    </row>
    <row r="1162" spans="1:9">
      <c r="A1162" s="8" t="s">
        <v>510</v>
      </c>
      <c r="B1162" s="9" t="s">
        <v>511</v>
      </c>
      <c r="C1162" s="10">
        <v>1</v>
      </c>
      <c r="D1162" s="10">
        <v>0</v>
      </c>
      <c r="E1162" s="11">
        <v>0</v>
      </c>
      <c r="F1162" s="11">
        <v>2300</v>
      </c>
      <c r="G1162" s="11">
        <v>0</v>
      </c>
      <c r="H1162" s="11">
        <v>2300</v>
      </c>
      <c r="I1162" s="12">
        <v>0</v>
      </c>
    </row>
    <row r="1163" spans="1:9">
      <c r="A1163" s="8" t="s">
        <v>624</v>
      </c>
      <c r="B1163" s="9" t="s">
        <v>625</v>
      </c>
      <c r="C1163" s="10">
        <v>1</v>
      </c>
      <c r="D1163" s="10">
        <v>0</v>
      </c>
      <c r="E1163" s="11">
        <v>0</v>
      </c>
      <c r="F1163" s="11">
        <v>2300</v>
      </c>
      <c r="G1163" s="11">
        <v>0</v>
      </c>
      <c r="H1163" s="11">
        <v>2300</v>
      </c>
      <c r="I1163" s="12">
        <v>0</v>
      </c>
    </row>
    <row r="1164" spans="1:9">
      <c r="A1164" s="8" t="s">
        <v>597</v>
      </c>
      <c r="B1164" s="9" t="s">
        <v>598</v>
      </c>
      <c r="C1164" s="10">
        <v>30</v>
      </c>
      <c r="D1164" s="10">
        <v>0</v>
      </c>
      <c r="E1164" s="11">
        <v>0</v>
      </c>
      <c r="F1164" s="11">
        <v>39000</v>
      </c>
      <c r="G1164" s="11">
        <v>0</v>
      </c>
      <c r="H1164" s="11">
        <v>39000</v>
      </c>
      <c r="I1164" s="12">
        <v>0</v>
      </c>
    </row>
    <row r="1165" spans="1:9">
      <c r="A1165" s="8" t="s">
        <v>553</v>
      </c>
      <c r="B1165" s="9" t="s">
        <v>554</v>
      </c>
      <c r="C1165" s="10">
        <v>30</v>
      </c>
      <c r="D1165" s="10">
        <v>0</v>
      </c>
      <c r="E1165" s="11">
        <v>0</v>
      </c>
      <c r="F1165" s="11">
        <v>27000</v>
      </c>
      <c r="G1165" s="11">
        <v>0</v>
      </c>
      <c r="H1165" s="11">
        <v>27000</v>
      </c>
      <c r="I1165" s="12">
        <v>0</v>
      </c>
    </row>
    <row r="1166" spans="1:9">
      <c r="A1166" s="13" t="s">
        <v>600</v>
      </c>
      <c r="B1166" s="2" t="s">
        <v>601</v>
      </c>
      <c r="C1166" s="3">
        <v>30</v>
      </c>
      <c r="D1166" s="3">
        <v>0</v>
      </c>
      <c r="E1166" s="4">
        <v>0</v>
      </c>
      <c r="F1166" s="4">
        <v>90000</v>
      </c>
      <c r="G1166" s="4">
        <v>0</v>
      </c>
      <c r="H1166" s="4">
        <v>90000</v>
      </c>
      <c r="I1166" s="14">
        <v>0</v>
      </c>
    </row>
    <row r="1167" spans="1:9" ht="15.75" thickBot="1">
      <c r="A1167" s="15"/>
      <c r="B1167" s="16"/>
      <c r="C1167" s="5">
        <f>SUM(C1160:C1166)</f>
        <v>98</v>
      </c>
      <c r="D1167" s="5">
        <f t="shared" ref="D1167:H1167" si="105">SUM(D1160:D1166)</f>
        <v>0</v>
      </c>
      <c r="E1167" s="5">
        <f t="shared" si="105"/>
        <v>0</v>
      </c>
      <c r="F1167" s="5">
        <f t="shared" si="105"/>
        <v>179400</v>
      </c>
      <c r="G1167" s="5">
        <f t="shared" si="105"/>
        <v>0</v>
      </c>
      <c r="H1167" s="5">
        <f t="shared" si="105"/>
        <v>179400</v>
      </c>
      <c r="I1167" s="25">
        <v>0</v>
      </c>
    </row>
    <row r="1168" spans="1:9" ht="15.75" thickTop="1">
      <c r="A1168" s="18"/>
      <c r="B1168" s="16"/>
      <c r="C1168" s="16"/>
      <c r="D1168" s="16"/>
      <c r="E1168" s="16"/>
      <c r="F1168" s="16"/>
      <c r="G1168" s="16"/>
      <c r="H1168" s="16"/>
      <c r="I1168" s="19"/>
    </row>
    <row r="1169" spans="1:9">
      <c r="A1169" s="65" t="s">
        <v>547</v>
      </c>
      <c r="B1169" s="66"/>
      <c r="C1169" s="66"/>
      <c r="D1169" s="66"/>
      <c r="E1169" s="66"/>
      <c r="F1169" s="66"/>
      <c r="G1169" s="66"/>
      <c r="H1169" s="66"/>
      <c r="I1169" s="67"/>
    </row>
    <row r="1170" spans="1:9">
      <c r="A1170" s="13" t="s">
        <v>626</v>
      </c>
      <c r="B1170" s="2" t="s">
        <v>627</v>
      </c>
      <c r="C1170" s="3">
        <v>1</v>
      </c>
      <c r="D1170" s="3">
        <v>0</v>
      </c>
      <c r="E1170" s="4">
        <v>0</v>
      </c>
      <c r="F1170" s="4">
        <v>26200</v>
      </c>
      <c r="G1170" s="4">
        <v>0</v>
      </c>
      <c r="H1170" s="4">
        <v>26200</v>
      </c>
      <c r="I1170" s="14">
        <v>0</v>
      </c>
    </row>
    <row r="1171" spans="1:9" ht="15.75" thickBot="1">
      <c r="A1171" s="15"/>
      <c r="B1171" s="16"/>
      <c r="C1171" s="5">
        <f>SUM(C1170)</f>
        <v>1</v>
      </c>
      <c r="D1171" s="5">
        <f t="shared" ref="D1171:H1171" si="106">SUM(D1170)</f>
        <v>0</v>
      </c>
      <c r="E1171" s="5">
        <f t="shared" si="106"/>
        <v>0</v>
      </c>
      <c r="F1171" s="5">
        <f t="shared" si="106"/>
        <v>26200</v>
      </c>
      <c r="G1171" s="5">
        <f t="shared" si="106"/>
        <v>0</v>
      </c>
      <c r="H1171" s="5">
        <f t="shared" si="106"/>
        <v>26200</v>
      </c>
      <c r="I1171" s="25">
        <v>0</v>
      </c>
    </row>
    <row r="1172" spans="1:9" ht="15.75" thickTop="1">
      <c r="A1172" s="18"/>
      <c r="B1172" s="16"/>
      <c r="C1172" s="16"/>
      <c r="D1172" s="16"/>
      <c r="E1172" s="16"/>
      <c r="F1172" s="16"/>
      <c r="G1172" s="16"/>
      <c r="H1172" s="16"/>
      <c r="I1172" s="19"/>
    </row>
    <row r="1173" spans="1:9">
      <c r="A1173" s="65" t="s">
        <v>431</v>
      </c>
      <c r="B1173" s="66"/>
      <c r="C1173" s="66"/>
      <c r="D1173" s="66"/>
      <c r="E1173" s="66"/>
      <c r="F1173" s="66"/>
      <c r="G1173" s="66"/>
      <c r="H1173" s="66"/>
      <c r="I1173" s="67"/>
    </row>
    <row r="1174" spans="1:9">
      <c r="A1174" s="8" t="s">
        <v>470</v>
      </c>
      <c r="B1174" s="9" t="s">
        <v>471</v>
      </c>
      <c r="C1174" s="10">
        <v>1</v>
      </c>
      <c r="D1174" s="10">
        <v>0</v>
      </c>
      <c r="E1174" s="11">
        <v>1500</v>
      </c>
      <c r="F1174" s="11">
        <v>0</v>
      </c>
      <c r="G1174" s="11">
        <v>0</v>
      </c>
      <c r="H1174" s="11">
        <v>1500</v>
      </c>
      <c r="I1174" s="12">
        <v>0</v>
      </c>
    </row>
    <row r="1175" spans="1:9">
      <c r="A1175" s="13" t="s">
        <v>489</v>
      </c>
      <c r="B1175" s="2" t="s">
        <v>490</v>
      </c>
      <c r="C1175" s="3">
        <v>1</v>
      </c>
      <c r="D1175" s="3">
        <v>0</v>
      </c>
      <c r="E1175" s="4">
        <v>13000</v>
      </c>
      <c r="F1175" s="4">
        <v>0</v>
      </c>
      <c r="G1175" s="4">
        <v>0</v>
      </c>
      <c r="H1175" s="4">
        <v>13000</v>
      </c>
      <c r="I1175" s="14">
        <v>0</v>
      </c>
    </row>
    <row r="1176" spans="1:9" ht="15.75" thickBot="1">
      <c r="A1176" s="15"/>
      <c r="B1176" s="16"/>
      <c r="C1176" s="5">
        <f>SUM(C1174:C1175)</f>
        <v>2</v>
      </c>
      <c r="D1176" s="5">
        <f t="shared" ref="D1176:H1176" si="107">SUM(D1174:D1175)</f>
        <v>0</v>
      </c>
      <c r="E1176" s="5">
        <f t="shared" si="107"/>
        <v>14500</v>
      </c>
      <c r="F1176" s="5">
        <f t="shared" si="107"/>
        <v>0</v>
      </c>
      <c r="G1176" s="5">
        <f t="shared" si="107"/>
        <v>0</v>
      </c>
      <c r="H1176" s="5">
        <f t="shared" si="107"/>
        <v>14500</v>
      </c>
      <c r="I1176" s="25">
        <v>0</v>
      </c>
    </row>
    <row r="1177" spans="1:9" ht="15.75" thickTop="1">
      <c r="A1177" s="18"/>
      <c r="B1177" s="16"/>
      <c r="C1177" s="16"/>
      <c r="D1177" s="16"/>
      <c r="E1177" s="16"/>
      <c r="F1177" s="16"/>
      <c r="G1177" s="16"/>
      <c r="H1177" s="16"/>
      <c r="I1177" s="19"/>
    </row>
    <row r="1178" spans="1:9">
      <c r="A1178" s="65" t="s">
        <v>224</v>
      </c>
      <c r="B1178" s="66"/>
      <c r="C1178" s="66"/>
      <c r="D1178" s="66"/>
      <c r="E1178" s="66"/>
      <c r="F1178" s="66"/>
      <c r="G1178" s="66"/>
      <c r="H1178" s="66"/>
      <c r="I1178" s="67"/>
    </row>
    <row r="1179" spans="1:9">
      <c r="A1179" s="13" t="s">
        <v>294</v>
      </c>
      <c r="B1179" s="2" t="s">
        <v>295</v>
      </c>
      <c r="C1179" s="3">
        <v>2</v>
      </c>
      <c r="D1179" s="3">
        <v>0</v>
      </c>
      <c r="E1179" s="4">
        <v>0</v>
      </c>
      <c r="F1179" s="4">
        <v>16700</v>
      </c>
      <c r="G1179" s="4">
        <v>0</v>
      </c>
      <c r="H1179" s="4">
        <v>16700</v>
      </c>
      <c r="I1179" s="14">
        <v>0</v>
      </c>
    </row>
    <row r="1180" spans="1:9" ht="15.75" thickBot="1">
      <c r="A1180" s="15"/>
      <c r="B1180" s="16"/>
      <c r="C1180" s="5">
        <f>SUM(C1179)</f>
        <v>2</v>
      </c>
      <c r="D1180" s="5">
        <f t="shared" ref="D1180:H1180" si="108">SUM(D1179)</f>
        <v>0</v>
      </c>
      <c r="E1180" s="5">
        <f t="shared" si="108"/>
        <v>0</v>
      </c>
      <c r="F1180" s="5">
        <f t="shared" si="108"/>
        <v>16700</v>
      </c>
      <c r="G1180" s="5">
        <f t="shared" si="108"/>
        <v>0</v>
      </c>
      <c r="H1180" s="5">
        <f t="shared" si="108"/>
        <v>16700</v>
      </c>
      <c r="I1180" s="25">
        <v>0</v>
      </c>
    </row>
    <row r="1181" spans="1:9" ht="15.75" thickTop="1">
      <c r="A1181" s="18"/>
      <c r="B1181" s="16"/>
      <c r="C1181" s="16"/>
      <c r="D1181" s="16"/>
      <c r="E1181" s="16"/>
      <c r="F1181" s="16"/>
      <c r="G1181" s="16"/>
      <c r="H1181" s="16"/>
      <c r="I1181" s="19"/>
    </row>
    <row r="1182" spans="1:9">
      <c r="A1182" s="65" t="s">
        <v>628</v>
      </c>
      <c r="B1182" s="66"/>
      <c r="C1182" s="66"/>
      <c r="D1182" s="66"/>
      <c r="E1182" s="66"/>
      <c r="F1182" s="66"/>
      <c r="G1182" s="66"/>
      <c r="H1182" s="66"/>
      <c r="I1182" s="67"/>
    </row>
    <row r="1183" spans="1:9">
      <c r="A1183" s="8" t="s">
        <v>220</v>
      </c>
      <c r="B1183" s="9" t="s">
        <v>221</v>
      </c>
      <c r="C1183" s="10">
        <v>2</v>
      </c>
      <c r="D1183" s="10">
        <v>0</v>
      </c>
      <c r="E1183" s="11">
        <v>0</v>
      </c>
      <c r="F1183" s="11">
        <v>3200</v>
      </c>
      <c r="G1183" s="11">
        <v>0</v>
      </c>
      <c r="H1183" s="11">
        <v>3200</v>
      </c>
      <c r="I1183" s="12">
        <v>0</v>
      </c>
    </row>
    <row r="1184" spans="1:9">
      <c r="A1184" s="8" t="s">
        <v>87</v>
      </c>
      <c r="B1184" s="9" t="s">
        <v>88</v>
      </c>
      <c r="C1184" s="10">
        <v>1</v>
      </c>
      <c r="D1184" s="10">
        <v>0</v>
      </c>
      <c r="E1184" s="11">
        <v>0</v>
      </c>
      <c r="F1184" s="11">
        <v>8500</v>
      </c>
      <c r="G1184" s="11">
        <v>0</v>
      </c>
      <c r="H1184" s="11">
        <v>8500</v>
      </c>
      <c r="I1184" s="12">
        <v>0</v>
      </c>
    </row>
    <row r="1185" spans="1:9">
      <c r="A1185" s="13" t="s">
        <v>20</v>
      </c>
      <c r="B1185" s="2" t="s">
        <v>21</v>
      </c>
      <c r="C1185" s="3">
        <v>1</v>
      </c>
      <c r="D1185" s="3">
        <v>0</v>
      </c>
      <c r="E1185" s="4">
        <v>0</v>
      </c>
      <c r="F1185" s="4">
        <v>3000</v>
      </c>
      <c r="G1185" s="4">
        <v>0</v>
      </c>
      <c r="H1185" s="4">
        <v>3000</v>
      </c>
      <c r="I1185" s="14">
        <v>0</v>
      </c>
    </row>
    <row r="1186" spans="1:9" ht="15.75" thickBot="1">
      <c r="A1186" s="15"/>
      <c r="B1186" s="16"/>
      <c r="C1186" s="5">
        <f>SUM(C1183:C1185)</f>
        <v>4</v>
      </c>
      <c r="D1186" s="5">
        <f t="shared" ref="D1186:H1186" si="109">SUM(D1183:D1185)</f>
        <v>0</v>
      </c>
      <c r="E1186" s="5">
        <f t="shared" si="109"/>
        <v>0</v>
      </c>
      <c r="F1186" s="5">
        <f t="shared" si="109"/>
        <v>14700</v>
      </c>
      <c r="G1186" s="5">
        <f t="shared" si="109"/>
        <v>0</v>
      </c>
      <c r="H1186" s="5">
        <f t="shared" si="109"/>
        <v>14700</v>
      </c>
      <c r="I1186" s="25">
        <v>0</v>
      </c>
    </row>
    <row r="1187" spans="1:9" ht="15.75" thickTop="1">
      <c r="A1187" s="18"/>
      <c r="B1187" s="16"/>
      <c r="C1187" s="16"/>
      <c r="D1187" s="16"/>
      <c r="E1187" s="16"/>
      <c r="F1187" s="16"/>
      <c r="G1187" s="16"/>
      <c r="H1187" s="16"/>
      <c r="I1187" s="19"/>
    </row>
    <row r="1188" spans="1:9">
      <c r="A1188" s="65" t="s">
        <v>629</v>
      </c>
      <c r="B1188" s="66"/>
      <c r="C1188" s="66"/>
      <c r="D1188" s="66"/>
      <c r="E1188" s="66"/>
      <c r="F1188" s="66"/>
      <c r="G1188" s="66"/>
      <c r="H1188" s="66"/>
      <c r="I1188" s="67"/>
    </row>
    <row r="1189" spans="1:9">
      <c r="A1189" s="8" t="s">
        <v>136</v>
      </c>
      <c r="B1189" s="9" t="s">
        <v>137</v>
      </c>
      <c r="C1189" s="10">
        <v>40</v>
      </c>
      <c r="D1189" s="10">
        <v>0</v>
      </c>
      <c r="E1189" s="11">
        <v>40000</v>
      </c>
      <c r="F1189" s="11">
        <v>0</v>
      </c>
      <c r="G1189" s="11">
        <v>0</v>
      </c>
      <c r="H1189" s="11">
        <v>40000</v>
      </c>
      <c r="I1189" s="12">
        <v>0</v>
      </c>
    </row>
    <row r="1190" spans="1:9">
      <c r="A1190" s="8" t="s">
        <v>198</v>
      </c>
      <c r="B1190" s="9" t="s">
        <v>199</v>
      </c>
      <c r="C1190" s="10">
        <v>4</v>
      </c>
      <c r="D1190" s="10">
        <v>0</v>
      </c>
      <c r="E1190" s="11">
        <v>1328000</v>
      </c>
      <c r="F1190" s="11">
        <v>0</v>
      </c>
      <c r="G1190" s="11">
        <v>0</v>
      </c>
      <c r="H1190" s="11">
        <v>1328000</v>
      </c>
      <c r="I1190" s="12">
        <v>0</v>
      </c>
    </row>
    <row r="1191" spans="1:9">
      <c r="A1191" s="8" t="s">
        <v>65</v>
      </c>
      <c r="B1191" s="9" t="s">
        <v>66</v>
      </c>
      <c r="C1191" s="10">
        <v>40</v>
      </c>
      <c r="D1191" s="10">
        <v>0</v>
      </c>
      <c r="E1191" s="11">
        <v>172000</v>
      </c>
      <c r="F1191" s="11">
        <v>0</v>
      </c>
      <c r="G1191" s="11">
        <v>0</v>
      </c>
      <c r="H1191" s="11">
        <v>172000</v>
      </c>
      <c r="I1191" s="12">
        <v>0</v>
      </c>
    </row>
    <row r="1192" spans="1:9">
      <c r="A1192" s="8" t="s">
        <v>630</v>
      </c>
      <c r="B1192" s="9" t="s">
        <v>631</v>
      </c>
      <c r="C1192" s="10">
        <v>2</v>
      </c>
      <c r="D1192" s="10">
        <v>0</v>
      </c>
      <c r="E1192" s="11">
        <v>49200</v>
      </c>
      <c r="F1192" s="11">
        <v>0</v>
      </c>
      <c r="G1192" s="11">
        <v>0</v>
      </c>
      <c r="H1192" s="11">
        <v>49200</v>
      </c>
      <c r="I1192" s="12">
        <v>0</v>
      </c>
    </row>
    <row r="1193" spans="1:9">
      <c r="A1193" s="8" t="s">
        <v>341</v>
      </c>
      <c r="B1193" s="9" t="s">
        <v>342</v>
      </c>
      <c r="C1193" s="10">
        <v>40</v>
      </c>
      <c r="D1193" s="10">
        <v>0</v>
      </c>
      <c r="E1193" s="11">
        <v>38000</v>
      </c>
      <c r="F1193" s="11">
        <v>0</v>
      </c>
      <c r="G1193" s="11">
        <v>0</v>
      </c>
      <c r="H1193" s="11">
        <v>38000</v>
      </c>
      <c r="I1193" s="12">
        <v>0</v>
      </c>
    </row>
    <row r="1194" spans="1:9">
      <c r="A1194" s="8" t="s">
        <v>512</v>
      </c>
      <c r="B1194" s="9" t="s">
        <v>513</v>
      </c>
      <c r="C1194" s="10">
        <v>25</v>
      </c>
      <c r="D1194" s="10">
        <v>0</v>
      </c>
      <c r="E1194" s="11">
        <v>33750</v>
      </c>
      <c r="F1194" s="11">
        <v>0</v>
      </c>
      <c r="G1194" s="11">
        <v>0</v>
      </c>
      <c r="H1194" s="11">
        <v>33750</v>
      </c>
      <c r="I1194" s="12">
        <v>0</v>
      </c>
    </row>
    <row r="1195" spans="1:9">
      <c r="A1195" s="8" t="s">
        <v>593</v>
      </c>
      <c r="B1195" s="9" t="s">
        <v>594</v>
      </c>
      <c r="C1195" s="10">
        <v>25</v>
      </c>
      <c r="D1195" s="10">
        <v>0</v>
      </c>
      <c r="E1195" s="11">
        <v>52500</v>
      </c>
      <c r="F1195" s="11">
        <v>0</v>
      </c>
      <c r="G1195" s="11">
        <v>0</v>
      </c>
      <c r="H1195" s="11">
        <v>52500</v>
      </c>
      <c r="I1195" s="12">
        <v>0</v>
      </c>
    </row>
    <row r="1196" spans="1:9">
      <c r="A1196" s="13" t="s">
        <v>54</v>
      </c>
      <c r="B1196" s="2" t="s">
        <v>55</v>
      </c>
      <c r="C1196" s="3">
        <v>25</v>
      </c>
      <c r="D1196" s="3">
        <v>0</v>
      </c>
      <c r="E1196" s="4">
        <v>40000</v>
      </c>
      <c r="F1196" s="4">
        <v>0</v>
      </c>
      <c r="G1196" s="4">
        <v>0</v>
      </c>
      <c r="H1196" s="4">
        <v>40000</v>
      </c>
      <c r="I1196" s="14">
        <v>0</v>
      </c>
    </row>
    <row r="1197" spans="1:9" ht="15.75" thickBot="1">
      <c r="A1197" s="15"/>
      <c r="B1197" s="16"/>
      <c r="C1197" s="5">
        <f>SUM(C1189:C1196)</f>
        <v>201</v>
      </c>
      <c r="D1197" s="5">
        <f t="shared" ref="D1197:H1197" si="110">SUM(D1189:D1196)</f>
        <v>0</v>
      </c>
      <c r="E1197" s="5">
        <f t="shared" si="110"/>
        <v>1753450</v>
      </c>
      <c r="F1197" s="5">
        <f t="shared" si="110"/>
        <v>0</v>
      </c>
      <c r="G1197" s="5">
        <f t="shared" si="110"/>
        <v>0</v>
      </c>
      <c r="H1197" s="5">
        <f t="shared" si="110"/>
        <v>1753450</v>
      </c>
      <c r="I1197" s="25">
        <v>0</v>
      </c>
    </row>
    <row r="1198" spans="1:9" ht="15.75" thickTop="1">
      <c r="A1198" s="18"/>
      <c r="B1198" s="16"/>
      <c r="C1198" s="16"/>
      <c r="D1198" s="16"/>
      <c r="E1198" s="16"/>
      <c r="F1198" s="16"/>
      <c r="G1198" s="16"/>
      <c r="H1198" s="16"/>
      <c r="I1198" s="19"/>
    </row>
    <row r="1199" spans="1:9">
      <c r="A1199" s="65" t="s">
        <v>56</v>
      </c>
      <c r="B1199" s="66"/>
      <c r="C1199" s="66"/>
      <c r="D1199" s="66"/>
      <c r="E1199" s="66"/>
      <c r="F1199" s="66"/>
      <c r="G1199" s="66"/>
      <c r="H1199" s="66"/>
      <c r="I1199" s="67"/>
    </row>
    <row r="1200" spans="1:9">
      <c r="A1200" s="8" t="s">
        <v>328</v>
      </c>
      <c r="B1200" s="9" t="s">
        <v>142</v>
      </c>
      <c r="C1200" s="10">
        <v>2</v>
      </c>
      <c r="D1200" s="10">
        <v>0</v>
      </c>
      <c r="E1200" s="11">
        <v>0</v>
      </c>
      <c r="F1200" s="11">
        <v>44900</v>
      </c>
      <c r="G1200" s="11">
        <v>0</v>
      </c>
      <c r="H1200" s="11">
        <v>44900</v>
      </c>
      <c r="I1200" s="12">
        <v>0</v>
      </c>
    </row>
    <row r="1201" spans="1:9">
      <c r="A1201" s="8" t="s">
        <v>632</v>
      </c>
      <c r="B1201" s="9" t="s">
        <v>633</v>
      </c>
      <c r="C1201" s="10">
        <v>2</v>
      </c>
      <c r="D1201" s="10">
        <v>0</v>
      </c>
      <c r="E1201" s="11">
        <v>0</v>
      </c>
      <c r="F1201" s="11">
        <v>9900</v>
      </c>
      <c r="G1201" s="11">
        <v>0</v>
      </c>
      <c r="H1201" s="11">
        <v>9900</v>
      </c>
      <c r="I1201" s="12">
        <v>0</v>
      </c>
    </row>
    <row r="1202" spans="1:9">
      <c r="A1202" s="8" t="s">
        <v>317</v>
      </c>
      <c r="B1202" s="9" t="s">
        <v>318</v>
      </c>
      <c r="C1202" s="10">
        <v>6</v>
      </c>
      <c r="D1202" s="10">
        <v>0</v>
      </c>
      <c r="E1202" s="11">
        <v>0</v>
      </c>
      <c r="F1202" s="11">
        <v>14400</v>
      </c>
      <c r="G1202" s="11">
        <v>0</v>
      </c>
      <c r="H1202" s="11">
        <v>14400</v>
      </c>
      <c r="I1202" s="12">
        <v>0</v>
      </c>
    </row>
    <row r="1203" spans="1:9">
      <c r="A1203" s="8" t="s">
        <v>634</v>
      </c>
      <c r="B1203" s="9" t="s">
        <v>635</v>
      </c>
      <c r="C1203" s="10">
        <v>1</v>
      </c>
      <c r="D1203" s="10">
        <v>0</v>
      </c>
      <c r="E1203" s="11">
        <v>0</v>
      </c>
      <c r="F1203" s="11">
        <v>273600</v>
      </c>
      <c r="G1203" s="11">
        <v>0</v>
      </c>
      <c r="H1203" s="11">
        <v>273600</v>
      </c>
      <c r="I1203" s="12">
        <v>0</v>
      </c>
    </row>
    <row r="1204" spans="1:9">
      <c r="A1204" s="8" t="s">
        <v>636</v>
      </c>
      <c r="B1204" s="9" t="s">
        <v>637</v>
      </c>
      <c r="C1204" s="10">
        <v>1</v>
      </c>
      <c r="D1204" s="10">
        <v>0</v>
      </c>
      <c r="E1204" s="11">
        <v>0</v>
      </c>
      <c r="F1204" s="11">
        <v>4800</v>
      </c>
      <c r="G1204" s="11">
        <v>0</v>
      </c>
      <c r="H1204" s="11">
        <v>4800</v>
      </c>
      <c r="I1204" s="12">
        <v>0</v>
      </c>
    </row>
    <row r="1205" spans="1:9">
      <c r="A1205" s="8" t="s">
        <v>638</v>
      </c>
      <c r="B1205" s="9" t="s">
        <v>639</v>
      </c>
      <c r="C1205" s="10">
        <v>1</v>
      </c>
      <c r="D1205" s="10">
        <v>0</v>
      </c>
      <c r="E1205" s="11">
        <v>0</v>
      </c>
      <c r="F1205" s="11">
        <v>1650</v>
      </c>
      <c r="G1205" s="11">
        <v>0</v>
      </c>
      <c r="H1205" s="11">
        <v>1650</v>
      </c>
      <c r="I1205" s="12">
        <v>0</v>
      </c>
    </row>
    <row r="1206" spans="1:9">
      <c r="A1206" s="8" t="s">
        <v>54</v>
      </c>
      <c r="B1206" s="9" t="s">
        <v>55</v>
      </c>
      <c r="C1206" s="10">
        <v>24</v>
      </c>
      <c r="D1206" s="10">
        <v>0</v>
      </c>
      <c r="E1206" s="11">
        <v>0</v>
      </c>
      <c r="F1206" s="11">
        <v>39600</v>
      </c>
      <c r="G1206" s="11">
        <v>0</v>
      </c>
      <c r="H1206" s="11">
        <v>39600</v>
      </c>
      <c r="I1206" s="12">
        <v>0</v>
      </c>
    </row>
    <row r="1207" spans="1:9">
      <c r="A1207" s="8" t="s">
        <v>562</v>
      </c>
      <c r="B1207" s="9" t="s">
        <v>563</v>
      </c>
      <c r="C1207" s="10">
        <v>4</v>
      </c>
      <c r="D1207" s="10">
        <v>0</v>
      </c>
      <c r="E1207" s="11">
        <v>0</v>
      </c>
      <c r="F1207" s="11">
        <v>18000</v>
      </c>
      <c r="G1207" s="11">
        <v>0</v>
      </c>
      <c r="H1207" s="11">
        <v>18000</v>
      </c>
      <c r="I1207" s="12">
        <v>0</v>
      </c>
    </row>
    <row r="1208" spans="1:9">
      <c r="A1208" s="8" t="s">
        <v>423</v>
      </c>
      <c r="B1208" s="9" t="s">
        <v>424</v>
      </c>
      <c r="C1208" s="10">
        <v>4</v>
      </c>
      <c r="D1208" s="10">
        <v>0</v>
      </c>
      <c r="E1208" s="11">
        <v>0</v>
      </c>
      <c r="F1208" s="11">
        <v>8200</v>
      </c>
      <c r="G1208" s="11">
        <v>0</v>
      </c>
      <c r="H1208" s="11">
        <v>8200</v>
      </c>
      <c r="I1208" s="12">
        <v>0</v>
      </c>
    </row>
    <row r="1209" spans="1:9">
      <c r="A1209" s="8" t="s">
        <v>462</v>
      </c>
      <c r="B1209" s="9" t="s">
        <v>463</v>
      </c>
      <c r="C1209" s="10">
        <v>10</v>
      </c>
      <c r="D1209" s="10">
        <v>0</v>
      </c>
      <c r="E1209" s="11">
        <v>0</v>
      </c>
      <c r="F1209" s="11">
        <v>18500</v>
      </c>
      <c r="G1209" s="11">
        <v>0</v>
      </c>
      <c r="H1209" s="11">
        <v>18500</v>
      </c>
      <c r="I1209" s="12">
        <v>0</v>
      </c>
    </row>
    <row r="1210" spans="1:9">
      <c r="A1210" s="8" t="s">
        <v>464</v>
      </c>
      <c r="B1210" s="9" t="s">
        <v>463</v>
      </c>
      <c r="C1210" s="10">
        <v>10</v>
      </c>
      <c r="D1210" s="10">
        <v>0</v>
      </c>
      <c r="E1210" s="11">
        <v>0</v>
      </c>
      <c r="F1210" s="11">
        <v>18500</v>
      </c>
      <c r="G1210" s="11">
        <v>0</v>
      </c>
      <c r="H1210" s="11">
        <v>18500</v>
      </c>
      <c r="I1210" s="12">
        <v>0</v>
      </c>
    </row>
    <row r="1211" spans="1:9">
      <c r="A1211" s="8" t="s">
        <v>619</v>
      </c>
      <c r="B1211" s="9" t="s">
        <v>620</v>
      </c>
      <c r="C1211" s="10">
        <v>1</v>
      </c>
      <c r="D1211" s="10">
        <v>0</v>
      </c>
      <c r="E1211" s="11">
        <v>0</v>
      </c>
      <c r="F1211" s="11">
        <v>9500</v>
      </c>
      <c r="G1211" s="11">
        <v>0</v>
      </c>
      <c r="H1211" s="11">
        <v>9500</v>
      </c>
      <c r="I1211" s="12">
        <v>0</v>
      </c>
    </row>
    <row r="1212" spans="1:9">
      <c r="A1212" s="13" t="s">
        <v>600</v>
      </c>
      <c r="B1212" s="2" t="s">
        <v>601</v>
      </c>
      <c r="C1212" s="3">
        <v>10</v>
      </c>
      <c r="D1212" s="3">
        <v>0</v>
      </c>
      <c r="E1212" s="4">
        <v>0</v>
      </c>
      <c r="F1212" s="4">
        <v>30000</v>
      </c>
      <c r="G1212" s="4">
        <v>0</v>
      </c>
      <c r="H1212" s="4">
        <v>30000</v>
      </c>
      <c r="I1212" s="14">
        <v>0</v>
      </c>
    </row>
    <row r="1213" spans="1:9" ht="15.75" thickBot="1">
      <c r="A1213" s="15"/>
      <c r="B1213" s="16"/>
      <c r="C1213" s="5">
        <f>SUM(C1200:C1212)</f>
        <v>76</v>
      </c>
      <c r="D1213" s="5">
        <f t="shared" ref="D1213:H1213" si="111">SUM(D1200:D1212)</f>
        <v>0</v>
      </c>
      <c r="E1213" s="5">
        <f t="shared" si="111"/>
        <v>0</v>
      </c>
      <c r="F1213" s="5">
        <f t="shared" si="111"/>
        <v>491550</v>
      </c>
      <c r="G1213" s="5">
        <f t="shared" si="111"/>
        <v>0</v>
      </c>
      <c r="H1213" s="5">
        <f t="shared" si="111"/>
        <v>491550</v>
      </c>
      <c r="I1213" s="25">
        <v>0</v>
      </c>
    </row>
    <row r="1214" spans="1:9" ht="15.75" thickTop="1">
      <c r="A1214" s="18"/>
      <c r="B1214" s="16"/>
      <c r="C1214" s="16"/>
      <c r="D1214" s="16"/>
      <c r="E1214" s="16"/>
      <c r="F1214" s="16"/>
      <c r="G1214" s="16"/>
      <c r="H1214" s="16"/>
      <c r="I1214" s="19"/>
    </row>
    <row r="1215" spans="1:9" ht="15.75" thickBot="1">
      <c r="A1215" s="20" t="s">
        <v>69</v>
      </c>
      <c r="B1215" s="21"/>
      <c r="C1215" s="22">
        <f>+C1148+C1152+C1157+C1167+C1171+C1176+C1180+C1186+C1197+C1213</f>
        <v>453</v>
      </c>
      <c r="D1215" s="22">
        <f t="shared" ref="D1215:H1215" si="112">+D1148+D1152+D1157+D1167+D1171+D1176+D1180+D1186+D1197+D1213</f>
        <v>0</v>
      </c>
      <c r="E1215" s="22">
        <f t="shared" si="112"/>
        <v>1767950</v>
      </c>
      <c r="F1215" s="22">
        <f t="shared" si="112"/>
        <v>835950</v>
      </c>
      <c r="G1215" s="22">
        <f t="shared" si="112"/>
        <v>0</v>
      </c>
      <c r="H1215" s="22">
        <f t="shared" si="112"/>
        <v>2603900</v>
      </c>
      <c r="I1215" s="23">
        <f t="shared" ref="I1215" si="113">+I1148+I1152+I1157+I1167+I1171+I1176+I1180+I1186+I1197+I1213</f>
        <v>0</v>
      </c>
    </row>
    <row r="1216" spans="1:9" ht="15.75" thickBot="1"/>
    <row r="1217" spans="1:9">
      <c r="A1217" s="68" t="s">
        <v>0</v>
      </c>
      <c r="B1217" s="69"/>
      <c r="C1217" s="69"/>
      <c r="D1217" s="69"/>
      <c r="E1217" s="69"/>
      <c r="F1217" s="69"/>
      <c r="G1217" s="69"/>
      <c r="H1217" s="69"/>
      <c r="I1217" s="70"/>
    </row>
    <row r="1218" spans="1:9">
      <c r="A1218" s="71" t="s">
        <v>640</v>
      </c>
      <c r="B1218" s="72"/>
      <c r="C1218" s="72"/>
      <c r="D1218" s="72"/>
      <c r="E1218" s="72"/>
      <c r="F1218" s="72"/>
      <c r="G1218" s="72"/>
      <c r="H1218" s="72"/>
      <c r="I1218" s="73"/>
    </row>
    <row r="1219" spans="1:9">
      <c r="A1219" s="74" t="s">
        <v>2</v>
      </c>
      <c r="B1219" s="75"/>
      <c r="C1219" s="75"/>
      <c r="D1219" s="75"/>
      <c r="E1219" s="75"/>
      <c r="F1219" s="75"/>
      <c r="G1219" s="75"/>
      <c r="H1219" s="75"/>
      <c r="I1219" s="76"/>
    </row>
    <row r="1220" spans="1:9" ht="15.75" thickBot="1">
      <c r="A1220" s="6" t="s">
        <v>3</v>
      </c>
      <c r="B1220" s="1" t="s">
        <v>4</v>
      </c>
      <c r="C1220" s="1" t="s">
        <v>5</v>
      </c>
      <c r="D1220" s="1" t="s">
        <v>6</v>
      </c>
      <c r="E1220" s="1" t="s">
        <v>7</v>
      </c>
      <c r="F1220" s="1" t="s">
        <v>8</v>
      </c>
      <c r="G1220" s="1" t="s">
        <v>9</v>
      </c>
      <c r="H1220" s="1" t="s">
        <v>10</v>
      </c>
      <c r="I1220" s="7" t="s">
        <v>11</v>
      </c>
    </row>
    <row r="1221" spans="1:9" ht="15.75" thickTop="1">
      <c r="A1221" s="65" t="s">
        <v>641</v>
      </c>
      <c r="B1221" s="66"/>
      <c r="C1221" s="66"/>
      <c r="D1221" s="66"/>
      <c r="E1221" s="66"/>
      <c r="F1221" s="66"/>
      <c r="G1221" s="66"/>
      <c r="H1221" s="66"/>
      <c r="I1221" s="67"/>
    </row>
    <row r="1222" spans="1:9">
      <c r="A1222" s="13" t="s">
        <v>642</v>
      </c>
      <c r="B1222" s="2" t="s">
        <v>643</v>
      </c>
      <c r="C1222" s="3">
        <v>10</v>
      </c>
      <c r="D1222" s="3">
        <v>0</v>
      </c>
      <c r="E1222" s="4">
        <v>0</v>
      </c>
      <c r="F1222" s="4">
        <v>117000</v>
      </c>
      <c r="G1222" s="4">
        <v>0</v>
      </c>
      <c r="H1222" s="4">
        <v>117000</v>
      </c>
      <c r="I1222" s="14">
        <v>0</v>
      </c>
    </row>
    <row r="1223" spans="1:9" ht="15.75" thickBot="1">
      <c r="A1223" s="15"/>
      <c r="B1223" s="16"/>
      <c r="C1223" s="5">
        <v>10</v>
      </c>
      <c r="D1223" s="5">
        <v>0</v>
      </c>
      <c r="E1223" s="5">
        <v>0</v>
      </c>
      <c r="F1223" s="5">
        <v>117000</v>
      </c>
      <c r="G1223" s="5">
        <v>0</v>
      </c>
      <c r="H1223" s="5">
        <v>117000</v>
      </c>
      <c r="I1223" s="17">
        <v>0</v>
      </c>
    </row>
    <row r="1224" spans="1:9" ht="15.75" thickTop="1">
      <c r="A1224" s="18"/>
      <c r="B1224" s="16"/>
      <c r="C1224" s="16"/>
      <c r="D1224" s="16"/>
      <c r="E1224" s="16"/>
      <c r="F1224" s="16"/>
      <c r="G1224" s="16"/>
      <c r="H1224" s="16"/>
      <c r="I1224" s="19"/>
    </row>
    <row r="1225" spans="1:9">
      <c r="A1225" s="65" t="s">
        <v>644</v>
      </c>
      <c r="B1225" s="66"/>
      <c r="C1225" s="66"/>
      <c r="D1225" s="66"/>
      <c r="E1225" s="66"/>
      <c r="F1225" s="66"/>
      <c r="G1225" s="66"/>
      <c r="H1225" s="66"/>
      <c r="I1225" s="67"/>
    </row>
    <row r="1226" spans="1:9">
      <c r="A1226" s="8" t="s">
        <v>359</v>
      </c>
      <c r="B1226" s="9" t="s">
        <v>360</v>
      </c>
      <c r="C1226" s="10">
        <v>1</v>
      </c>
      <c r="D1226" s="10">
        <v>0</v>
      </c>
      <c r="E1226" s="11">
        <v>0</v>
      </c>
      <c r="F1226" s="11">
        <v>43800</v>
      </c>
      <c r="G1226" s="11">
        <v>0</v>
      </c>
      <c r="H1226" s="11">
        <v>43800</v>
      </c>
      <c r="I1226" s="12">
        <v>0</v>
      </c>
    </row>
    <row r="1227" spans="1:9">
      <c r="A1227" s="8" t="s">
        <v>562</v>
      </c>
      <c r="B1227" s="9" t="s">
        <v>563</v>
      </c>
      <c r="C1227" s="10">
        <v>1</v>
      </c>
      <c r="D1227" s="10">
        <v>0</v>
      </c>
      <c r="E1227" s="11">
        <v>0</v>
      </c>
      <c r="F1227" s="11">
        <v>4500</v>
      </c>
      <c r="G1227" s="11">
        <v>0</v>
      </c>
      <c r="H1227" s="11">
        <v>4500</v>
      </c>
      <c r="I1227" s="12">
        <v>0</v>
      </c>
    </row>
    <row r="1228" spans="1:9">
      <c r="A1228" s="13" t="s">
        <v>423</v>
      </c>
      <c r="B1228" s="2" t="s">
        <v>424</v>
      </c>
      <c r="C1228" s="3">
        <v>1</v>
      </c>
      <c r="D1228" s="3">
        <v>0</v>
      </c>
      <c r="E1228" s="4">
        <v>0</v>
      </c>
      <c r="F1228" s="4">
        <v>2050</v>
      </c>
      <c r="G1228" s="4">
        <v>0</v>
      </c>
      <c r="H1228" s="4">
        <v>2050</v>
      </c>
      <c r="I1228" s="14">
        <v>0</v>
      </c>
    </row>
    <row r="1229" spans="1:9" ht="15.75" thickBot="1">
      <c r="A1229" s="15"/>
      <c r="B1229" s="16"/>
      <c r="C1229" s="5">
        <v>3</v>
      </c>
      <c r="D1229" s="5">
        <v>0</v>
      </c>
      <c r="E1229" s="5">
        <v>0</v>
      </c>
      <c r="F1229" s="5">
        <v>50350</v>
      </c>
      <c r="G1229" s="5">
        <v>0</v>
      </c>
      <c r="H1229" s="5">
        <v>50350</v>
      </c>
      <c r="I1229" s="17">
        <v>0</v>
      </c>
    </row>
    <row r="1230" spans="1:9" ht="15.75" thickTop="1">
      <c r="A1230" s="18"/>
      <c r="B1230" s="16"/>
      <c r="C1230" s="16"/>
      <c r="D1230" s="16"/>
      <c r="E1230" s="16"/>
      <c r="F1230" s="16"/>
      <c r="G1230" s="16"/>
      <c r="H1230" s="16"/>
      <c r="I1230" s="19"/>
    </row>
    <row r="1231" spans="1:9">
      <c r="A1231" s="65" t="s">
        <v>645</v>
      </c>
      <c r="B1231" s="66"/>
      <c r="C1231" s="66"/>
      <c r="D1231" s="66"/>
      <c r="E1231" s="66"/>
      <c r="F1231" s="66"/>
      <c r="G1231" s="66"/>
      <c r="H1231" s="66"/>
      <c r="I1231" s="67"/>
    </row>
    <row r="1232" spans="1:9">
      <c r="A1232" s="8" t="s">
        <v>562</v>
      </c>
      <c r="B1232" s="9" t="s">
        <v>563</v>
      </c>
      <c r="C1232" s="10">
        <v>1</v>
      </c>
      <c r="D1232" s="10">
        <v>0</v>
      </c>
      <c r="E1232" s="11">
        <v>0</v>
      </c>
      <c r="F1232" s="11">
        <v>4500</v>
      </c>
      <c r="G1232" s="11">
        <v>0</v>
      </c>
      <c r="H1232" s="11">
        <v>4500</v>
      </c>
      <c r="I1232" s="12">
        <v>0</v>
      </c>
    </row>
    <row r="1233" spans="1:9">
      <c r="A1233" s="13" t="s">
        <v>423</v>
      </c>
      <c r="B1233" s="2" t="s">
        <v>424</v>
      </c>
      <c r="C1233" s="3">
        <v>2</v>
      </c>
      <c r="D1233" s="3">
        <v>0</v>
      </c>
      <c r="E1233" s="4">
        <v>0</v>
      </c>
      <c r="F1233" s="4">
        <v>4100</v>
      </c>
      <c r="G1233" s="4">
        <v>0</v>
      </c>
      <c r="H1233" s="4">
        <v>4100</v>
      </c>
      <c r="I1233" s="14">
        <v>0</v>
      </c>
    </row>
    <row r="1234" spans="1:9" ht="15.75" thickBot="1">
      <c r="A1234" s="15"/>
      <c r="B1234" s="16"/>
      <c r="C1234" s="5">
        <v>3</v>
      </c>
      <c r="D1234" s="5">
        <v>0</v>
      </c>
      <c r="E1234" s="5">
        <v>0</v>
      </c>
      <c r="F1234" s="5">
        <v>8600</v>
      </c>
      <c r="G1234" s="5">
        <v>0</v>
      </c>
      <c r="H1234" s="5">
        <v>8600</v>
      </c>
      <c r="I1234" s="17">
        <v>0</v>
      </c>
    </row>
    <row r="1235" spans="1:9" ht="15.75" thickTop="1">
      <c r="A1235" s="18"/>
      <c r="B1235" s="16"/>
      <c r="C1235" s="16"/>
      <c r="D1235" s="16"/>
      <c r="E1235" s="16"/>
      <c r="F1235" s="16"/>
      <c r="G1235" s="16"/>
      <c r="H1235" s="16"/>
      <c r="I1235" s="19"/>
    </row>
    <row r="1236" spans="1:9">
      <c r="A1236" s="65" t="s">
        <v>623</v>
      </c>
      <c r="B1236" s="66"/>
      <c r="C1236" s="66"/>
      <c r="D1236" s="66"/>
      <c r="E1236" s="66"/>
      <c r="F1236" s="66"/>
      <c r="G1236" s="66"/>
      <c r="H1236" s="66"/>
      <c r="I1236" s="67"/>
    </row>
    <row r="1237" spans="1:9">
      <c r="A1237" s="13" t="s">
        <v>646</v>
      </c>
      <c r="B1237" s="2" t="s">
        <v>647</v>
      </c>
      <c r="C1237" s="3">
        <v>2</v>
      </c>
      <c r="D1237" s="3">
        <v>0</v>
      </c>
      <c r="E1237" s="4">
        <v>0</v>
      </c>
      <c r="F1237" s="4">
        <v>4000</v>
      </c>
      <c r="G1237" s="4">
        <v>0</v>
      </c>
      <c r="H1237" s="4">
        <v>4000</v>
      </c>
      <c r="I1237" s="14">
        <v>0</v>
      </c>
    </row>
    <row r="1238" spans="1:9" ht="15.75" thickBot="1">
      <c r="A1238" s="15"/>
      <c r="B1238" s="16"/>
      <c r="C1238" s="5">
        <v>2</v>
      </c>
      <c r="D1238" s="5">
        <v>0</v>
      </c>
      <c r="E1238" s="5">
        <v>0</v>
      </c>
      <c r="F1238" s="5">
        <v>4000</v>
      </c>
      <c r="G1238" s="5">
        <v>0</v>
      </c>
      <c r="H1238" s="5">
        <v>4000</v>
      </c>
      <c r="I1238" s="17">
        <v>0</v>
      </c>
    </row>
    <row r="1239" spans="1:9" ht="15.75" thickTop="1">
      <c r="A1239" s="18"/>
      <c r="B1239" s="16"/>
      <c r="C1239" s="16"/>
      <c r="D1239" s="16"/>
      <c r="E1239" s="16"/>
      <c r="F1239" s="16"/>
      <c r="G1239" s="16"/>
      <c r="H1239" s="16"/>
      <c r="I1239" s="19"/>
    </row>
    <row r="1240" spans="1:9">
      <c r="A1240" s="65" t="s">
        <v>648</v>
      </c>
      <c r="B1240" s="66"/>
      <c r="C1240" s="66"/>
      <c r="D1240" s="66"/>
      <c r="E1240" s="66"/>
      <c r="F1240" s="66"/>
      <c r="G1240" s="66"/>
      <c r="H1240" s="66"/>
      <c r="I1240" s="67"/>
    </row>
    <row r="1241" spans="1:9">
      <c r="A1241" s="8" t="s">
        <v>138</v>
      </c>
      <c r="B1241" s="9" t="s">
        <v>139</v>
      </c>
      <c r="C1241" s="10">
        <v>50</v>
      </c>
      <c r="D1241" s="10">
        <v>0</v>
      </c>
      <c r="E1241" s="11">
        <v>0</v>
      </c>
      <c r="F1241" s="11">
        <v>30000</v>
      </c>
      <c r="G1241" s="11">
        <v>0</v>
      </c>
      <c r="H1241" s="11">
        <v>30000</v>
      </c>
      <c r="I1241" s="12">
        <v>0</v>
      </c>
    </row>
    <row r="1242" spans="1:9">
      <c r="A1242" s="13" t="s">
        <v>54</v>
      </c>
      <c r="B1242" s="2" t="s">
        <v>55</v>
      </c>
      <c r="C1242" s="3">
        <v>10</v>
      </c>
      <c r="D1242" s="3">
        <v>0</v>
      </c>
      <c r="E1242" s="4">
        <v>0</v>
      </c>
      <c r="F1242" s="4">
        <v>16000</v>
      </c>
      <c r="G1242" s="4">
        <v>0</v>
      </c>
      <c r="H1242" s="4">
        <v>16000</v>
      </c>
      <c r="I1242" s="14">
        <v>0</v>
      </c>
    </row>
    <row r="1243" spans="1:9" ht="15.75" thickBot="1">
      <c r="A1243" s="15"/>
      <c r="B1243" s="16"/>
      <c r="C1243" s="5">
        <v>60</v>
      </c>
      <c r="D1243" s="5">
        <v>0</v>
      </c>
      <c r="E1243" s="5">
        <v>0</v>
      </c>
      <c r="F1243" s="5">
        <v>46000</v>
      </c>
      <c r="G1243" s="5">
        <v>0</v>
      </c>
      <c r="H1243" s="5">
        <v>46000</v>
      </c>
      <c r="I1243" s="17">
        <v>0</v>
      </c>
    </row>
    <row r="1244" spans="1:9" ht="15.75" thickTop="1">
      <c r="A1244" s="18"/>
      <c r="B1244" s="16"/>
      <c r="C1244" s="16"/>
      <c r="D1244" s="16"/>
      <c r="E1244" s="16"/>
      <c r="F1244" s="16"/>
      <c r="G1244" s="16"/>
      <c r="H1244" s="16"/>
      <c r="I1244" s="19"/>
    </row>
    <row r="1245" spans="1:9">
      <c r="A1245" s="65" t="s">
        <v>196</v>
      </c>
      <c r="B1245" s="66"/>
      <c r="C1245" s="66"/>
      <c r="D1245" s="66"/>
      <c r="E1245" s="66"/>
      <c r="F1245" s="66"/>
      <c r="G1245" s="66"/>
      <c r="H1245" s="66"/>
      <c r="I1245" s="67"/>
    </row>
    <row r="1246" spans="1:9">
      <c r="A1246" s="8" t="s">
        <v>233</v>
      </c>
      <c r="B1246" s="9" t="s">
        <v>234</v>
      </c>
      <c r="C1246" s="10">
        <v>1</v>
      </c>
      <c r="D1246" s="10">
        <v>0</v>
      </c>
      <c r="E1246" s="11">
        <v>0</v>
      </c>
      <c r="F1246" s="11">
        <v>1650</v>
      </c>
      <c r="G1246" s="11">
        <v>0</v>
      </c>
      <c r="H1246" s="11">
        <v>1650</v>
      </c>
      <c r="I1246" s="12">
        <v>0</v>
      </c>
    </row>
    <row r="1247" spans="1:9">
      <c r="A1247" s="13" t="s">
        <v>115</v>
      </c>
      <c r="B1247" s="2" t="s">
        <v>116</v>
      </c>
      <c r="C1247" s="3">
        <v>27</v>
      </c>
      <c r="D1247" s="3">
        <v>0</v>
      </c>
      <c r="E1247" s="4">
        <v>0</v>
      </c>
      <c r="F1247" s="4">
        <v>147150</v>
      </c>
      <c r="G1247" s="4">
        <v>0</v>
      </c>
      <c r="H1247" s="4">
        <v>147150</v>
      </c>
      <c r="I1247" s="14">
        <v>0</v>
      </c>
    </row>
    <row r="1248" spans="1:9" ht="15.75" thickBot="1">
      <c r="A1248" s="15"/>
      <c r="B1248" s="16"/>
      <c r="C1248" s="5">
        <v>28</v>
      </c>
      <c r="D1248" s="5">
        <v>0</v>
      </c>
      <c r="E1248" s="5">
        <v>0</v>
      </c>
      <c r="F1248" s="5">
        <v>148800</v>
      </c>
      <c r="G1248" s="5">
        <v>0</v>
      </c>
      <c r="H1248" s="5">
        <v>148800</v>
      </c>
      <c r="I1248" s="17">
        <v>0</v>
      </c>
    </row>
    <row r="1249" spans="1:9" ht="15.75" thickTop="1">
      <c r="A1249" s="18"/>
      <c r="B1249" s="16"/>
      <c r="C1249" s="16"/>
      <c r="D1249" s="16"/>
      <c r="E1249" s="16"/>
      <c r="F1249" s="16"/>
      <c r="G1249" s="16"/>
      <c r="H1249" s="16"/>
      <c r="I1249" s="19"/>
    </row>
    <row r="1250" spans="1:9">
      <c r="A1250" s="65" t="s">
        <v>649</v>
      </c>
      <c r="B1250" s="66"/>
      <c r="C1250" s="66"/>
      <c r="D1250" s="66"/>
      <c r="E1250" s="66"/>
      <c r="F1250" s="66"/>
      <c r="G1250" s="66"/>
      <c r="H1250" s="66"/>
      <c r="I1250" s="67"/>
    </row>
    <row r="1251" spans="1:9">
      <c r="A1251" s="8" t="s">
        <v>34</v>
      </c>
      <c r="B1251" s="9" t="s">
        <v>35</v>
      </c>
      <c r="C1251" s="10">
        <v>15</v>
      </c>
      <c r="D1251" s="10">
        <v>0</v>
      </c>
      <c r="E1251" s="11">
        <v>0</v>
      </c>
      <c r="F1251" s="11">
        <v>27750</v>
      </c>
      <c r="G1251" s="11">
        <v>0</v>
      </c>
      <c r="H1251" s="11">
        <v>27750</v>
      </c>
      <c r="I1251" s="12">
        <v>0</v>
      </c>
    </row>
    <row r="1252" spans="1:9">
      <c r="A1252" s="13" t="s">
        <v>170</v>
      </c>
      <c r="B1252" s="2" t="s">
        <v>37</v>
      </c>
      <c r="C1252" s="3">
        <v>44</v>
      </c>
      <c r="D1252" s="3">
        <v>0</v>
      </c>
      <c r="E1252" s="4">
        <v>0</v>
      </c>
      <c r="F1252" s="4">
        <v>85800</v>
      </c>
      <c r="G1252" s="4">
        <v>0</v>
      </c>
      <c r="H1252" s="4">
        <v>85800</v>
      </c>
      <c r="I1252" s="14">
        <v>0</v>
      </c>
    </row>
    <row r="1253" spans="1:9" ht="15.75" thickBot="1">
      <c r="A1253" s="15"/>
      <c r="B1253" s="16"/>
      <c r="C1253" s="5">
        <v>59</v>
      </c>
      <c r="D1253" s="5">
        <v>0</v>
      </c>
      <c r="E1253" s="5">
        <v>0</v>
      </c>
      <c r="F1253" s="5">
        <v>113550</v>
      </c>
      <c r="G1253" s="5">
        <v>0</v>
      </c>
      <c r="H1253" s="5">
        <v>113550</v>
      </c>
      <c r="I1253" s="17">
        <v>0</v>
      </c>
    </row>
    <row r="1254" spans="1:9" ht="15.75" thickTop="1">
      <c r="A1254" s="18"/>
      <c r="B1254" s="16"/>
      <c r="C1254" s="16"/>
      <c r="D1254" s="16"/>
      <c r="E1254" s="16"/>
      <c r="F1254" s="16"/>
      <c r="G1254" s="16"/>
      <c r="H1254" s="16"/>
      <c r="I1254" s="19"/>
    </row>
    <row r="1255" spans="1:9">
      <c r="A1255" s="65" t="s">
        <v>310</v>
      </c>
      <c r="B1255" s="66"/>
      <c r="C1255" s="66"/>
      <c r="D1255" s="66"/>
      <c r="E1255" s="66"/>
      <c r="F1255" s="66"/>
      <c r="G1255" s="66"/>
      <c r="H1255" s="66"/>
      <c r="I1255" s="67"/>
    </row>
    <row r="1256" spans="1:9">
      <c r="A1256" s="8" t="s">
        <v>20</v>
      </c>
      <c r="B1256" s="9" t="s">
        <v>21</v>
      </c>
      <c r="C1256" s="10">
        <v>7</v>
      </c>
      <c r="D1256" s="10">
        <v>0</v>
      </c>
      <c r="E1256" s="11">
        <v>0</v>
      </c>
      <c r="F1256" s="11">
        <v>21000</v>
      </c>
      <c r="G1256" s="11">
        <v>0</v>
      </c>
      <c r="H1256" s="11">
        <v>21000</v>
      </c>
      <c r="I1256" s="12">
        <v>0</v>
      </c>
    </row>
    <row r="1257" spans="1:9">
      <c r="A1257" s="8" t="s">
        <v>650</v>
      </c>
      <c r="B1257" s="9" t="s">
        <v>651</v>
      </c>
      <c r="C1257" s="10">
        <v>3</v>
      </c>
      <c r="D1257" s="10">
        <v>0</v>
      </c>
      <c r="E1257" s="11">
        <v>0</v>
      </c>
      <c r="F1257" s="11">
        <v>103200</v>
      </c>
      <c r="G1257" s="11">
        <v>0</v>
      </c>
      <c r="H1257" s="11">
        <v>103200</v>
      </c>
      <c r="I1257" s="12">
        <v>0</v>
      </c>
    </row>
    <row r="1258" spans="1:9">
      <c r="A1258" s="13" t="s">
        <v>652</v>
      </c>
      <c r="B1258" s="2" t="s">
        <v>653</v>
      </c>
      <c r="C1258" s="3">
        <v>1</v>
      </c>
      <c r="D1258" s="3">
        <v>0</v>
      </c>
      <c r="E1258" s="4">
        <v>0</v>
      </c>
      <c r="F1258" s="4">
        <v>69400</v>
      </c>
      <c r="G1258" s="4">
        <v>0</v>
      </c>
      <c r="H1258" s="4">
        <v>69400</v>
      </c>
      <c r="I1258" s="14">
        <v>0</v>
      </c>
    </row>
    <row r="1259" spans="1:9" ht="15.75" thickBot="1">
      <c r="A1259" s="15"/>
      <c r="B1259" s="16"/>
      <c r="C1259" s="5">
        <v>11</v>
      </c>
      <c r="D1259" s="5">
        <v>0</v>
      </c>
      <c r="E1259" s="5">
        <v>0</v>
      </c>
      <c r="F1259" s="5">
        <v>193600</v>
      </c>
      <c r="G1259" s="5">
        <v>0</v>
      </c>
      <c r="H1259" s="5">
        <v>193600</v>
      </c>
      <c r="I1259" s="17">
        <v>0</v>
      </c>
    </row>
    <row r="1260" spans="1:9" ht="15.75" thickTop="1">
      <c r="A1260" s="18"/>
      <c r="B1260" s="16"/>
      <c r="C1260" s="16"/>
      <c r="D1260" s="16"/>
      <c r="E1260" s="16"/>
      <c r="F1260" s="16"/>
      <c r="G1260" s="16"/>
      <c r="H1260" s="16"/>
      <c r="I1260" s="19"/>
    </row>
    <row r="1261" spans="1:9">
      <c r="A1261" s="65" t="s">
        <v>56</v>
      </c>
      <c r="B1261" s="66"/>
      <c r="C1261" s="66"/>
      <c r="D1261" s="66"/>
      <c r="E1261" s="66"/>
      <c r="F1261" s="66"/>
      <c r="G1261" s="66"/>
      <c r="H1261" s="66"/>
      <c r="I1261" s="67"/>
    </row>
    <row r="1262" spans="1:9">
      <c r="A1262" s="8" t="s">
        <v>198</v>
      </c>
      <c r="B1262" s="9" t="s">
        <v>199</v>
      </c>
      <c r="C1262" s="10">
        <v>1</v>
      </c>
      <c r="D1262" s="10">
        <v>0</v>
      </c>
      <c r="E1262" s="11">
        <v>0</v>
      </c>
      <c r="F1262" s="11">
        <v>325360</v>
      </c>
      <c r="G1262" s="11">
        <v>0</v>
      </c>
      <c r="H1262" s="11">
        <v>325360</v>
      </c>
      <c r="I1262" s="12">
        <v>0</v>
      </c>
    </row>
    <row r="1263" spans="1:9">
      <c r="A1263" s="8" t="s">
        <v>654</v>
      </c>
      <c r="B1263" s="9" t="s">
        <v>655</v>
      </c>
      <c r="C1263" s="10">
        <v>1</v>
      </c>
      <c r="D1263" s="10">
        <v>0</v>
      </c>
      <c r="E1263" s="11">
        <v>0</v>
      </c>
      <c r="F1263" s="11">
        <v>7500</v>
      </c>
      <c r="G1263" s="11">
        <v>0</v>
      </c>
      <c r="H1263" s="11">
        <v>7500</v>
      </c>
      <c r="I1263" s="12">
        <v>0</v>
      </c>
    </row>
    <row r="1264" spans="1:9">
      <c r="A1264" s="8" t="s">
        <v>602</v>
      </c>
      <c r="B1264" s="9" t="s">
        <v>603</v>
      </c>
      <c r="C1264" s="10">
        <v>2</v>
      </c>
      <c r="D1264" s="10">
        <v>0</v>
      </c>
      <c r="E1264" s="11">
        <v>0</v>
      </c>
      <c r="F1264" s="11">
        <v>700</v>
      </c>
      <c r="G1264" s="11">
        <v>0</v>
      </c>
      <c r="H1264" s="11">
        <v>700</v>
      </c>
      <c r="I1264" s="12">
        <v>0</v>
      </c>
    </row>
    <row r="1265" spans="1:9">
      <c r="A1265" s="8" t="s">
        <v>638</v>
      </c>
      <c r="B1265" s="9" t="s">
        <v>639</v>
      </c>
      <c r="C1265" s="10">
        <v>35</v>
      </c>
      <c r="D1265" s="10">
        <v>0</v>
      </c>
      <c r="E1265" s="11">
        <v>0</v>
      </c>
      <c r="F1265" s="11">
        <v>57750</v>
      </c>
      <c r="G1265" s="11">
        <v>0</v>
      </c>
      <c r="H1265" s="11">
        <v>57750</v>
      </c>
      <c r="I1265" s="12">
        <v>0</v>
      </c>
    </row>
    <row r="1266" spans="1:9">
      <c r="A1266" s="8" t="s">
        <v>338</v>
      </c>
      <c r="B1266" s="9" t="s">
        <v>35</v>
      </c>
      <c r="C1266" s="10">
        <v>4</v>
      </c>
      <c r="D1266" s="10">
        <v>0</v>
      </c>
      <c r="E1266" s="11">
        <v>0</v>
      </c>
      <c r="F1266" s="11">
        <v>8200</v>
      </c>
      <c r="G1266" s="11">
        <v>0</v>
      </c>
      <c r="H1266" s="11">
        <v>8200</v>
      </c>
      <c r="I1266" s="12">
        <v>0</v>
      </c>
    </row>
    <row r="1267" spans="1:9">
      <c r="A1267" s="8" t="s">
        <v>374</v>
      </c>
      <c r="B1267" s="9" t="s">
        <v>375</v>
      </c>
      <c r="C1267" s="10">
        <v>4</v>
      </c>
      <c r="D1267" s="10">
        <v>0</v>
      </c>
      <c r="E1267" s="11">
        <v>0</v>
      </c>
      <c r="F1267" s="11">
        <v>16800</v>
      </c>
      <c r="G1267" s="11">
        <v>0</v>
      </c>
      <c r="H1267" s="11">
        <v>16800</v>
      </c>
      <c r="I1267" s="12">
        <v>0</v>
      </c>
    </row>
    <row r="1268" spans="1:9">
      <c r="A1268" s="8" t="s">
        <v>470</v>
      </c>
      <c r="B1268" s="9" t="s">
        <v>471</v>
      </c>
      <c r="C1268" s="10">
        <v>2</v>
      </c>
      <c r="D1268" s="10">
        <v>0</v>
      </c>
      <c r="E1268" s="11">
        <v>0</v>
      </c>
      <c r="F1268" s="11">
        <v>3000</v>
      </c>
      <c r="G1268" s="11">
        <v>0</v>
      </c>
      <c r="H1268" s="11">
        <v>3000</v>
      </c>
      <c r="I1268" s="12">
        <v>0</v>
      </c>
    </row>
    <row r="1269" spans="1:9">
      <c r="A1269" s="8" t="s">
        <v>489</v>
      </c>
      <c r="B1269" s="9" t="s">
        <v>490</v>
      </c>
      <c r="C1269" s="10">
        <v>1</v>
      </c>
      <c r="D1269" s="10">
        <v>0</v>
      </c>
      <c r="E1269" s="11">
        <v>0</v>
      </c>
      <c r="F1269" s="11">
        <v>13000</v>
      </c>
      <c r="G1269" s="11">
        <v>0</v>
      </c>
      <c r="H1269" s="11">
        <v>13000</v>
      </c>
      <c r="I1269" s="12">
        <v>0</v>
      </c>
    </row>
    <row r="1270" spans="1:9">
      <c r="A1270" s="13" t="s">
        <v>597</v>
      </c>
      <c r="B1270" s="2" t="s">
        <v>598</v>
      </c>
      <c r="C1270" s="3">
        <v>20</v>
      </c>
      <c r="D1270" s="3">
        <v>0</v>
      </c>
      <c r="E1270" s="4">
        <v>0</v>
      </c>
      <c r="F1270" s="4">
        <v>26000</v>
      </c>
      <c r="G1270" s="4">
        <v>0</v>
      </c>
      <c r="H1270" s="4">
        <v>26000</v>
      </c>
      <c r="I1270" s="14">
        <v>0</v>
      </c>
    </row>
    <row r="1271" spans="1:9" ht="15.75" thickBot="1">
      <c r="A1271" s="15"/>
      <c r="B1271" s="16"/>
      <c r="C1271" s="5">
        <v>70</v>
      </c>
      <c r="D1271" s="5">
        <v>0</v>
      </c>
      <c r="E1271" s="5">
        <v>0</v>
      </c>
      <c r="F1271" s="5">
        <v>458310</v>
      </c>
      <c r="G1271" s="5">
        <v>0</v>
      </c>
      <c r="H1271" s="5">
        <v>458310</v>
      </c>
      <c r="I1271" s="17">
        <v>0</v>
      </c>
    </row>
    <row r="1272" spans="1:9" ht="15.75" thickTop="1">
      <c r="A1272" s="18"/>
      <c r="B1272" s="16"/>
      <c r="C1272" s="16"/>
      <c r="D1272" s="16"/>
      <c r="E1272" s="16"/>
      <c r="F1272" s="16"/>
      <c r="G1272" s="16"/>
      <c r="H1272" s="16"/>
      <c r="I1272" s="19"/>
    </row>
    <row r="1273" spans="1:9" ht="15.75" thickBot="1">
      <c r="A1273" s="20" t="s">
        <v>69</v>
      </c>
      <c r="B1273" s="21"/>
      <c r="C1273" s="22">
        <f>+C1223+C1229+C1234+C1238+C1243+C1248+C1253+C1259+C1271</f>
        <v>246</v>
      </c>
      <c r="D1273" s="22">
        <f t="shared" ref="D1273:H1273" si="114">+D1223+D1229+D1234+D1238+D1243+D1248+D1253+D1259+D1271</f>
        <v>0</v>
      </c>
      <c r="E1273" s="22">
        <f t="shared" si="114"/>
        <v>0</v>
      </c>
      <c r="F1273" s="22">
        <f t="shared" si="114"/>
        <v>1140210</v>
      </c>
      <c r="G1273" s="22">
        <f t="shared" si="114"/>
        <v>0</v>
      </c>
      <c r="H1273" s="22">
        <f t="shared" si="114"/>
        <v>1140210</v>
      </c>
      <c r="I1273" s="23">
        <v>0</v>
      </c>
    </row>
    <row r="1274" spans="1:9" ht="15.75" thickBot="1"/>
    <row r="1275" spans="1:9">
      <c r="A1275" s="68" t="s">
        <v>0</v>
      </c>
      <c r="B1275" s="69"/>
      <c r="C1275" s="69"/>
      <c r="D1275" s="69"/>
      <c r="E1275" s="69"/>
      <c r="F1275" s="69"/>
      <c r="G1275" s="69"/>
      <c r="H1275" s="69"/>
      <c r="I1275" s="70"/>
    </row>
    <row r="1276" spans="1:9">
      <c r="A1276" s="71" t="s">
        <v>656</v>
      </c>
      <c r="B1276" s="72"/>
      <c r="C1276" s="72"/>
      <c r="D1276" s="72"/>
      <c r="E1276" s="72"/>
      <c r="F1276" s="72"/>
      <c r="G1276" s="72"/>
      <c r="H1276" s="72"/>
      <c r="I1276" s="73"/>
    </row>
    <row r="1277" spans="1:9">
      <c r="A1277" s="74" t="s">
        <v>2</v>
      </c>
      <c r="B1277" s="75"/>
      <c r="C1277" s="75"/>
      <c r="D1277" s="75"/>
      <c r="E1277" s="75"/>
      <c r="F1277" s="75"/>
      <c r="G1277" s="75"/>
      <c r="H1277" s="75"/>
      <c r="I1277" s="76"/>
    </row>
    <row r="1278" spans="1:9" ht="15.75" thickBot="1">
      <c r="A1278" s="6" t="s">
        <v>3</v>
      </c>
      <c r="B1278" s="1" t="s">
        <v>4</v>
      </c>
      <c r="C1278" s="1" t="s">
        <v>5</v>
      </c>
      <c r="D1278" s="1" t="s">
        <v>6</v>
      </c>
      <c r="E1278" s="1" t="s">
        <v>7</v>
      </c>
      <c r="F1278" s="1" t="s">
        <v>8</v>
      </c>
      <c r="G1278" s="1" t="s">
        <v>9</v>
      </c>
      <c r="H1278" s="1" t="s">
        <v>10</v>
      </c>
      <c r="I1278" s="7" t="s">
        <v>11</v>
      </c>
    </row>
    <row r="1279" spans="1:9" ht="15.75" thickTop="1">
      <c r="A1279" s="65" t="s">
        <v>657</v>
      </c>
      <c r="B1279" s="66"/>
      <c r="C1279" s="66"/>
      <c r="D1279" s="66"/>
      <c r="E1279" s="66"/>
      <c r="F1279" s="66"/>
      <c r="G1279" s="66"/>
      <c r="H1279" s="66"/>
      <c r="I1279" s="67"/>
    </row>
    <row r="1280" spans="1:9">
      <c r="A1280" s="13" t="s">
        <v>551</v>
      </c>
      <c r="B1280" s="2" t="s">
        <v>552</v>
      </c>
      <c r="C1280" s="3">
        <v>1</v>
      </c>
      <c r="D1280" s="3">
        <v>0</v>
      </c>
      <c r="E1280" s="4">
        <v>55100</v>
      </c>
      <c r="F1280" s="4">
        <v>0</v>
      </c>
      <c r="G1280" s="4">
        <v>0</v>
      </c>
      <c r="H1280" s="4">
        <v>55100</v>
      </c>
      <c r="I1280" s="14">
        <v>0</v>
      </c>
    </row>
    <row r="1281" spans="1:9" ht="15.75" thickBot="1">
      <c r="A1281" s="15"/>
      <c r="B1281" s="16"/>
      <c r="C1281" s="5">
        <f>SUM(C1280)</f>
        <v>1</v>
      </c>
      <c r="D1281" s="5">
        <v>0</v>
      </c>
      <c r="E1281" s="24">
        <f>SUM(E1280)</f>
        <v>55100</v>
      </c>
      <c r="F1281" s="24">
        <f t="shared" ref="F1281:I1281" si="115">SUM(F1280)</f>
        <v>0</v>
      </c>
      <c r="G1281" s="24">
        <f t="shared" si="115"/>
        <v>0</v>
      </c>
      <c r="H1281" s="24">
        <f t="shared" si="115"/>
        <v>55100</v>
      </c>
      <c r="I1281" s="25">
        <f t="shared" si="115"/>
        <v>0</v>
      </c>
    </row>
    <row r="1282" spans="1:9" ht="15.75" thickTop="1">
      <c r="A1282" s="18"/>
      <c r="B1282" s="16"/>
      <c r="C1282" s="16"/>
      <c r="D1282" s="16"/>
      <c r="E1282" s="16"/>
      <c r="F1282" s="16"/>
      <c r="G1282" s="16"/>
      <c r="H1282" s="16"/>
      <c r="I1282" s="19"/>
    </row>
    <row r="1283" spans="1:9">
      <c r="A1283" s="65" t="s">
        <v>658</v>
      </c>
      <c r="B1283" s="66"/>
      <c r="C1283" s="66"/>
      <c r="D1283" s="66"/>
      <c r="E1283" s="66"/>
      <c r="F1283" s="66"/>
      <c r="G1283" s="66"/>
      <c r="H1283" s="66"/>
      <c r="I1283" s="67"/>
    </row>
    <row r="1284" spans="1:9">
      <c r="A1284" s="8" t="s">
        <v>659</v>
      </c>
      <c r="B1284" s="9" t="s">
        <v>660</v>
      </c>
      <c r="C1284" s="10">
        <v>2</v>
      </c>
      <c r="D1284" s="10">
        <v>0</v>
      </c>
      <c r="E1284" s="11">
        <v>0</v>
      </c>
      <c r="F1284" s="11">
        <v>3400</v>
      </c>
      <c r="G1284" s="11">
        <v>0</v>
      </c>
      <c r="H1284" s="11">
        <v>3400</v>
      </c>
      <c r="I1284" s="12">
        <v>0</v>
      </c>
    </row>
    <row r="1285" spans="1:9">
      <c r="A1285" s="8" t="s">
        <v>30</v>
      </c>
      <c r="B1285" s="9" t="s">
        <v>31</v>
      </c>
      <c r="C1285" s="10">
        <v>2</v>
      </c>
      <c r="D1285" s="10">
        <v>0</v>
      </c>
      <c r="E1285" s="11">
        <v>0</v>
      </c>
      <c r="F1285" s="11">
        <v>9000</v>
      </c>
      <c r="G1285" s="11">
        <v>0</v>
      </c>
      <c r="H1285" s="11">
        <v>9000</v>
      </c>
      <c r="I1285" s="12">
        <v>0</v>
      </c>
    </row>
    <row r="1286" spans="1:9">
      <c r="A1286" s="8" t="s">
        <v>661</v>
      </c>
      <c r="B1286" s="9" t="s">
        <v>662</v>
      </c>
      <c r="C1286" s="10">
        <v>1</v>
      </c>
      <c r="D1286" s="10">
        <v>0</v>
      </c>
      <c r="E1286" s="11">
        <v>0</v>
      </c>
      <c r="F1286" s="11">
        <v>1200</v>
      </c>
      <c r="G1286" s="11">
        <v>0</v>
      </c>
      <c r="H1286" s="11">
        <v>1200</v>
      </c>
      <c r="I1286" s="12">
        <v>0</v>
      </c>
    </row>
    <row r="1287" spans="1:9">
      <c r="A1287" s="8" t="s">
        <v>626</v>
      </c>
      <c r="B1287" s="9" t="s">
        <v>627</v>
      </c>
      <c r="C1287" s="10">
        <v>1</v>
      </c>
      <c r="D1287" s="10">
        <v>0</v>
      </c>
      <c r="E1287" s="11">
        <v>0</v>
      </c>
      <c r="F1287" s="11">
        <v>34400</v>
      </c>
      <c r="G1287" s="11">
        <v>0</v>
      </c>
      <c r="H1287" s="11">
        <v>34400</v>
      </c>
      <c r="I1287" s="12">
        <v>0</v>
      </c>
    </row>
    <row r="1288" spans="1:9">
      <c r="A1288" s="8" t="s">
        <v>520</v>
      </c>
      <c r="B1288" s="9" t="s">
        <v>521</v>
      </c>
      <c r="C1288" s="10">
        <v>2</v>
      </c>
      <c r="D1288" s="10">
        <v>0</v>
      </c>
      <c r="E1288" s="11">
        <v>0</v>
      </c>
      <c r="F1288" s="11">
        <v>2600</v>
      </c>
      <c r="G1288" s="11">
        <v>0</v>
      </c>
      <c r="H1288" s="11">
        <v>2600</v>
      </c>
      <c r="I1288" s="12">
        <v>0</v>
      </c>
    </row>
    <row r="1289" spans="1:9">
      <c r="A1289" s="8" t="s">
        <v>429</v>
      </c>
      <c r="B1289" s="9" t="s">
        <v>430</v>
      </c>
      <c r="C1289" s="10">
        <v>3</v>
      </c>
      <c r="D1289" s="10">
        <v>0</v>
      </c>
      <c r="E1289" s="11">
        <v>0</v>
      </c>
      <c r="F1289" s="11">
        <v>3150</v>
      </c>
      <c r="G1289" s="11">
        <v>0</v>
      </c>
      <c r="H1289" s="11">
        <v>3150</v>
      </c>
      <c r="I1289" s="12">
        <v>0</v>
      </c>
    </row>
    <row r="1290" spans="1:9">
      <c r="A1290" s="13" t="s">
        <v>663</v>
      </c>
      <c r="B1290" s="2" t="s">
        <v>664</v>
      </c>
      <c r="C1290" s="3">
        <v>8</v>
      </c>
      <c r="D1290" s="3">
        <v>0</v>
      </c>
      <c r="E1290" s="4">
        <v>0</v>
      </c>
      <c r="F1290" s="4">
        <v>7600</v>
      </c>
      <c r="G1290" s="4">
        <v>0</v>
      </c>
      <c r="H1290" s="4">
        <v>7600</v>
      </c>
      <c r="I1290" s="14">
        <v>0</v>
      </c>
    </row>
    <row r="1291" spans="1:9" ht="15.75" thickBot="1">
      <c r="A1291" s="15"/>
      <c r="B1291" s="16"/>
      <c r="C1291" s="5">
        <f>SUM(C1284:C1290)</f>
        <v>19</v>
      </c>
      <c r="D1291" s="5">
        <v>0</v>
      </c>
      <c r="E1291" s="24">
        <f>SUM(E1284:E1290)</f>
        <v>0</v>
      </c>
      <c r="F1291" s="24">
        <f t="shared" ref="F1291:I1291" si="116">SUM(F1284:F1290)</f>
        <v>61350</v>
      </c>
      <c r="G1291" s="24">
        <f t="shared" si="116"/>
        <v>0</v>
      </c>
      <c r="H1291" s="24">
        <f t="shared" si="116"/>
        <v>61350</v>
      </c>
      <c r="I1291" s="25">
        <f t="shared" si="116"/>
        <v>0</v>
      </c>
    </row>
    <row r="1292" spans="1:9" ht="15.75" thickTop="1">
      <c r="A1292" s="18"/>
      <c r="B1292" s="16"/>
      <c r="C1292" s="16"/>
      <c r="D1292" s="16"/>
      <c r="E1292" s="16"/>
      <c r="F1292" s="16"/>
      <c r="G1292" s="16"/>
      <c r="H1292" s="16"/>
      <c r="I1292" s="19"/>
    </row>
    <row r="1293" spans="1:9">
      <c r="A1293" s="65" t="s">
        <v>665</v>
      </c>
      <c r="B1293" s="66"/>
      <c r="C1293" s="66"/>
      <c r="D1293" s="66"/>
      <c r="E1293" s="66"/>
      <c r="F1293" s="66"/>
      <c r="G1293" s="66"/>
      <c r="H1293" s="66"/>
      <c r="I1293" s="67"/>
    </row>
    <row r="1294" spans="1:9">
      <c r="A1294" s="8" t="s">
        <v>277</v>
      </c>
      <c r="B1294" s="9" t="s">
        <v>278</v>
      </c>
      <c r="C1294" s="10">
        <v>0</v>
      </c>
      <c r="D1294" s="10">
        <v>0</v>
      </c>
      <c r="E1294" s="11">
        <v>0</v>
      </c>
      <c r="F1294" s="11">
        <v>0</v>
      </c>
      <c r="G1294" s="11">
        <v>0</v>
      </c>
      <c r="H1294" s="11">
        <v>0</v>
      </c>
      <c r="I1294" s="12">
        <v>12000</v>
      </c>
    </row>
    <row r="1295" spans="1:9">
      <c r="A1295" s="8" t="s">
        <v>666</v>
      </c>
      <c r="B1295" s="9" t="s">
        <v>667</v>
      </c>
      <c r="C1295" s="10">
        <v>0</v>
      </c>
      <c r="D1295" s="10">
        <v>0</v>
      </c>
      <c r="E1295" s="11">
        <v>0</v>
      </c>
      <c r="F1295" s="11">
        <v>0</v>
      </c>
      <c r="G1295" s="11">
        <v>0</v>
      </c>
      <c r="H1295" s="11">
        <v>0</v>
      </c>
      <c r="I1295" s="12">
        <v>36250</v>
      </c>
    </row>
    <row r="1296" spans="1:9" ht="15.75" thickBot="1">
      <c r="A1296" s="15"/>
      <c r="B1296" s="16"/>
      <c r="C1296" s="5">
        <f>SUM(C1294:C1295)</f>
        <v>0</v>
      </c>
      <c r="D1296" s="5">
        <v>0</v>
      </c>
      <c r="E1296" s="24">
        <f>SUM(E1294:E1295)</f>
        <v>0</v>
      </c>
      <c r="F1296" s="24">
        <f t="shared" ref="F1296:I1296" si="117">SUM(F1294:F1295)</f>
        <v>0</v>
      </c>
      <c r="G1296" s="24">
        <f t="shared" si="117"/>
        <v>0</v>
      </c>
      <c r="H1296" s="24">
        <f t="shared" si="117"/>
        <v>0</v>
      </c>
      <c r="I1296" s="25">
        <f t="shared" si="117"/>
        <v>48250</v>
      </c>
    </row>
    <row r="1297" spans="1:9" ht="15.75" thickTop="1">
      <c r="A1297" s="18"/>
      <c r="B1297" s="16"/>
      <c r="C1297" s="16"/>
      <c r="D1297" s="16"/>
      <c r="E1297" s="16"/>
      <c r="F1297" s="16"/>
      <c r="G1297" s="16"/>
      <c r="H1297" s="16"/>
      <c r="I1297" s="19"/>
    </row>
    <row r="1298" spans="1:9">
      <c r="A1298" s="65" t="s">
        <v>79</v>
      </c>
      <c r="B1298" s="66"/>
      <c r="C1298" s="66"/>
      <c r="D1298" s="66"/>
      <c r="E1298" s="66"/>
      <c r="F1298" s="66"/>
      <c r="G1298" s="66"/>
      <c r="H1298" s="66"/>
      <c r="I1298" s="67"/>
    </row>
    <row r="1299" spans="1:9">
      <c r="A1299" s="8" t="s">
        <v>138</v>
      </c>
      <c r="B1299" s="9" t="s">
        <v>139</v>
      </c>
      <c r="C1299" s="10">
        <v>30</v>
      </c>
      <c r="D1299" s="10">
        <v>0</v>
      </c>
      <c r="E1299" s="11">
        <v>0</v>
      </c>
      <c r="F1299" s="11">
        <v>18000</v>
      </c>
      <c r="G1299" s="11">
        <v>0</v>
      </c>
      <c r="H1299" s="11">
        <v>18000</v>
      </c>
      <c r="I1299" s="12">
        <v>0</v>
      </c>
    </row>
    <row r="1300" spans="1:9">
      <c r="A1300" s="13" t="s">
        <v>341</v>
      </c>
      <c r="B1300" s="2" t="s">
        <v>342</v>
      </c>
      <c r="C1300" s="3">
        <v>30</v>
      </c>
      <c r="D1300" s="3">
        <v>0</v>
      </c>
      <c r="E1300" s="4">
        <v>0</v>
      </c>
      <c r="F1300" s="4">
        <v>28500</v>
      </c>
      <c r="G1300" s="4">
        <v>0</v>
      </c>
      <c r="H1300" s="4">
        <v>28500</v>
      </c>
      <c r="I1300" s="14">
        <v>0</v>
      </c>
    </row>
    <row r="1301" spans="1:9" ht="15.75" thickBot="1">
      <c r="A1301" s="15"/>
      <c r="B1301" s="16"/>
      <c r="C1301" s="5">
        <f>SUM(C1299:C1300)</f>
        <v>60</v>
      </c>
      <c r="D1301" s="5">
        <v>0</v>
      </c>
      <c r="E1301" s="24">
        <f>SUM(E1299:E1300)</f>
        <v>0</v>
      </c>
      <c r="F1301" s="24">
        <f t="shared" ref="F1301:I1301" si="118">SUM(F1299:F1300)</f>
        <v>46500</v>
      </c>
      <c r="G1301" s="24">
        <f t="shared" si="118"/>
        <v>0</v>
      </c>
      <c r="H1301" s="24">
        <f t="shared" si="118"/>
        <v>46500</v>
      </c>
      <c r="I1301" s="25">
        <f t="shared" si="118"/>
        <v>0</v>
      </c>
    </row>
    <row r="1302" spans="1:9" ht="15.75" thickTop="1">
      <c r="A1302" s="18"/>
      <c r="B1302" s="16"/>
      <c r="C1302" s="16"/>
      <c r="D1302" s="16"/>
      <c r="E1302" s="16"/>
      <c r="F1302" s="16"/>
      <c r="G1302" s="16"/>
      <c r="H1302" s="16"/>
      <c r="I1302" s="19"/>
    </row>
    <row r="1303" spans="1:9">
      <c r="A1303" s="65" t="s">
        <v>543</v>
      </c>
      <c r="B1303" s="66"/>
      <c r="C1303" s="66"/>
      <c r="D1303" s="66"/>
      <c r="E1303" s="66"/>
      <c r="F1303" s="66"/>
      <c r="G1303" s="66"/>
      <c r="H1303" s="66"/>
      <c r="I1303" s="67"/>
    </row>
    <row r="1304" spans="1:9">
      <c r="A1304" s="8" t="s">
        <v>18</v>
      </c>
      <c r="B1304" s="9" t="s">
        <v>19</v>
      </c>
      <c r="C1304" s="10">
        <v>10</v>
      </c>
      <c r="D1304" s="10">
        <v>0</v>
      </c>
      <c r="E1304" s="11">
        <v>0</v>
      </c>
      <c r="F1304" s="11">
        <v>7500</v>
      </c>
      <c r="G1304" s="11">
        <v>0</v>
      </c>
      <c r="H1304" s="11">
        <v>7500</v>
      </c>
      <c r="I1304" s="12">
        <v>0</v>
      </c>
    </row>
    <row r="1305" spans="1:9">
      <c r="A1305" s="8" t="s">
        <v>560</v>
      </c>
      <c r="B1305" s="9" t="s">
        <v>561</v>
      </c>
      <c r="C1305" s="10">
        <v>30</v>
      </c>
      <c r="D1305" s="10">
        <v>0</v>
      </c>
      <c r="E1305" s="11">
        <v>0</v>
      </c>
      <c r="F1305" s="11">
        <v>58500</v>
      </c>
      <c r="G1305" s="11">
        <v>0</v>
      </c>
      <c r="H1305" s="11">
        <v>58500</v>
      </c>
      <c r="I1305" s="12">
        <v>0</v>
      </c>
    </row>
    <row r="1306" spans="1:9">
      <c r="A1306" s="8" t="s">
        <v>350</v>
      </c>
      <c r="B1306" s="9" t="s">
        <v>351</v>
      </c>
      <c r="C1306" s="10">
        <v>20</v>
      </c>
      <c r="D1306" s="10">
        <v>0</v>
      </c>
      <c r="E1306" s="11">
        <v>0</v>
      </c>
      <c r="F1306" s="11">
        <v>43000</v>
      </c>
      <c r="G1306" s="11">
        <v>0</v>
      </c>
      <c r="H1306" s="11">
        <v>43000</v>
      </c>
      <c r="I1306" s="12">
        <v>0</v>
      </c>
    </row>
    <row r="1307" spans="1:9">
      <c r="A1307" s="8" t="s">
        <v>537</v>
      </c>
      <c r="B1307" s="9" t="s">
        <v>538</v>
      </c>
      <c r="C1307" s="10">
        <v>30</v>
      </c>
      <c r="D1307" s="10">
        <v>0</v>
      </c>
      <c r="E1307" s="11">
        <v>0</v>
      </c>
      <c r="F1307" s="11">
        <v>58500</v>
      </c>
      <c r="G1307" s="11">
        <v>0</v>
      </c>
      <c r="H1307" s="11">
        <v>58500</v>
      </c>
      <c r="I1307" s="12">
        <v>0</v>
      </c>
    </row>
    <row r="1308" spans="1:9">
      <c r="A1308" s="13" t="s">
        <v>266</v>
      </c>
      <c r="B1308" s="2" t="s">
        <v>267</v>
      </c>
      <c r="C1308" s="3">
        <v>50</v>
      </c>
      <c r="D1308" s="3">
        <v>0</v>
      </c>
      <c r="E1308" s="4">
        <v>0</v>
      </c>
      <c r="F1308" s="4">
        <v>50000</v>
      </c>
      <c r="G1308" s="4">
        <v>0</v>
      </c>
      <c r="H1308" s="4">
        <v>50000</v>
      </c>
      <c r="I1308" s="14">
        <v>0</v>
      </c>
    </row>
    <row r="1309" spans="1:9" ht="15.75" thickBot="1">
      <c r="A1309" s="15"/>
      <c r="B1309" s="16"/>
      <c r="C1309" s="5">
        <f>SUM(C1304:C1308)</f>
        <v>140</v>
      </c>
      <c r="D1309" s="5">
        <v>0</v>
      </c>
      <c r="E1309" s="24">
        <f>SUM(E1304:E1308)</f>
        <v>0</v>
      </c>
      <c r="F1309" s="24">
        <f t="shared" ref="F1309:I1309" si="119">SUM(F1304:F1308)</f>
        <v>217500</v>
      </c>
      <c r="G1309" s="24">
        <f t="shared" si="119"/>
        <v>0</v>
      </c>
      <c r="H1309" s="24">
        <f t="shared" si="119"/>
        <v>217500</v>
      </c>
      <c r="I1309" s="25">
        <f t="shared" si="119"/>
        <v>0</v>
      </c>
    </row>
    <row r="1310" spans="1:9" ht="15.75" thickTop="1">
      <c r="A1310" s="18"/>
      <c r="B1310" s="16"/>
      <c r="C1310" s="16"/>
      <c r="D1310" s="16"/>
      <c r="E1310" s="16"/>
      <c r="F1310" s="16"/>
      <c r="G1310" s="16"/>
      <c r="H1310" s="16"/>
      <c r="I1310" s="19"/>
    </row>
    <row r="1311" spans="1:9">
      <c r="A1311" s="18"/>
      <c r="B1311" s="16"/>
      <c r="C1311" s="16"/>
      <c r="D1311" s="16"/>
      <c r="E1311" s="16"/>
      <c r="F1311" s="16"/>
      <c r="G1311" s="16"/>
      <c r="H1311" s="16"/>
      <c r="I1311" s="19"/>
    </row>
    <row r="1312" spans="1:9">
      <c r="A1312" s="65" t="s">
        <v>668</v>
      </c>
      <c r="B1312" s="66"/>
      <c r="C1312" s="66"/>
      <c r="D1312" s="66"/>
      <c r="E1312" s="66"/>
      <c r="F1312" s="66"/>
      <c r="G1312" s="66"/>
      <c r="H1312" s="66"/>
      <c r="I1312" s="67"/>
    </row>
    <row r="1313" spans="1:9">
      <c r="A1313" s="8" t="s">
        <v>669</v>
      </c>
      <c r="B1313" s="9" t="s">
        <v>670</v>
      </c>
      <c r="C1313" s="10">
        <v>1</v>
      </c>
      <c r="D1313" s="10">
        <v>0</v>
      </c>
      <c r="E1313" s="11">
        <v>0</v>
      </c>
      <c r="F1313" s="11">
        <v>209450</v>
      </c>
      <c r="G1313" s="11">
        <v>0</v>
      </c>
      <c r="H1313" s="11">
        <v>209450</v>
      </c>
      <c r="I1313" s="12">
        <v>0</v>
      </c>
    </row>
    <row r="1314" spans="1:9">
      <c r="A1314" s="13" t="s">
        <v>671</v>
      </c>
      <c r="B1314" s="2" t="s">
        <v>672</v>
      </c>
      <c r="C1314" s="3">
        <v>1</v>
      </c>
      <c r="D1314" s="3">
        <v>0</v>
      </c>
      <c r="E1314" s="4">
        <v>0</v>
      </c>
      <c r="F1314" s="4">
        <v>69800</v>
      </c>
      <c r="G1314" s="4">
        <v>0</v>
      </c>
      <c r="H1314" s="4">
        <v>69800</v>
      </c>
      <c r="I1314" s="14">
        <v>0</v>
      </c>
    </row>
    <row r="1315" spans="1:9" ht="15.75" thickBot="1">
      <c r="A1315" s="15"/>
      <c r="B1315" s="16"/>
      <c r="C1315" s="5">
        <f>SUM(C1313:C1314)</f>
        <v>2</v>
      </c>
      <c r="D1315" s="5">
        <v>0</v>
      </c>
      <c r="E1315" s="24">
        <f>SUM(E1313:E1314)</f>
        <v>0</v>
      </c>
      <c r="F1315" s="24">
        <f t="shared" ref="F1315:I1315" si="120">SUM(F1313:F1314)</f>
        <v>279250</v>
      </c>
      <c r="G1315" s="24">
        <f t="shared" si="120"/>
        <v>0</v>
      </c>
      <c r="H1315" s="24">
        <f t="shared" si="120"/>
        <v>279250</v>
      </c>
      <c r="I1315" s="25">
        <f t="shared" si="120"/>
        <v>0</v>
      </c>
    </row>
    <row r="1316" spans="1:9" ht="15.75" thickTop="1">
      <c r="A1316" s="18"/>
      <c r="B1316" s="16"/>
      <c r="C1316" s="16"/>
      <c r="D1316" s="16"/>
      <c r="E1316" s="16"/>
      <c r="F1316" s="16"/>
      <c r="G1316" s="16"/>
      <c r="H1316" s="16"/>
      <c r="I1316" s="19"/>
    </row>
    <row r="1317" spans="1:9">
      <c r="A1317" s="65" t="s">
        <v>431</v>
      </c>
      <c r="B1317" s="66"/>
      <c r="C1317" s="66"/>
      <c r="D1317" s="66"/>
      <c r="E1317" s="66"/>
      <c r="F1317" s="66"/>
      <c r="G1317" s="66"/>
      <c r="H1317" s="66"/>
      <c r="I1317" s="67"/>
    </row>
    <row r="1318" spans="1:9">
      <c r="A1318" s="8" t="s">
        <v>470</v>
      </c>
      <c r="B1318" s="9" t="s">
        <v>471</v>
      </c>
      <c r="C1318" s="10">
        <v>1</v>
      </c>
      <c r="D1318" s="10">
        <v>0</v>
      </c>
      <c r="E1318" s="11">
        <v>0</v>
      </c>
      <c r="F1318" s="11">
        <v>1500</v>
      </c>
      <c r="G1318" s="11">
        <v>0</v>
      </c>
      <c r="H1318" s="11">
        <v>1500</v>
      </c>
      <c r="I1318" s="12">
        <v>0</v>
      </c>
    </row>
    <row r="1319" spans="1:9">
      <c r="A1319" s="13" t="s">
        <v>489</v>
      </c>
      <c r="B1319" s="2" t="s">
        <v>490</v>
      </c>
      <c r="C1319" s="3">
        <v>1</v>
      </c>
      <c r="D1319" s="3">
        <v>0</v>
      </c>
      <c r="E1319" s="4">
        <v>0</v>
      </c>
      <c r="F1319" s="4">
        <v>13000</v>
      </c>
      <c r="G1319" s="4">
        <v>0</v>
      </c>
      <c r="H1319" s="4">
        <v>13000</v>
      </c>
      <c r="I1319" s="14">
        <v>0</v>
      </c>
    </row>
    <row r="1320" spans="1:9" ht="15.75" thickBot="1">
      <c r="A1320" s="15"/>
      <c r="B1320" s="16"/>
      <c r="C1320" s="5">
        <f>SUM(C1318:C1319)</f>
        <v>2</v>
      </c>
      <c r="D1320" s="5">
        <v>0</v>
      </c>
      <c r="E1320" s="24">
        <f>SUM(E1318:E1319)</f>
        <v>0</v>
      </c>
      <c r="F1320" s="24">
        <f t="shared" ref="F1320:I1320" si="121">SUM(F1318:F1319)</f>
        <v>14500</v>
      </c>
      <c r="G1320" s="24">
        <f t="shared" si="121"/>
        <v>0</v>
      </c>
      <c r="H1320" s="24">
        <f t="shared" si="121"/>
        <v>14500</v>
      </c>
      <c r="I1320" s="25">
        <f t="shared" si="121"/>
        <v>0</v>
      </c>
    </row>
    <row r="1321" spans="1:9" ht="15.75" thickTop="1">
      <c r="A1321" s="18"/>
      <c r="B1321" s="16"/>
      <c r="C1321" s="16"/>
      <c r="D1321" s="16"/>
      <c r="E1321" s="16"/>
      <c r="F1321" s="16"/>
      <c r="G1321" s="16"/>
      <c r="H1321" s="16"/>
      <c r="I1321" s="19"/>
    </row>
    <row r="1322" spans="1:9">
      <c r="A1322" s="65" t="s">
        <v>434</v>
      </c>
      <c r="B1322" s="66"/>
      <c r="C1322" s="66"/>
      <c r="D1322" s="66"/>
      <c r="E1322" s="66"/>
      <c r="F1322" s="66"/>
      <c r="G1322" s="66"/>
      <c r="H1322" s="66"/>
      <c r="I1322" s="67"/>
    </row>
    <row r="1323" spans="1:9">
      <c r="A1323" s="8" t="s">
        <v>123</v>
      </c>
      <c r="B1323" s="9" t="s">
        <v>124</v>
      </c>
      <c r="C1323" s="10">
        <v>1</v>
      </c>
      <c r="D1323" s="10">
        <v>0</v>
      </c>
      <c r="E1323" s="11">
        <v>0</v>
      </c>
      <c r="F1323" s="11">
        <v>11600</v>
      </c>
      <c r="G1323" s="11">
        <v>0</v>
      </c>
      <c r="H1323" s="11">
        <v>11600</v>
      </c>
      <c r="I1323" s="12">
        <v>0</v>
      </c>
    </row>
    <row r="1324" spans="1:9">
      <c r="A1324" s="13" t="s">
        <v>548</v>
      </c>
      <c r="B1324" s="2" t="s">
        <v>549</v>
      </c>
      <c r="C1324" s="3">
        <v>2</v>
      </c>
      <c r="D1324" s="3">
        <v>0</v>
      </c>
      <c r="E1324" s="4">
        <v>0</v>
      </c>
      <c r="F1324" s="4">
        <v>9900</v>
      </c>
      <c r="G1324" s="4">
        <v>0</v>
      </c>
      <c r="H1324" s="4">
        <v>9900</v>
      </c>
      <c r="I1324" s="14">
        <v>0</v>
      </c>
    </row>
    <row r="1325" spans="1:9" ht="15.75" thickBot="1">
      <c r="A1325" s="15"/>
      <c r="B1325" s="16"/>
      <c r="C1325" s="5">
        <f>SUM(C1323:C1324)</f>
        <v>3</v>
      </c>
      <c r="D1325" s="5">
        <v>0</v>
      </c>
      <c r="E1325" s="24">
        <f>SUM(E1323:E1324)</f>
        <v>0</v>
      </c>
      <c r="F1325" s="24">
        <f t="shared" ref="F1325:I1325" si="122">SUM(F1323:F1324)</f>
        <v>21500</v>
      </c>
      <c r="G1325" s="24">
        <f t="shared" si="122"/>
        <v>0</v>
      </c>
      <c r="H1325" s="24">
        <f t="shared" si="122"/>
        <v>21500</v>
      </c>
      <c r="I1325" s="25">
        <f t="shared" si="122"/>
        <v>0</v>
      </c>
    </row>
    <row r="1326" spans="1:9" ht="15.75" thickTop="1">
      <c r="A1326" s="18"/>
      <c r="B1326" s="16"/>
      <c r="C1326" s="16"/>
      <c r="D1326" s="16"/>
      <c r="E1326" s="16"/>
      <c r="F1326" s="16"/>
      <c r="G1326" s="16"/>
      <c r="H1326" s="16"/>
      <c r="I1326" s="19"/>
    </row>
    <row r="1327" spans="1:9">
      <c r="A1327" s="65" t="s">
        <v>673</v>
      </c>
      <c r="B1327" s="66"/>
      <c r="C1327" s="66"/>
      <c r="D1327" s="66"/>
      <c r="E1327" s="66"/>
      <c r="F1327" s="66"/>
      <c r="G1327" s="66"/>
      <c r="H1327" s="66"/>
      <c r="I1327" s="67"/>
    </row>
    <row r="1328" spans="1:9">
      <c r="A1328" s="8" t="s">
        <v>558</v>
      </c>
      <c r="B1328" s="9" t="s">
        <v>559</v>
      </c>
      <c r="C1328" s="10">
        <v>5</v>
      </c>
      <c r="D1328" s="10">
        <v>0</v>
      </c>
      <c r="E1328" s="11">
        <v>0</v>
      </c>
      <c r="F1328" s="11">
        <v>12500</v>
      </c>
      <c r="G1328" s="11">
        <v>0</v>
      </c>
      <c r="H1328" s="11">
        <v>12500</v>
      </c>
      <c r="I1328" s="12">
        <v>0</v>
      </c>
    </row>
    <row r="1329" spans="1:9">
      <c r="A1329" s="8" t="s">
        <v>674</v>
      </c>
      <c r="B1329" s="9" t="s">
        <v>675</v>
      </c>
      <c r="C1329" s="10">
        <v>2</v>
      </c>
      <c r="D1329" s="10">
        <v>0</v>
      </c>
      <c r="E1329" s="11">
        <v>0</v>
      </c>
      <c r="F1329" s="11">
        <v>46000</v>
      </c>
      <c r="G1329" s="11">
        <v>0</v>
      </c>
      <c r="H1329" s="11">
        <v>46000</v>
      </c>
      <c r="I1329" s="12">
        <v>0</v>
      </c>
    </row>
    <row r="1330" spans="1:9">
      <c r="A1330" s="8" t="s">
        <v>484</v>
      </c>
      <c r="B1330" s="9" t="s">
        <v>485</v>
      </c>
      <c r="C1330" s="10">
        <v>1</v>
      </c>
      <c r="D1330" s="10">
        <v>0</v>
      </c>
      <c r="E1330" s="11">
        <v>0</v>
      </c>
      <c r="F1330" s="11">
        <v>14850</v>
      </c>
      <c r="G1330" s="11">
        <v>0</v>
      </c>
      <c r="H1330" s="11">
        <v>14850</v>
      </c>
      <c r="I1330" s="12">
        <v>0</v>
      </c>
    </row>
    <row r="1331" spans="1:9">
      <c r="A1331" s="8" t="s">
        <v>676</v>
      </c>
      <c r="B1331" s="9" t="s">
        <v>677</v>
      </c>
      <c r="C1331" s="10">
        <v>1</v>
      </c>
      <c r="D1331" s="10">
        <v>0</v>
      </c>
      <c r="E1331" s="11">
        <v>0</v>
      </c>
      <c r="F1331" s="11">
        <v>8350</v>
      </c>
      <c r="G1331" s="11">
        <v>0</v>
      </c>
      <c r="H1331" s="11">
        <v>8350</v>
      </c>
      <c r="I1331" s="12">
        <v>0</v>
      </c>
    </row>
    <row r="1332" spans="1:9">
      <c r="A1332" s="8" t="s">
        <v>678</v>
      </c>
      <c r="B1332" s="9" t="s">
        <v>679</v>
      </c>
      <c r="C1332" s="10">
        <v>1</v>
      </c>
      <c r="D1332" s="10">
        <v>0</v>
      </c>
      <c r="E1332" s="11">
        <v>0</v>
      </c>
      <c r="F1332" s="11">
        <v>10500</v>
      </c>
      <c r="G1332" s="11">
        <v>0</v>
      </c>
      <c r="H1332" s="11">
        <v>10500</v>
      </c>
      <c r="I1332" s="12">
        <v>0</v>
      </c>
    </row>
    <row r="1333" spans="1:9">
      <c r="A1333" s="8" t="s">
        <v>680</v>
      </c>
      <c r="B1333" s="9" t="s">
        <v>681</v>
      </c>
      <c r="C1333" s="10">
        <v>1</v>
      </c>
      <c r="D1333" s="10">
        <v>0</v>
      </c>
      <c r="E1333" s="11">
        <v>0</v>
      </c>
      <c r="F1333" s="11">
        <v>7600</v>
      </c>
      <c r="G1333" s="11">
        <v>0</v>
      </c>
      <c r="H1333" s="11">
        <v>7600</v>
      </c>
      <c r="I1333" s="12">
        <v>0</v>
      </c>
    </row>
    <row r="1334" spans="1:9">
      <c r="A1334" s="8" t="s">
        <v>682</v>
      </c>
      <c r="B1334" s="9" t="s">
        <v>683</v>
      </c>
      <c r="C1334" s="10">
        <v>1</v>
      </c>
      <c r="D1334" s="10">
        <v>0</v>
      </c>
      <c r="E1334" s="11">
        <v>0</v>
      </c>
      <c r="F1334" s="11">
        <v>16300</v>
      </c>
      <c r="G1334" s="11">
        <v>0</v>
      </c>
      <c r="H1334" s="11">
        <v>16300</v>
      </c>
      <c r="I1334" s="12">
        <v>0</v>
      </c>
    </row>
    <row r="1335" spans="1:9">
      <c r="A1335" s="8" t="s">
        <v>684</v>
      </c>
      <c r="B1335" s="9" t="s">
        <v>685</v>
      </c>
      <c r="C1335" s="10">
        <v>1</v>
      </c>
      <c r="D1335" s="10">
        <v>0</v>
      </c>
      <c r="E1335" s="11">
        <v>0</v>
      </c>
      <c r="F1335" s="11">
        <v>16300</v>
      </c>
      <c r="G1335" s="11">
        <v>0</v>
      </c>
      <c r="H1335" s="11">
        <v>16300</v>
      </c>
      <c r="I1335" s="12">
        <v>0</v>
      </c>
    </row>
    <row r="1336" spans="1:9">
      <c r="A1336" s="8" t="s">
        <v>686</v>
      </c>
      <c r="B1336" s="9" t="s">
        <v>687</v>
      </c>
      <c r="C1336" s="10">
        <v>1</v>
      </c>
      <c r="D1336" s="10">
        <v>0</v>
      </c>
      <c r="E1336" s="11">
        <v>0</v>
      </c>
      <c r="F1336" s="11">
        <v>16300</v>
      </c>
      <c r="G1336" s="11">
        <v>0</v>
      </c>
      <c r="H1336" s="11">
        <v>16300</v>
      </c>
      <c r="I1336" s="12">
        <v>0</v>
      </c>
    </row>
    <row r="1337" spans="1:9">
      <c r="A1337" s="13" t="s">
        <v>688</v>
      </c>
      <c r="B1337" s="2" t="s">
        <v>689</v>
      </c>
      <c r="C1337" s="3">
        <v>1</v>
      </c>
      <c r="D1337" s="3">
        <v>0</v>
      </c>
      <c r="E1337" s="4">
        <v>0</v>
      </c>
      <c r="F1337" s="4">
        <v>16300</v>
      </c>
      <c r="G1337" s="4">
        <v>0</v>
      </c>
      <c r="H1337" s="4">
        <v>16300</v>
      </c>
      <c r="I1337" s="14">
        <v>0</v>
      </c>
    </row>
    <row r="1338" spans="1:9" ht="15.75" thickBot="1">
      <c r="A1338" s="15"/>
      <c r="B1338" s="16"/>
      <c r="C1338" s="5">
        <f>SUM(C1328:C1337)</f>
        <v>15</v>
      </c>
      <c r="D1338" s="5">
        <v>0</v>
      </c>
      <c r="E1338" s="24">
        <f>SUM(E1328:E1337)</f>
        <v>0</v>
      </c>
      <c r="F1338" s="24">
        <f t="shared" ref="F1338:I1338" si="123">SUM(F1328:F1337)</f>
        <v>165000</v>
      </c>
      <c r="G1338" s="24">
        <f t="shared" si="123"/>
        <v>0</v>
      </c>
      <c r="H1338" s="24">
        <f t="shared" si="123"/>
        <v>165000</v>
      </c>
      <c r="I1338" s="25">
        <f t="shared" si="123"/>
        <v>0</v>
      </c>
    </row>
    <row r="1339" spans="1:9" ht="15.75" thickTop="1">
      <c r="A1339" s="18"/>
      <c r="B1339" s="16"/>
      <c r="C1339" s="16"/>
      <c r="D1339" s="16"/>
      <c r="E1339" s="16"/>
      <c r="F1339" s="16"/>
      <c r="G1339" s="16"/>
      <c r="H1339" s="16"/>
      <c r="I1339" s="19"/>
    </row>
    <row r="1340" spans="1:9">
      <c r="A1340" s="65" t="s">
        <v>56</v>
      </c>
      <c r="B1340" s="66"/>
      <c r="C1340" s="66"/>
      <c r="D1340" s="66"/>
      <c r="E1340" s="66"/>
      <c r="F1340" s="66"/>
      <c r="G1340" s="66"/>
      <c r="H1340" s="66"/>
      <c r="I1340" s="67"/>
    </row>
    <row r="1341" spans="1:9">
      <c r="A1341" s="8" t="s">
        <v>146</v>
      </c>
      <c r="B1341" s="9" t="s">
        <v>147</v>
      </c>
      <c r="C1341" s="10">
        <v>10</v>
      </c>
      <c r="D1341" s="10">
        <v>0</v>
      </c>
      <c r="E1341" s="11">
        <v>0</v>
      </c>
      <c r="F1341" s="11">
        <v>13000</v>
      </c>
      <c r="G1341" s="11">
        <v>0</v>
      </c>
      <c r="H1341" s="11">
        <v>13000</v>
      </c>
      <c r="I1341" s="12">
        <v>0</v>
      </c>
    </row>
    <row r="1342" spans="1:9">
      <c r="A1342" s="8" t="s">
        <v>150</v>
      </c>
      <c r="B1342" s="9" t="s">
        <v>151</v>
      </c>
      <c r="C1342" s="10">
        <v>10</v>
      </c>
      <c r="D1342" s="10">
        <v>0</v>
      </c>
      <c r="E1342" s="11">
        <v>0</v>
      </c>
      <c r="F1342" s="11">
        <v>12500</v>
      </c>
      <c r="G1342" s="11">
        <v>0</v>
      </c>
      <c r="H1342" s="11">
        <v>12500</v>
      </c>
      <c r="I1342" s="12">
        <v>0</v>
      </c>
    </row>
    <row r="1343" spans="1:9">
      <c r="A1343" s="8" t="s">
        <v>136</v>
      </c>
      <c r="B1343" s="9" t="s">
        <v>137</v>
      </c>
      <c r="C1343" s="10">
        <v>6</v>
      </c>
      <c r="D1343" s="10">
        <v>0</v>
      </c>
      <c r="E1343" s="11">
        <v>0</v>
      </c>
      <c r="F1343" s="11">
        <v>6000</v>
      </c>
      <c r="G1343" s="11">
        <v>0</v>
      </c>
      <c r="H1343" s="11">
        <v>6000</v>
      </c>
      <c r="I1343" s="12">
        <v>0</v>
      </c>
    </row>
    <row r="1344" spans="1:9">
      <c r="A1344" s="8" t="s">
        <v>185</v>
      </c>
      <c r="B1344" s="9" t="s">
        <v>186</v>
      </c>
      <c r="C1344" s="10">
        <v>6</v>
      </c>
      <c r="D1344" s="10">
        <v>0</v>
      </c>
      <c r="E1344" s="11">
        <v>0</v>
      </c>
      <c r="F1344" s="11">
        <v>6000</v>
      </c>
      <c r="G1344" s="11">
        <v>0</v>
      </c>
      <c r="H1344" s="11">
        <v>6000</v>
      </c>
      <c r="I1344" s="12">
        <v>0</v>
      </c>
    </row>
    <row r="1345" spans="1:9">
      <c r="A1345" s="8" t="s">
        <v>574</v>
      </c>
      <c r="B1345" s="9" t="s">
        <v>575</v>
      </c>
      <c r="C1345" s="10">
        <v>10</v>
      </c>
      <c r="D1345" s="10">
        <v>0</v>
      </c>
      <c r="E1345" s="11">
        <v>0</v>
      </c>
      <c r="F1345" s="11">
        <v>23000</v>
      </c>
      <c r="G1345" s="11">
        <v>0</v>
      </c>
      <c r="H1345" s="11">
        <v>23000</v>
      </c>
      <c r="I1345" s="12">
        <v>0</v>
      </c>
    </row>
    <row r="1346" spans="1:9">
      <c r="A1346" s="8" t="s">
        <v>262</v>
      </c>
      <c r="B1346" s="9" t="s">
        <v>263</v>
      </c>
      <c r="C1346" s="10">
        <v>4</v>
      </c>
      <c r="D1346" s="10">
        <v>0</v>
      </c>
      <c r="E1346" s="11">
        <v>0</v>
      </c>
      <c r="F1346" s="11">
        <v>5000</v>
      </c>
      <c r="G1346" s="11">
        <v>0</v>
      </c>
      <c r="H1346" s="11">
        <v>5000</v>
      </c>
      <c r="I1346" s="12">
        <v>0</v>
      </c>
    </row>
    <row r="1347" spans="1:9">
      <c r="A1347" s="8" t="s">
        <v>264</v>
      </c>
      <c r="B1347" s="9" t="s">
        <v>265</v>
      </c>
      <c r="C1347" s="10">
        <v>4</v>
      </c>
      <c r="D1347" s="10">
        <v>0</v>
      </c>
      <c r="E1347" s="11">
        <v>0</v>
      </c>
      <c r="F1347" s="11">
        <v>4800</v>
      </c>
      <c r="G1347" s="11">
        <v>0</v>
      </c>
      <c r="H1347" s="11">
        <v>4800</v>
      </c>
      <c r="I1347" s="12">
        <v>0</v>
      </c>
    </row>
    <row r="1348" spans="1:9">
      <c r="A1348" s="8" t="s">
        <v>222</v>
      </c>
      <c r="B1348" s="9" t="s">
        <v>223</v>
      </c>
      <c r="C1348" s="10">
        <v>4</v>
      </c>
      <c r="D1348" s="10">
        <v>0</v>
      </c>
      <c r="E1348" s="11">
        <v>0</v>
      </c>
      <c r="F1348" s="11">
        <v>4800</v>
      </c>
      <c r="G1348" s="11">
        <v>0</v>
      </c>
      <c r="H1348" s="11">
        <v>4800</v>
      </c>
      <c r="I1348" s="12">
        <v>0</v>
      </c>
    </row>
    <row r="1349" spans="1:9">
      <c r="A1349" s="8" t="s">
        <v>48</v>
      </c>
      <c r="B1349" s="9" t="s">
        <v>49</v>
      </c>
      <c r="C1349" s="10">
        <v>4</v>
      </c>
      <c r="D1349" s="10">
        <v>0</v>
      </c>
      <c r="E1349" s="11">
        <v>0</v>
      </c>
      <c r="F1349" s="11">
        <v>2000</v>
      </c>
      <c r="G1349" s="11">
        <v>0</v>
      </c>
      <c r="H1349" s="11">
        <v>2000</v>
      </c>
      <c r="I1349" s="12">
        <v>0</v>
      </c>
    </row>
    <row r="1350" spans="1:9">
      <c r="A1350" s="8" t="s">
        <v>138</v>
      </c>
      <c r="B1350" s="9" t="s">
        <v>139</v>
      </c>
      <c r="C1350" s="10">
        <v>12</v>
      </c>
      <c r="D1350" s="10">
        <v>0</v>
      </c>
      <c r="E1350" s="11">
        <v>0</v>
      </c>
      <c r="F1350" s="11">
        <v>7200</v>
      </c>
      <c r="G1350" s="11">
        <v>0</v>
      </c>
      <c r="H1350" s="11">
        <v>7200</v>
      </c>
      <c r="I1350" s="12">
        <v>0</v>
      </c>
    </row>
    <row r="1351" spans="1:9">
      <c r="A1351" s="8" t="s">
        <v>52</v>
      </c>
      <c r="B1351" s="9" t="s">
        <v>53</v>
      </c>
      <c r="C1351" s="10">
        <v>12</v>
      </c>
      <c r="D1351" s="10">
        <v>0</v>
      </c>
      <c r="E1351" s="11">
        <v>0</v>
      </c>
      <c r="F1351" s="11">
        <v>7800</v>
      </c>
      <c r="G1351" s="11">
        <v>0</v>
      </c>
      <c r="H1351" s="11">
        <v>7800</v>
      </c>
      <c r="I1351" s="12">
        <v>0</v>
      </c>
    </row>
    <row r="1352" spans="1:9">
      <c r="A1352" s="8" t="s">
        <v>200</v>
      </c>
      <c r="B1352" s="9" t="s">
        <v>201</v>
      </c>
      <c r="C1352" s="10">
        <v>1</v>
      </c>
      <c r="D1352" s="10">
        <v>0</v>
      </c>
      <c r="E1352" s="11">
        <v>0</v>
      </c>
      <c r="F1352" s="11">
        <v>9500</v>
      </c>
      <c r="G1352" s="11">
        <v>0</v>
      </c>
      <c r="H1352" s="11">
        <v>9500</v>
      </c>
      <c r="I1352" s="12">
        <v>0</v>
      </c>
    </row>
    <row r="1353" spans="1:9">
      <c r="A1353" s="8" t="s">
        <v>121</v>
      </c>
      <c r="B1353" s="9" t="s">
        <v>122</v>
      </c>
      <c r="C1353" s="10">
        <v>5</v>
      </c>
      <c r="D1353" s="10">
        <v>0</v>
      </c>
      <c r="E1353" s="11">
        <v>0</v>
      </c>
      <c r="F1353" s="11">
        <v>5000</v>
      </c>
      <c r="G1353" s="11">
        <v>0</v>
      </c>
      <c r="H1353" s="11">
        <v>5000</v>
      </c>
      <c r="I1353" s="12">
        <v>0</v>
      </c>
    </row>
    <row r="1354" spans="1:9">
      <c r="A1354" s="8" t="s">
        <v>690</v>
      </c>
      <c r="B1354" s="9" t="s">
        <v>691</v>
      </c>
      <c r="C1354" s="10">
        <v>1</v>
      </c>
      <c r="D1354" s="10">
        <v>0</v>
      </c>
      <c r="E1354" s="11">
        <v>0</v>
      </c>
      <c r="F1354" s="11">
        <v>3800</v>
      </c>
      <c r="G1354" s="11">
        <v>0</v>
      </c>
      <c r="H1354" s="11">
        <v>3800</v>
      </c>
      <c r="I1354" s="12">
        <v>0</v>
      </c>
    </row>
    <row r="1355" spans="1:9">
      <c r="A1355" s="13" t="s">
        <v>40</v>
      </c>
      <c r="B1355" s="2" t="s">
        <v>41</v>
      </c>
      <c r="C1355" s="3">
        <v>1</v>
      </c>
      <c r="D1355" s="3">
        <v>0</v>
      </c>
      <c r="E1355" s="4">
        <v>0</v>
      </c>
      <c r="F1355" s="4">
        <v>6050</v>
      </c>
      <c r="G1355" s="4">
        <v>0</v>
      </c>
      <c r="H1355" s="4">
        <v>6050</v>
      </c>
      <c r="I1355" s="14">
        <v>0</v>
      </c>
    </row>
    <row r="1356" spans="1:9" ht="15.75" thickBot="1">
      <c r="A1356" s="15"/>
      <c r="B1356" s="16"/>
      <c r="C1356" s="5">
        <f>SUM(C1341:C1355)</f>
        <v>90</v>
      </c>
      <c r="D1356" s="5">
        <v>0</v>
      </c>
      <c r="E1356" s="24">
        <f>SUM(E1341:E1355)</f>
        <v>0</v>
      </c>
      <c r="F1356" s="24">
        <f t="shared" ref="F1356:I1356" si="124">SUM(F1341:F1355)</f>
        <v>116450</v>
      </c>
      <c r="G1356" s="24">
        <f t="shared" si="124"/>
        <v>0</v>
      </c>
      <c r="H1356" s="24">
        <f t="shared" si="124"/>
        <v>116450</v>
      </c>
      <c r="I1356" s="25">
        <f t="shared" si="124"/>
        <v>0</v>
      </c>
    </row>
    <row r="1357" spans="1:9" ht="15.75" thickTop="1">
      <c r="A1357" s="18"/>
      <c r="B1357" s="16"/>
      <c r="C1357" s="16"/>
      <c r="D1357" s="16"/>
      <c r="E1357" s="16"/>
      <c r="F1357" s="16"/>
      <c r="G1357" s="16"/>
      <c r="H1357" s="16"/>
      <c r="I1357" s="19"/>
    </row>
    <row r="1358" spans="1:9" ht="15.75" thickBot="1">
      <c r="A1358" s="20" t="s">
        <v>69</v>
      </c>
      <c r="B1358" s="21"/>
      <c r="C1358" s="22">
        <f>+C1356+C1338+C1325+C1320+C1315+C1309+C1301+C1296+C1291+C1281</f>
        <v>332</v>
      </c>
      <c r="D1358" s="22">
        <f t="shared" ref="D1358:H1358" si="125">+D1356+D1338+D1325+D1320+D1315+D1309+D1301+D1296+D1291+D1281</f>
        <v>0</v>
      </c>
      <c r="E1358" s="22">
        <f t="shared" si="125"/>
        <v>55100</v>
      </c>
      <c r="F1358" s="22">
        <f t="shared" si="125"/>
        <v>922050</v>
      </c>
      <c r="G1358" s="22">
        <f t="shared" si="125"/>
        <v>0</v>
      </c>
      <c r="H1358" s="22">
        <f t="shared" si="125"/>
        <v>977150</v>
      </c>
      <c r="I1358" s="23">
        <f t="shared" ref="I1358" si="126">+I1356+I1338+I1325+I1320+I1315+I1309+I1301+I1296+I1291+I1281</f>
        <v>48250</v>
      </c>
    </row>
    <row r="1359" spans="1:9" ht="15.75" thickBot="1"/>
    <row r="1360" spans="1:9">
      <c r="A1360" s="68" t="s">
        <v>0</v>
      </c>
      <c r="B1360" s="69"/>
      <c r="C1360" s="69"/>
      <c r="D1360" s="69"/>
      <c r="E1360" s="69"/>
      <c r="F1360" s="69"/>
      <c r="G1360" s="69"/>
      <c r="H1360" s="69"/>
      <c r="I1360" s="70"/>
    </row>
    <row r="1361" spans="1:9">
      <c r="A1361" s="71" t="s">
        <v>692</v>
      </c>
      <c r="B1361" s="72"/>
      <c r="C1361" s="72"/>
      <c r="D1361" s="72"/>
      <c r="E1361" s="72"/>
      <c r="F1361" s="72"/>
      <c r="G1361" s="72"/>
      <c r="H1361" s="72"/>
      <c r="I1361" s="73"/>
    </row>
    <row r="1362" spans="1:9">
      <c r="A1362" s="74" t="s">
        <v>2</v>
      </c>
      <c r="B1362" s="75"/>
      <c r="C1362" s="75"/>
      <c r="D1362" s="75"/>
      <c r="E1362" s="75"/>
      <c r="F1362" s="75"/>
      <c r="G1362" s="75"/>
      <c r="H1362" s="75"/>
      <c r="I1362" s="76"/>
    </row>
    <row r="1363" spans="1:9" ht="15.75" thickBot="1">
      <c r="A1363" s="6" t="s">
        <v>3</v>
      </c>
      <c r="B1363" s="1" t="s">
        <v>4</v>
      </c>
      <c r="C1363" s="1" t="s">
        <v>5</v>
      </c>
      <c r="D1363" s="1" t="s">
        <v>6</v>
      </c>
      <c r="E1363" s="1" t="s">
        <v>7</v>
      </c>
      <c r="F1363" s="1" t="s">
        <v>8</v>
      </c>
      <c r="G1363" s="1" t="s">
        <v>9</v>
      </c>
      <c r="H1363" s="1" t="s">
        <v>10</v>
      </c>
      <c r="I1363" s="7" t="s">
        <v>11</v>
      </c>
    </row>
    <row r="1364" spans="1:9" ht="15.75" thickTop="1">
      <c r="A1364" s="65" t="s">
        <v>693</v>
      </c>
      <c r="B1364" s="66"/>
      <c r="C1364" s="66"/>
      <c r="D1364" s="66"/>
      <c r="E1364" s="66"/>
      <c r="F1364" s="66"/>
      <c r="G1364" s="66"/>
      <c r="H1364" s="66"/>
      <c r="I1364" s="67"/>
    </row>
    <row r="1365" spans="1:9">
      <c r="A1365" s="13" t="s">
        <v>65</v>
      </c>
      <c r="B1365" s="2" t="s">
        <v>66</v>
      </c>
      <c r="C1365" s="3">
        <v>10</v>
      </c>
      <c r="D1365" s="3">
        <v>0</v>
      </c>
      <c r="E1365" s="4">
        <v>0</v>
      </c>
      <c r="F1365" s="4">
        <v>43000</v>
      </c>
      <c r="G1365" s="4">
        <v>0</v>
      </c>
      <c r="H1365" s="4">
        <v>43000</v>
      </c>
      <c r="I1365" s="14">
        <v>0</v>
      </c>
    </row>
    <row r="1366" spans="1:9" ht="15.75" thickBot="1">
      <c r="A1366" s="15"/>
      <c r="B1366" s="16"/>
      <c r="C1366" s="5">
        <v>10</v>
      </c>
      <c r="D1366" s="5">
        <v>0</v>
      </c>
      <c r="E1366" s="5">
        <v>0</v>
      </c>
      <c r="F1366" s="5">
        <v>43000</v>
      </c>
      <c r="G1366" s="5">
        <v>0</v>
      </c>
      <c r="H1366" s="5">
        <v>43000</v>
      </c>
      <c r="I1366" s="17">
        <v>0</v>
      </c>
    </row>
    <row r="1367" spans="1:9" ht="15.75" thickTop="1">
      <c r="A1367" s="18"/>
      <c r="B1367" s="16"/>
      <c r="C1367" s="16"/>
      <c r="D1367" s="16"/>
      <c r="E1367" s="16"/>
      <c r="F1367" s="16"/>
      <c r="G1367" s="16"/>
      <c r="H1367" s="16"/>
      <c r="I1367" s="19"/>
    </row>
    <row r="1368" spans="1:9">
      <c r="A1368" s="65" t="s">
        <v>358</v>
      </c>
      <c r="B1368" s="66"/>
      <c r="C1368" s="66"/>
      <c r="D1368" s="66"/>
      <c r="E1368" s="66"/>
      <c r="F1368" s="66"/>
      <c r="G1368" s="66"/>
      <c r="H1368" s="66"/>
      <c r="I1368" s="67"/>
    </row>
    <row r="1369" spans="1:9">
      <c r="A1369" s="8" t="s">
        <v>160</v>
      </c>
      <c r="B1369" s="9" t="s">
        <v>161</v>
      </c>
      <c r="C1369" s="10">
        <v>1</v>
      </c>
      <c r="D1369" s="10">
        <v>0</v>
      </c>
      <c r="E1369" s="11">
        <v>0</v>
      </c>
      <c r="F1369" s="11">
        <v>4500</v>
      </c>
      <c r="G1369" s="11">
        <v>0</v>
      </c>
      <c r="H1369" s="11">
        <v>4500</v>
      </c>
      <c r="I1369" s="12">
        <v>0</v>
      </c>
    </row>
    <row r="1370" spans="1:9">
      <c r="A1370" s="13" t="s">
        <v>423</v>
      </c>
      <c r="B1370" s="2" t="s">
        <v>424</v>
      </c>
      <c r="C1370" s="3">
        <v>1</v>
      </c>
      <c r="D1370" s="3">
        <v>0</v>
      </c>
      <c r="E1370" s="4">
        <v>0</v>
      </c>
      <c r="F1370" s="4">
        <v>2050</v>
      </c>
      <c r="G1370" s="4">
        <v>0</v>
      </c>
      <c r="H1370" s="4">
        <v>2050</v>
      </c>
      <c r="I1370" s="14">
        <v>0</v>
      </c>
    </row>
    <row r="1371" spans="1:9" ht="15.75" thickBot="1">
      <c r="A1371" s="15"/>
      <c r="B1371" s="16"/>
      <c r="C1371" s="5">
        <v>2</v>
      </c>
      <c r="D1371" s="5">
        <v>0</v>
      </c>
      <c r="E1371" s="5">
        <v>0</v>
      </c>
      <c r="F1371" s="5">
        <v>6550</v>
      </c>
      <c r="G1371" s="5">
        <v>0</v>
      </c>
      <c r="H1371" s="5">
        <v>6550</v>
      </c>
      <c r="I1371" s="17">
        <v>0</v>
      </c>
    </row>
    <row r="1372" spans="1:9" ht="15.75" thickTop="1">
      <c r="A1372" s="18"/>
      <c r="B1372" s="16"/>
      <c r="C1372" s="16"/>
      <c r="D1372" s="16"/>
      <c r="E1372" s="16"/>
      <c r="F1372" s="16"/>
      <c r="G1372" s="16"/>
      <c r="H1372" s="16"/>
      <c r="I1372" s="19"/>
    </row>
    <row r="1373" spans="1:9">
      <c r="A1373" s="65" t="s">
        <v>543</v>
      </c>
      <c r="B1373" s="66"/>
      <c r="C1373" s="66"/>
      <c r="D1373" s="66"/>
      <c r="E1373" s="66"/>
      <c r="F1373" s="66"/>
      <c r="G1373" s="66"/>
      <c r="H1373" s="66"/>
      <c r="I1373" s="67"/>
    </row>
    <row r="1374" spans="1:9">
      <c r="A1374" s="8" t="s">
        <v>473</v>
      </c>
      <c r="B1374" s="9" t="s">
        <v>474</v>
      </c>
      <c r="C1374" s="10">
        <v>2</v>
      </c>
      <c r="D1374" s="10">
        <v>0</v>
      </c>
      <c r="E1374" s="11">
        <v>0</v>
      </c>
      <c r="F1374" s="11">
        <v>12100</v>
      </c>
      <c r="G1374" s="11">
        <v>0</v>
      </c>
      <c r="H1374" s="11">
        <v>12100</v>
      </c>
      <c r="I1374" s="12">
        <v>0</v>
      </c>
    </row>
    <row r="1375" spans="1:9">
      <c r="A1375" s="13" t="s">
        <v>477</v>
      </c>
      <c r="B1375" s="2" t="s">
        <v>478</v>
      </c>
      <c r="C1375" s="3">
        <v>2</v>
      </c>
      <c r="D1375" s="3">
        <v>0</v>
      </c>
      <c r="E1375" s="4">
        <v>0</v>
      </c>
      <c r="F1375" s="4">
        <v>19200</v>
      </c>
      <c r="G1375" s="4">
        <v>0</v>
      </c>
      <c r="H1375" s="4">
        <v>19200</v>
      </c>
      <c r="I1375" s="14">
        <v>0</v>
      </c>
    </row>
    <row r="1376" spans="1:9" ht="15.75" thickBot="1">
      <c r="A1376" s="15"/>
      <c r="B1376" s="16"/>
      <c r="C1376" s="5">
        <v>4</v>
      </c>
      <c r="D1376" s="5">
        <v>0</v>
      </c>
      <c r="E1376" s="5">
        <v>0</v>
      </c>
      <c r="F1376" s="5">
        <v>31300</v>
      </c>
      <c r="G1376" s="5">
        <v>0</v>
      </c>
      <c r="H1376" s="5">
        <v>31300</v>
      </c>
      <c r="I1376" s="17">
        <v>0</v>
      </c>
    </row>
    <row r="1377" spans="1:9" ht="15.75" thickTop="1">
      <c r="A1377" s="18"/>
      <c r="B1377" s="16"/>
      <c r="C1377" s="16"/>
      <c r="D1377" s="16"/>
      <c r="E1377" s="16"/>
      <c r="F1377" s="16"/>
      <c r="G1377" s="16"/>
      <c r="H1377" s="16"/>
      <c r="I1377" s="19"/>
    </row>
    <row r="1378" spans="1:9">
      <c r="A1378" s="65" t="s">
        <v>694</v>
      </c>
      <c r="B1378" s="66"/>
      <c r="C1378" s="66"/>
      <c r="D1378" s="66"/>
      <c r="E1378" s="66"/>
      <c r="F1378" s="66"/>
      <c r="G1378" s="66"/>
      <c r="H1378" s="66"/>
      <c r="I1378" s="67"/>
    </row>
    <row r="1379" spans="1:9">
      <c r="A1379" s="13" t="s">
        <v>695</v>
      </c>
      <c r="B1379" s="2" t="s">
        <v>696</v>
      </c>
      <c r="C1379" s="3">
        <v>12</v>
      </c>
      <c r="D1379" s="3">
        <v>0</v>
      </c>
      <c r="E1379" s="4">
        <v>0</v>
      </c>
      <c r="F1379" s="4">
        <v>10800</v>
      </c>
      <c r="G1379" s="4">
        <v>0</v>
      </c>
      <c r="H1379" s="4">
        <v>10800</v>
      </c>
      <c r="I1379" s="14">
        <v>0</v>
      </c>
    </row>
    <row r="1380" spans="1:9" ht="15.75" thickBot="1">
      <c r="A1380" s="15"/>
      <c r="B1380" s="16"/>
      <c r="C1380" s="5">
        <v>12</v>
      </c>
      <c r="D1380" s="5">
        <v>0</v>
      </c>
      <c r="E1380" s="5">
        <v>0</v>
      </c>
      <c r="F1380" s="5">
        <v>10800</v>
      </c>
      <c r="G1380" s="5">
        <v>0</v>
      </c>
      <c r="H1380" s="5">
        <v>10800</v>
      </c>
      <c r="I1380" s="17">
        <v>0</v>
      </c>
    </row>
    <row r="1381" spans="1:9" ht="15.75" thickTop="1">
      <c r="A1381" s="18"/>
      <c r="B1381" s="16"/>
      <c r="C1381" s="16"/>
      <c r="D1381" s="16"/>
      <c r="E1381" s="16"/>
      <c r="F1381" s="16"/>
      <c r="G1381" s="16"/>
      <c r="H1381" s="16"/>
      <c r="I1381" s="19"/>
    </row>
    <row r="1382" spans="1:9">
      <c r="A1382" s="65" t="s">
        <v>697</v>
      </c>
      <c r="B1382" s="66"/>
      <c r="C1382" s="66"/>
      <c r="D1382" s="66"/>
      <c r="E1382" s="66"/>
      <c r="F1382" s="66"/>
      <c r="G1382" s="66"/>
      <c r="H1382" s="66"/>
      <c r="I1382" s="67"/>
    </row>
    <row r="1383" spans="1:9">
      <c r="A1383" s="8" t="s">
        <v>294</v>
      </c>
      <c r="B1383" s="9" t="s">
        <v>295</v>
      </c>
      <c r="C1383" s="10">
        <v>2</v>
      </c>
      <c r="D1383" s="10">
        <v>0</v>
      </c>
      <c r="E1383" s="11">
        <v>0</v>
      </c>
      <c r="F1383" s="11">
        <v>16700</v>
      </c>
      <c r="G1383" s="11">
        <v>0</v>
      </c>
      <c r="H1383" s="11">
        <v>16700</v>
      </c>
      <c r="I1383" s="12">
        <v>0</v>
      </c>
    </row>
    <row r="1384" spans="1:9">
      <c r="A1384" s="8" t="s">
        <v>560</v>
      </c>
      <c r="B1384" s="9" t="s">
        <v>561</v>
      </c>
      <c r="C1384" s="10">
        <v>10</v>
      </c>
      <c r="D1384" s="10">
        <v>0</v>
      </c>
      <c r="E1384" s="11">
        <v>0</v>
      </c>
      <c r="F1384" s="11">
        <v>19500</v>
      </c>
      <c r="G1384" s="11">
        <v>0</v>
      </c>
      <c r="H1384" s="11">
        <v>19500</v>
      </c>
      <c r="I1384" s="12">
        <v>0</v>
      </c>
    </row>
    <row r="1385" spans="1:9">
      <c r="A1385" s="8" t="s">
        <v>437</v>
      </c>
      <c r="B1385" s="9" t="s">
        <v>438</v>
      </c>
      <c r="C1385" s="10">
        <v>5</v>
      </c>
      <c r="D1385" s="10">
        <v>0</v>
      </c>
      <c r="E1385" s="11">
        <v>0</v>
      </c>
      <c r="F1385" s="11">
        <v>9500</v>
      </c>
      <c r="G1385" s="11">
        <v>0</v>
      </c>
      <c r="H1385" s="11">
        <v>9500</v>
      </c>
      <c r="I1385" s="12">
        <v>0</v>
      </c>
    </row>
    <row r="1386" spans="1:9">
      <c r="A1386" s="8" t="s">
        <v>296</v>
      </c>
      <c r="B1386" s="9" t="s">
        <v>349</v>
      </c>
      <c r="C1386" s="10">
        <v>5</v>
      </c>
      <c r="D1386" s="10">
        <v>0</v>
      </c>
      <c r="E1386" s="11">
        <v>0</v>
      </c>
      <c r="F1386" s="11">
        <v>10000</v>
      </c>
      <c r="G1386" s="11">
        <v>0</v>
      </c>
      <c r="H1386" s="11">
        <v>10000</v>
      </c>
      <c r="I1386" s="12">
        <v>0</v>
      </c>
    </row>
    <row r="1387" spans="1:9">
      <c r="A1387" s="8" t="s">
        <v>537</v>
      </c>
      <c r="B1387" s="9" t="s">
        <v>538</v>
      </c>
      <c r="C1387" s="10">
        <v>5</v>
      </c>
      <c r="D1387" s="10">
        <v>0</v>
      </c>
      <c r="E1387" s="11">
        <v>0</v>
      </c>
      <c r="F1387" s="11">
        <v>9750</v>
      </c>
      <c r="G1387" s="11">
        <v>0</v>
      </c>
      <c r="H1387" s="11">
        <v>9750</v>
      </c>
      <c r="I1387" s="12">
        <v>0</v>
      </c>
    </row>
    <row r="1388" spans="1:9">
      <c r="A1388" s="8" t="s">
        <v>266</v>
      </c>
      <c r="B1388" s="9" t="s">
        <v>267</v>
      </c>
      <c r="C1388" s="10">
        <v>10</v>
      </c>
      <c r="D1388" s="10">
        <v>0</v>
      </c>
      <c r="E1388" s="11">
        <v>0</v>
      </c>
      <c r="F1388" s="11">
        <v>10000</v>
      </c>
      <c r="G1388" s="11">
        <v>0</v>
      </c>
      <c r="H1388" s="11">
        <v>10000</v>
      </c>
      <c r="I1388" s="12">
        <v>0</v>
      </c>
    </row>
    <row r="1389" spans="1:9">
      <c r="A1389" s="13" t="s">
        <v>429</v>
      </c>
      <c r="B1389" s="2" t="s">
        <v>430</v>
      </c>
      <c r="C1389" s="3">
        <v>1</v>
      </c>
      <c r="D1389" s="3">
        <v>0</v>
      </c>
      <c r="E1389" s="4">
        <v>0</v>
      </c>
      <c r="F1389" s="4">
        <v>1050</v>
      </c>
      <c r="G1389" s="4">
        <v>0</v>
      </c>
      <c r="H1389" s="4">
        <v>1050</v>
      </c>
      <c r="I1389" s="14">
        <v>0</v>
      </c>
    </row>
    <row r="1390" spans="1:9" ht="15.75" thickBot="1">
      <c r="A1390" s="15"/>
      <c r="B1390" s="16"/>
      <c r="C1390" s="5">
        <v>38</v>
      </c>
      <c r="D1390" s="5">
        <v>0</v>
      </c>
      <c r="E1390" s="5">
        <v>0</v>
      </c>
      <c r="F1390" s="5">
        <v>76500</v>
      </c>
      <c r="G1390" s="5">
        <v>0</v>
      </c>
      <c r="H1390" s="5">
        <v>76500</v>
      </c>
      <c r="I1390" s="17">
        <v>0</v>
      </c>
    </row>
    <row r="1391" spans="1:9" ht="15.75" thickTop="1">
      <c r="A1391" s="18"/>
      <c r="B1391" s="16"/>
      <c r="C1391" s="16"/>
      <c r="D1391" s="16"/>
      <c r="E1391" s="16"/>
      <c r="F1391" s="16"/>
      <c r="G1391" s="16"/>
      <c r="H1391" s="16"/>
      <c r="I1391" s="19"/>
    </row>
    <row r="1392" spans="1:9">
      <c r="A1392" s="65" t="s">
        <v>698</v>
      </c>
      <c r="B1392" s="66"/>
      <c r="C1392" s="66"/>
      <c r="D1392" s="66"/>
      <c r="E1392" s="66"/>
      <c r="F1392" s="66"/>
      <c r="G1392" s="66"/>
      <c r="H1392" s="66"/>
      <c r="I1392" s="67"/>
    </row>
    <row r="1393" spans="1:9">
      <c r="A1393" s="8" t="s">
        <v>699</v>
      </c>
      <c r="B1393" s="9" t="s">
        <v>700</v>
      </c>
      <c r="C1393" s="10">
        <v>2</v>
      </c>
      <c r="D1393" s="10">
        <v>0</v>
      </c>
      <c r="E1393" s="11">
        <v>43500</v>
      </c>
      <c r="F1393" s="11">
        <v>0</v>
      </c>
      <c r="G1393" s="11">
        <v>0</v>
      </c>
      <c r="H1393" s="11">
        <v>43500</v>
      </c>
      <c r="I1393" s="12">
        <v>0</v>
      </c>
    </row>
    <row r="1394" spans="1:9">
      <c r="A1394" s="8" t="s">
        <v>421</v>
      </c>
      <c r="B1394" s="9" t="s">
        <v>422</v>
      </c>
      <c r="C1394" s="10">
        <v>2</v>
      </c>
      <c r="D1394" s="10">
        <v>0</v>
      </c>
      <c r="E1394" s="11">
        <v>19900</v>
      </c>
      <c r="F1394" s="11">
        <v>0</v>
      </c>
      <c r="G1394" s="11">
        <v>0</v>
      </c>
      <c r="H1394" s="11">
        <v>19900</v>
      </c>
      <c r="I1394" s="12">
        <v>0</v>
      </c>
    </row>
    <row r="1395" spans="1:9">
      <c r="A1395" s="8" t="s">
        <v>701</v>
      </c>
      <c r="B1395" s="9" t="s">
        <v>702</v>
      </c>
      <c r="C1395" s="10">
        <v>2</v>
      </c>
      <c r="D1395" s="10">
        <v>0</v>
      </c>
      <c r="E1395" s="11">
        <v>6000</v>
      </c>
      <c r="F1395" s="11">
        <v>0</v>
      </c>
      <c r="G1395" s="11">
        <v>0</v>
      </c>
      <c r="H1395" s="11">
        <v>6000</v>
      </c>
      <c r="I1395" s="12">
        <v>0</v>
      </c>
    </row>
    <row r="1396" spans="1:9">
      <c r="A1396" s="13" t="s">
        <v>703</v>
      </c>
      <c r="B1396" s="2" t="s">
        <v>704</v>
      </c>
      <c r="C1396" s="3">
        <v>20</v>
      </c>
      <c r="D1396" s="3">
        <v>0</v>
      </c>
      <c r="E1396" s="4">
        <v>10000</v>
      </c>
      <c r="F1396" s="4">
        <v>0</v>
      </c>
      <c r="G1396" s="4">
        <v>0</v>
      </c>
      <c r="H1396" s="4">
        <v>10000</v>
      </c>
      <c r="I1396" s="14">
        <v>0</v>
      </c>
    </row>
    <row r="1397" spans="1:9" ht="15.75" thickBot="1">
      <c r="A1397" s="15"/>
      <c r="B1397" s="16"/>
      <c r="C1397" s="5">
        <v>26</v>
      </c>
      <c r="D1397" s="5">
        <v>0</v>
      </c>
      <c r="E1397" s="5">
        <v>79400</v>
      </c>
      <c r="F1397" s="5">
        <v>0</v>
      </c>
      <c r="G1397" s="5">
        <v>0</v>
      </c>
      <c r="H1397" s="5">
        <v>79400</v>
      </c>
      <c r="I1397" s="17">
        <v>0</v>
      </c>
    </row>
    <row r="1398" spans="1:9" ht="15.75" thickTop="1">
      <c r="A1398" s="18"/>
      <c r="B1398" s="16"/>
      <c r="C1398" s="16"/>
      <c r="D1398" s="16"/>
      <c r="E1398" s="16"/>
      <c r="F1398" s="16"/>
      <c r="G1398" s="16"/>
      <c r="H1398" s="16"/>
      <c r="I1398" s="19"/>
    </row>
    <row r="1399" spans="1:9">
      <c r="A1399" s="65" t="s">
        <v>705</v>
      </c>
      <c r="B1399" s="66"/>
      <c r="C1399" s="66"/>
      <c r="D1399" s="66"/>
      <c r="E1399" s="66"/>
      <c r="F1399" s="66"/>
      <c r="G1399" s="66"/>
      <c r="H1399" s="66"/>
      <c r="I1399" s="67"/>
    </row>
    <row r="1400" spans="1:9">
      <c r="A1400" s="13" t="s">
        <v>566</v>
      </c>
      <c r="B1400" s="2" t="s">
        <v>567</v>
      </c>
      <c r="C1400" s="3">
        <v>10</v>
      </c>
      <c r="D1400" s="3">
        <v>0</v>
      </c>
      <c r="E1400" s="4">
        <v>55000</v>
      </c>
      <c r="F1400" s="4">
        <v>0</v>
      </c>
      <c r="G1400" s="4">
        <v>0</v>
      </c>
      <c r="H1400" s="4">
        <v>55000</v>
      </c>
      <c r="I1400" s="14">
        <v>0</v>
      </c>
    </row>
    <row r="1401" spans="1:9" ht="15.75" thickBot="1">
      <c r="A1401" s="15"/>
      <c r="B1401" s="16"/>
      <c r="C1401" s="5">
        <v>10</v>
      </c>
      <c r="D1401" s="5">
        <v>0</v>
      </c>
      <c r="E1401" s="5">
        <v>55000</v>
      </c>
      <c r="F1401" s="5">
        <v>0</v>
      </c>
      <c r="G1401" s="5">
        <v>0</v>
      </c>
      <c r="H1401" s="5">
        <v>55000</v>
      </c>
      <c r="I1401" s="17">
        <v>0</v>
      </c>
    </row>
    <row r="1402" spans="1:9" ht="15.75" thickTop="1">
      <c r="A1402" s="18"/>
      <c r="B1402" s="16"/>
      <c r="C1402" s="16"/>
      <c r="D1402" s="16"/>
      <c r="E1402" s="16"/>
      <c r="F1402" s="16"/>
      <c r="G1402" s="16"/>
      <c r="H1402" s="16"/>
      <c r="I1402" s="19"/>
    </row>
    <row r="1403" spans="1:9">
      <c r="A1403" s="65" t="s">
        <v>706</v>
      </c>
      <c r="B1403" s="66"/>
      <c r="C1403" s="66"/>
      <c r="D1403" s="66"/>
      <c r="E1403" s="66"/>
      <c r="F1403" s="66"/>
      <c r="G1403" s="66"/>
      <c r="H1403" s="66"/>
      <c r="I1403" s="67"/>
    </row>
    <row r="1404" spans="1:9">
      <c r="A1404" s="13" t="s">
        <v>394</v>
      </c>
      <c r="B1404" s="2" t="s">
        <v>395</v>
      </c>
      <c r="C1404" s="3">
        <v>12</v>
      </c>
      <c r="D1404" s="3">
        <v>0</v>
      </c>
      <c r="E1404" s="4">
        <v>0</v>
      </c>
      <c r="F1404" s="4">
        <v>37200</v>
      </c>
      <c r="G1404" s="4">
        <v>0</v>
      </c>
      <c r="H1404" s="4">
        <v>37200</v>
      </c>
      <c r="I1404" s="14">
        <v>0</v>
      </c>
    </row>
    <row r="1405" spans="1:9" ht="15.75" thickBot="1">
      <c r="A1405" s="15"/>
      <c r="B1405" s="16"/>
      <c r="C1405" s="5">
        <v>12</v>
      </c>
      <c r="D1405" s="5">
        <v>0</v>
      </c>
      <c r="E1405" s="5">
        <v>0</v>
      </c>
      <c r="F1405" s="5">
        <v>37200</v>
      </c>
      <c r="G1405" s="5">
        <v>0</v>
      </c>
      <c r="H1405" s="5">
        <v>37200</v>
      </c>
      <c r="I1405" s="17">
        <v>0</v>
      </c>
    </row>
    <row r="1406" spans="1:9" ht="15.75" thickTop="1">
      <c r="A1406" s="18"/>
      <c r="B1406" s="16"/>
      <c r="C1406" s="16"/>
      <c r="D1406" s="16"/>
      <c r="E1406" s="16"/>
      <c r="F1406" s="16"/>
      <c r="G1406" s="16"/>
      <c r="H1406" s="16"/>
      <c r="I1406" s="19"/>
    </row>
    <row r="1407" spans="1:9">
      <c r="A1407" s="65" t="s">
        <v>707</v>
      </c>
      <c r="B1407" s="66"/>
      <c r="C1407" s="66"/>
      <c r="D1407" s="66"/>
      <c r="E1407" s="66"/>
      <c r="F1407" s="66"/>
      <c r="G1407" s="66"/>
      <c r="H1407" s="66"/>
      <c r="I1407" s="67"/>
    </row>
    <row r="1408" spans="1:9">
      <c r="A1408" s="13" t="s">
        <v>34</v>
      </c>
      <c r="B1408" s="2" t="s">
        <v>35</v>
      </c>
      <c r="C1408" s="3">
        <v>4</v>
      </c>
      <c r="D1408" s="3">
        <v>0</v>
      </c>
      <c r="E1408" s="4">
        <v>0</v>
      </c>
      <c r="F1408" s="4">
        <v>7400</v>
      </c>
      <c r="G1408" s="4">
        <v>0</v>
      </c>
      <c r="H1408" s="4">
        <v>7400</v>
      </c>
      <c r="I1408" s="14">
        <v>0</v>
      </c>
    </row>
    <row r="1409" spans="1:9" ht="15.75" thickBot="1">
      <c r="A1409" s="15"/>
      <c r="B1409" s="16"/>
      <c r="C1409" s="5">
        <v>4</v>
      </c>
      <c r="D1409" s="5">
        <v>0</v>
      </c>
      <c r="E1409" s="5">
        <v>0</v>
      </c>
      <c r="F1409" s="5">
        <v>7400</v>
      </c>
      <c r="G1409" s="5">
        <v>0</v>
      </c>
      <c r="H1409" s="5">
        <v>7400</v>
      </c>
      <c r="I1409" s="17">
        <v>0</v>
      </c>
    </row>
    <row r="1410" spans="1:9" ht="15.75" thickTop="1">
      <c r="A1410" s="18"/>
      <c r="B1410" s="16"/>
      <c r="C1410" s="16"/>
      <c r="D1410" s="16"/>
      <c r="E1410" s="16"/>
      <c r="F1410" s="16"/>
      <c r="G1410" s="16"/>
      <c r="H1410" s="16"/>
      <c r="I1410" s="19"/>
    </row>
    <row r="1411" spans="1:9">
      <c r="A1411" s="65" t="s">
        <v>219</v>
      </c>
      <c r="B1411" s="66"/>
      <c r="C1411" s="66"/>
      <c r="D1411" s="66"/>
      <c r="E1411" s="66"/>
      <c r="F1411" s="66"/>
      <c r="G1411" s="66"/>
      <c r="H1411" s="66"/>
      <c r="I1411" s="67"/>
    </row>
    <row r="1412" spans="1:9">
      <c r="A1412" s="8" t="s">
        <v>134</v>
      </c>
      <c r="B1412" s="9" t="s">
        <v>102</v>
      </c>
      <c r="C1412" s="10">
        <v>6</v>
      </c>
      <c r="D1412" s="10">
        <v>0</v>
      </c>
      <c r="E1412" s="11">
        <v>0</v>
      </c>
      <c r="F1412" s="11">
        <v>72600</v>
      </c>
      <c r="G1412" s="11">
        <v>0</v>
      </c>
      <c r="H1412" s="11">
        <v>72600</v>
      </c>
      <c r="I1412" s="12">
        <v>0</v>
      </c>
    </row>
    <row r="1413" spans="1:9">
      <c r="A1413" s="8" t="s">
        <v>560</v>
      </c>
      <c r="B1413" s="9" t="s">
        <v>561</v>
      </c>
      <c r="C1413" s="10">
        <v>6</v>
      </c>
      <c r="D1413" s="10">
        <v>0</v>
      </c>
      <c r="E1413" s="11">
        <v>0</v>
      </c>
      <c r="F1413" s="11">
        <v>11700</v>
      </c>
      <c r="G1413" s="11">
        <v>0</v>
      </c>
      <c r="H1413" s="11">
        <v>11700</v>
      </c>
      <c r="I1413" s="12">
        <v>0</v>
      </c>
    </row>
    <row r="1414" spans="1:9">
      <c r="A1414" s="13" t="s">
        <v>266</v>
      </c>
      <c r="B1414" s="2" t="s">
        <v>267</v>
      </c>
      <c r="C1414" s="3">
        <v>6</v>
      </c>
      <c r="D1414" s="3">
        <v>0</v>
      </c>
      <c r="E1414" s="4">
        <v>0</v>
      </c>
      <c r="F1414" s="4">
        <v>6000</v>
      </c>
      <c r="G1414" s="4">
        <v>0</v>
      </c>
      <c r="H1414" s="4">
        <v>6000</v>
      </c>
      <c r="I1414" s="14">
        <v>0</v>
      </c>
    </row>
    <row r="1415" spans="1:9" ht="15.75" thickBot="1">
      <c r="A1415" s="15"/>
      <c r="B1415" s="16"/>
      <c r="C1415" s="5">
        <v>18</v>
      </c>
      <c r="D1415" s="5">
        <v>0</v>
      </c>
      <c r="E1415" s="5">
        <v>0</v>
      </c>
      <c r="F1415" s="5">
        <v>90300</v>
      </c>
      <c r="G1415" s="5">
        <v>0</v>
      </c>
      <c r="H1415" s="5">
        <v>90300</v>
      </c>
      <c r="I1415" s="17">
        <v>0</v>
      </c>
    </row>
    <row r="1416" spans="1:9" ht="15.75" thickTop="1">
      <c r="A1416" s="18"/>
      <c r="B1416" s="16"/>
      <c r="C1416" s="16"/>
      <c r="D1416" s="16"/>
      <c r="E1416" s="16"/>
      <c r="F1416" s="16"/>
      <c r="G1416" s="16"/>
      <c r="H1416" s="16"/>
      <c r="I1416" s="19"/>
    </row>
    <row r="1417" spans="1:9">
      <c r="A1417" s="65" t="s">
        <v>708</v>
      </c>
      <c r="B1417" s="66"/>
      <c r="C1417" s="66"/>
      <c r="D1417" s="66"/>
      <c r="E1417" s="66"/>
      <c r="F1417" s="66"/>
      <c r="G1417" s="66"/>
      <c r="H1417" s="66"/>
      <c r="I1417" s="67"/>
    </row>
    <row r="1418" spans="1:9">
      <c r="A1418" s="8" t="s">
        <v>512</v>
      </c>
      <c r="B1418" s="9" t="s">
        <v>513</v>
      </c>
      <c r="C1418" s="10">
        <v>20</v>
      </c>
      <c r="D1418" s="10">
        <v>0</v>
      </c>
      <c r="E1418" s="11">
        <v>0</v>
      </c>
      <c r="F1418" s="11">
        <v>27000</v>
      </c>
      <c r="G1418" s="11">
        <v>0</v>
      </c>
      <c r="H1418" s="11">
        <v>27000</v>
      </c>
      <c r="I1418" s="12">
        <v>0</v>
      </c>
    </row>
    <row r="1419" spans="1:9">
      <c r="A1419" s="8" t="s">
        <v>709</v>
      </c>
      <c r="B1419" s="9" t="s">
        <v>710</v>
      </c>
      <c r="C1419" s="10">
        <v>1</v>
      </c>
      <c r="D1419" s="10">
        <v>0</v>
      </c>
      <c r="E1419" s="11">
        <v>0</v>
      </c>
      <c r="F1419" s="11">
        <v>4250</v>
      </c>
      <c r="G1419" s="11">
        <v>0</v>
      </c>
      <c r="H1419" s="11">
        <v>4250</v>
      </c>
      <c r="I1419" s="12">
        <v>0</v>
      </c>
    </row>
    <row r="1420" spans="1:9">
      <c r="A1420" s="13" t="s">
        <v>626</v>
      </c>
      <c r="B1420" s="2" t="s">
        <v>627</v>
      </c>
      <c r="C1420" s="3">
        <v>1</v>
      </c>
      <c r="D1420" s="3">
        <v>0</v>
      </c>
      <c r="E1420" s="4">
        <v>0</v>
      </c>
      <c r="F1420" s="4">
        <v>34400</v>
      </c>
      <c r="G1420" s="4">
        <v>0</v>
      </c>
      <c r="H1420" s="4">
        <v>34400</v>
      </c>
      <c r="I1420" s="14">
        <v>0</v>
      </c>
    </row>
    <row r="1421" spans="1:9" ht="15.75" thickBot="1">
      <c r="A1421" s="15"/>
      <c r="B1421" s="16"/>
      <c r="C1421" s="5">
        <v>22</v>
      </c>
      <c r="D1421" s="5">
        <v>0</v>
      </c>
      <c r="E1421" s="5">
        <v>0</v>
      </c>
      <c r="F1421" s="5">
        <v>65650</v>
      </c>
      <c r="G1421" s="5">
        <v>0</v>
      </c>
      <c r="H1421" s="5">
        <v>65650</v>
      </c>
      <c r="I1421" s="17">
        <v>0</v>
      </c>
    </row>
    <row r="1422" spans="1:9" ht="15.75" thickTop="1">
      <c r="A1422" s="18"/>
      <c r="B1422" s="16"/>
      <c r="C1422" s="16"/>
      <c r="D1422" s="16"/>
      <c r="E1422" s="16"/>
      <c r="F1422" s="16"/>
      <c r="G1422" s="16"/>
      <c r="H1422" s="16"/>
      <c r="I1422" s="19"/>
    </row>
    <row r="1423" spans="1:9">
      <c r="A1423" s="65" t="s">
        <v>711</v>
      </c>
      <c r="B1423" s="66"/>
      <c r="C1423" s="66"/>
      <c r="D1423" s="66"/>
      <c r="E1423" s="66"/>
      <c r="F1423" s="66"/>
      <c r="G1423" s="66"/>
      <c r="H1423" s="66"/>
      <c r="I1423" s="67"/>
    </row>
    <row r="1424" spans="1:9">
      <c r="A1424" s="8" t="s">
        <v>712</v>
      </c>
      <c r="B1424" s="9" t="s">
        <v>713</v>
      </c>
      <c r="C1424" s="10">
        <v>3</v>
      </c>
      <c r="D1424" s="10">
        <v>0</v>
      </c>
      <c r="E1424" s="11">
        <v>0</v>
      </c>
      <c r="F1424" s="11">
        <v>18300</v>
      </c>
      <c r="G1424" s="11">
        <v>0</v>
      </c>
      <c r="H1424" s="11">
        <v>18300</v>
      </c>
      <c r="I1424" s="12">
        <v>0</v>
      </c>
    </row>
    <row r="1425" spans="1:9">
      <c r="A1425" s="8" t="s">
        <v>417</v>
      </c>
      <c r="B1425" s="9" t="s">
        <v>418</v>
      </c>
      <c r="C1425" s="10">
        <v>3</v>
      </c>
      <c r="D1425" s="10">
        <v>0</v>
      </c>
      <c r="E1425" s="11">
        <v>0</v>
      </c>
      <c r="F1425" s="11">
        <v>43200</v>
      </c>
      <c r="G1425" s="11">
        <v>0</v>
      </c>
      <c r="H1425" s="11">
        <v>43200</v>
      </c>
      <c r="I1425" s="12">
        <v>0</v>
      </c>
    </row>
    <row r="1426" spans="1:9">
      <c r="A1426" s="8" t="s">
        <v>714</v>
      </c>
      <c r="B1426" s="9" t="s">
        <v>715</v>
      </c>
      <c r="C1426" s="10">
        <v>1</v>
      </c>
      <c r="D1426" s="10">
        <v>0</v>
      </c>
      <c r="E1426" s="11">
        <v>0</v>
      </c>
      <c r="F1426" s="11">
        <v>3650</v>
      </c>
      <c r="G1426" s="11">
        <v>0</v>
      </c>
      <c r="H1426" s="11">
        <v>3650</v>
      </c>
      <c r="I1426" s="12">
        <v>0</v>
      </c>
    </row>
    <row r="1427" spans="1:9">
      <c r="A1427" s="8" t="s">
        <v>716</v>
      </c>
      <c r="B1427" s="9" t="s">
        <v>717</v>
      </c>
      <c r="C1427" s="10">
        <v>1</v>
      </c>
      <c r="D1427" s="10">
        <v>0</v>
      </c>
      <c r="E1427" s="11">
        <v>0</v>
      </c>
      <c r="F1427" s="11">
        <v>4100</v>
      </c>
      <c r="G1427" s="11">
        <v>0</v>
      </c>
      <c r="H1427" s="11">
        <v>4100</v>
      </c>
      <c r="I1427" s="12">
        <v>0</v>
      </c>
    </row>
    <row r="1428" spans="1:9">
      <c r="A1428" s="8" t="s">
        <v>718</v>
      </c>
      <c r="B1428" s="9" t="s">
        <v>719</v>
      </c>
      <c r="C1428" s="10">
        <v>1</v>
      </c>
      <c r="D1428" s="10">
        <v>0</v>
      </c>
      <c r="E1428" s="11">
        <v>0</v>
      </c>
      <c r="F1428" s="11">
        <v>3650</v>
      </c>
      <c r="G1428" s="11">
        <v>0</v>
      </c>
      <c r="H1428" s="11">
        <v>3650</v>
      </c>
      <c r="I1428" s="12">
        <v>0</v>
      </c>
    </row>
    <row r="1429" spans="1:9">
      <c r="A1429" s="8" t="s">
        <v>720</v>
      </c>
      <c r="B1429" s="9" t="s">
        <v>721</v>
      </c>
      <c r="C1429" s="10">
        <v>1</v>
      </c>
      <c r="D1429" s="10">
        <v>0</v>
      </c>
      <c r="E1429" s="11">
        <v>0</v>
      </c>
      <c r="F1429" s="11">
        <v>4100</v>
      </c>
      <c r="G1429" s="11">
        <v>0</v>
      </c>
      <c r="H1429" s="11">
        <v>4100</v>
      </c>
      <c r="I1429" s="12">
        <v>0</v>
      </c>
    </row>
    <row r="1430" spans="1:9">
      <c r="A1430" s="8" t="s">
        <v>722</v>
      </c>
      <c r="B1430" s="9" t="s">
        <v>723</v>
      </c>
      <c r="C1430" s="10">
        <v>1</v>
      </c>
      <c r="D1430" s="10">
        <v>0</v>
      </c>
      <c r="E1430" s="11">
        <v>0</v>
      </c>
      <c r="F1430" s="11">
        <v>1750</v>
      </c>
      <c r="G1430" s="11">
        <v>0</v>
      </c>
      <c r="H1430" s="11">
        <v>1750</v>
      </c>
      <c r="I1430" s="12">
        <v>0</v>
      </c>
    </row>
    <row r="1431" spans="1:9">
      <c r="A1431" s="13" t="s">
        <v>724</v>
      </c>
      <c r="B1431" s="2" t="s">
        <v>725</v>
      </c>
      <c r="C1431" s="3">
        <v>1</v>
      </c>
      <c r="D1431" s="3">
        <v>0</v>
      </c>
      <c r="E1431" s="4">
        <v>0</v>
      </c>
      <c r="F1431" s="4">
        <v>2800</v>
      </c>
      <c r="G1431" s="4">
        <v>0</v>
      </c>
      <c r="H1431" s="4">
        <v>2800</v>
      </c>
      <c r="I1431" s="14">
        <v>0</v>
      </c>
    </row>
    <row r="1432" spans="1:9" ht="15.75" thickBot="1">
      <c r="A1432" s="15"/>
      <c r="B1432" s="16"/>
      <c r="C1432" s="5">
        <v>12</v>
      </c>
      <c r="D1432" s="5">
        <v>0</v>
      </c>
      <c r="E1432" s="5">
        <v>0</v>
      </c>
      <c r="F1432" s="5">
        <v>81550</v>
      </c>
      <c r="G1432" s="5">
        <v>0</v>
      </c>
      <c r="H1432" s="5">
        <v>81550</v>
      </c>
      <c r="I1432" s="17">
        <v>0</v>
      </c>
    </row>
    <row r="1433" spans="1:9" ht="15.75" thickTop="1">
      <c r="A1433" s="18"/>
      <c r="B1433" s="16"/>
      <c r="C1433" s="16"/>
      <c r="D1433" s="16"/>
      <c r="E1433" s="16"/>
      <c r="F1433" s="16"/>
      <c r="G1433" s="16"/>
      <c r="H1433" s="16"/>
      <c r="I1433" s="19"/>
    </row>
    <row r="1434" spans="1:9">
      <c r="A1434" s="18"/>
      <c r="B1434" s="16"/>
      <c r="C1434" s="16"/>
      <c r="D1434" s="16"/>
      <c r="E1434" s="16"/>
      <c r="F1434" s="16"/>
      <c r="G1434" s="16"/>
      <c r="H1434" s="16"/>
      <c r="I1434" s="19"/>
    </row>
    <row r="1435" spans="1:9">
      <c r="A1435" s="65" t="s">
        <v>56</v>
      </c>
      <c r="B1435" s="66"/>
      <c r="C1435" s="66"/>
      <c r="D1435" s="66"/>
      <c r="E1435" s="66"/>
      <c r="F1435" s="66"/>
      <c r="G1435" s="66"/>
      <c r="H1435" s="66"/>
      <c r="I1435" s="67"/>
    </row>
    <row r="1436" spans="1:9">
      <c r="A1436" s="8" t="s">
        <v>143</v>
      </c>
      <c r="B1436" s="9" t="s">
        <v>144</v>
      </c>
      <c r="C1436" s="10">
        <v>3</v>
      </c>
      <c r="D1436" s="10">
        <v>0</v>
      </c>
      <c r="E1436" s="11">
        <v>0</v>
      </c>
      <c r="F1436" s="11">
        <v>9150</v>
      </c>
      <c r="G1436" s="11">
        <v>0</v>
      </c>
      <c r="H1436" s="11">
        <v>9150</v>
      </c>
      <c r="I1436" s="12">
        <v>0</v>
      </c>
    </row>
    <row r="1437" spans="1:9">
      <c r="A1437" s="8" t="s">
        <v>726</v>
      </c>
      <c r="B1437" s="9" t="s">
        <v>727</v>
      </c>
      <c r="C1437" s="10">
        <v>6</v>
      </c>
      <c r="D1437" s="10">
        <v>0</v>
      </c>
      <c r="E1437" s="11">
        <v>0</v>
      </c>
      <c r="F1437" s="11">
        <v>6000</v>
      </c>
      <c r="G1437" s="11">
        <v>0</v>
      </c>
      <c r="H1437" s="11">
        <v>6000</v>
      </c>
      <c r="I1437" s="12">
        <v>0</v>
      </c>
    </row>
    <row r="1438" spans="1:9">
      <c r="A1438" s="8" t="s">
        <v>48</v>
      </c>
      <c r="B1438" s="9" t="s">
        <v>49</v>
      </c>
      <c r="C1438" s="10">
        <v>12</v>
      </c>
      <c r="D1438" s="10">
        <v>0</v>
      </c>
      <c r="E1438" s="11">
        <v>0</v>
      </c>
      <c r="F1438" s="11">
        <v>6000</v>
      </c>
      <c r="G1438" s="11">
        <v>0</v>
      </c>
      <c r="H1438" s="11">
        <v>6000</v>
      </c>
      <c r="I1438" s="12">
        <v>0</v>
      </c>
    </row>
    <row r="1439" spans="1:9">
      <c r="A1439" s="8" t="s">
        <v>728</v>
      </c>
      <c r="B1439" s="9" t="s">
        <v>729</v>
      </c>
      <c r="C1439" s="10">
        <v>2</v>
      </c>
      <c r="D1439" s="10">
        <v>0</v>
      </c>
      <c r="E1439" s="11">
        <v>0</v>
      </c>
      <c r="F1439" s="11">
        <v>36700</v>
      </c>
      <c r="G1439" s="11">
        <v>0</v>
      </c>
      <c r="H1439" s="11">
        <v>36700</v>
      </c>
      <c r="I1439" s="12">
        <v>0</v>
      </c>
    </row>
    <row r="1440" spans="1:9">
      <c r="A1440" s="8" t="s">
        <v>189</v>
      </c>
      <c r="B1440" s="9" t="s">
        <v>190</v>
      </c>
      <c r="C1440" s="10">
        <v>1</v>
      </c>
      <c r="D1440" s="10">
        <v>0</v>
      </c>
      <c r="E1440" s="11">
        <v>0</v>
      </c>
      <c r="F1440" s="11">
        <v>16200</v>
      </c>
      <c r="G1440" s="11">
        <v>0</v>
      </c>
      <c r="H1440" s="11">
        <v>16200</v>
      </c>
      <c r="I1440" s="12">
        <v>0</v>
      </c>
    </row>
    <row r="1441" spans="1:9">
      <c r="A1441" s="8" t="s">
        <v>50</v>
      </c>
      <c r="B1441" s="9" t="s">
        <v>51</v>
      </c>
      <c r="C1441" s="10">
        <v>1</v>
      </c>
      <c r="D1441" s="10">
        <v>0</v>
      </c>
      <c r="E1441" s="11">
        <v>0</v>
      </c>
      <c r="F1441" s="11">
        <v>1250</v>
      </c>
      <c r="G1441" s="11">
        <v>0</v>
      </c>
      <c r="H1441" s="11">
        <v>1250</v>
      </c>
      <c r="I1441" s="12">
        <v>0</v>
      </c>
    </row>
    <row r="1442" spans="1:9">
      <c r="A1442" s="8" t="s">
        <v>165</v>
      </c>
      <c r="B1442" s="9" t="s">
        <v>166</v>
      </c>
      <c r="C1442" s="10">
        <v>30</v>
      </c>
      <c r="D1442" s="10">
        <v>0</v>
      </c>
      <c r="E1442" s="11">
        <v>0</v>
      </c>
      <c r="F1442" s="11">
        <v>31500</v>
      </c>
      <c r="G1442" s="11">
        <v>0</v>
      </c>
      <c r="H1442" s="11">
        <v>31500</v>
      </c>
      <c r="I1442" s="12">
        <v>0</v>
      </c>
    </row>
    <row r="1443" spans="1:9">
      <c r="A1443" s="8" t="s">
        <v>437</v>
      </c>
      <c r="B1443" s="9" t="s">
        <v>438</v>
      </c>
      <c r="C1443" s="10">
        <v>24</v>
      </c>
      <c r="D1443" s="10">
        <v>0</v>
      </c>
      <c r="E1443" s="11">
        <v>0</v>
      </c>
      <c r="F1443" s="11">
        <v>45600</v>
      </c>
      <c r="G1443" s="11">
        <v>0</v>
      </c>
      <c r="H1443" s="11">
        <v>45600</v>
      </c>
      <c r="I1443" s="12">
        <v>0</v>
      </c>
    </row>
    <row r="1444" spans="1:9">
      <c r="A1444" s="8" t="s">
        <v>512</v>
      </c>
      <c r="B1444" s="9" t="s">
        <v>513</v>
      </c>
      <c r="C1444" s="10">
        <v>24</v>
      </c>
      <c r="D1444" s="10">
        <v>0</v>
      </c>
      <c r="E1444" s="11">
        <v>0</v>
      </c>
      <c r="F1444" s="11">
        <v>32400</v>
      </c>
      <c r="G1444" s="11">
        <v>0</v>
      </c>
      <c r="H1444" s="11">
        <v>32400</v>
      </c>
      <c r="I1444" s="12">
        <v>0</v>
      </c>
    </row>
    <row r="1445" spans="1:9">
      <c r="A1445" s="8" t="s">
        <v>593</v>
      </c>
      <c r="B1445" s="9" t="s">
        <v>594</v>
      </c>
      <c r="C1445" s="10">
        <v>24</v>
      </c>
      <c r="D1445" s="10">
        <v>0</v>
      </c>
      <c r="E1445" s="11">
        <v>0</v>
      </c>
      <c r="F1445" s="11">
        <v>50400</v>
      </c>
      <c r="G1445" s="11">
        <v>0</v>
      </c>
      <c r="H1445" s="11">
        <v>50400</v>
      </c>
      <c r="I1445" s="12">
        <v>0</v>
      </c>
    </row>
    <row r="1446" spans="1:9">
      <c r="A1446" s="8" t="s">
        <v>730</v>
      </c>
      <c r="B1446" s="9" t="s">
        <v>731</v>
      </c>
      <c r="C1446" s="10">
        <v>1</v>
      </c>
      <c r="D1446" s="10">
        <v>0</v>
      </c>
      <c r="E1446" s="11">
        <v>0</v>
      </c>
      <c r="F1446" s="11">
        <v>1050</v>
      </c>
      <c r="G1446" s="11">
        <v>0</v>
      </c>
      <c r="H1446" s="11">
        <v>1050</v>
      </c>
      <c r="I1446" s="12">
        <v>0</v>
      </c>
    </row>
    <row r="1447" spans="1:9">
      <c r="A1447" s="8" t="s">
        <v>121</v>
      </c>
      <c r="B1447" s="9" t="s">
        <v>122</v>
      </c>
      <c r="C1447" s="10">
        <v>24</v>
      </c>
      <c r="D1447" s="10">
        <v>0</v>
      </c>
      <c r="E1447" s="11">
        <v>0</v>
      </c>
      <c r="F1447" s="11">
        <v>24000</v>
      </c>
      <c r="G1447" s="11">
        <v>0</v>
      </c>
      <c r="H1447" s="11">
        <v>24000</v>
      </c>
      <c r="I1447" s="12">
        <v>0</v>
      </c>
    </row>
    <row r="1448" spans="1:9">
      <c r="A1448" s="8" t="s">
        <v>732</v>
      </c>
      <c r="B1448" s="9" t="s">
        <v>733</v>
      </c>
      <c r="C1448" s="10">
        <v>1</v>
      </c>
      <c r="D1448" s="10">
        <v>0</v>
      </c>
      <c r="E1448" s="11">
        <v>0</v>
      </c>
      <c r="F1448" s="11">
        <v>3350</v>
      </c>
      <c r="G1448" s="11">
        <v>0</v>
      </c>
      <c r="H1448" s="11">
        <v>3350</v>
      </c>
      <c r="I1448" s="12">
        <v>0</v>
      </c>
    </row>
    <row r="1449" spans="1:9">
      <c r="A1449" s="8" t="s">
        <v>734</v>
      </c>
      <c r="B1449" s="9" t="s">
        <v>735</v>
      </c>
      <c r="C1449" s="10">
        <v>1</v>
      </c>
      <c r="D1449" s="10">
        <v>0</v>
      </c>
      <c r="E1449" s="11">
        <v>0</v>
      </c>
      <c r="F1449" s="11">
        <v>19500</v>
      </c>
      <c r="G1449" s="11">
        <v>0</v>
      </c>
      <c r="H1449" s="11">
        <v>19500</v>
      </c>
      <c r="I1449" s="12">
        <v>0</v>
      </c>
    </row>
    <row r="1450" spans="1:9">
      <c r="A1450" s="8" t="s">
        <v>160</v>
      </c>
      <c r="B1450" s="9" t="s">
        <v>161</v>
      </c>
      <c r="C1450" s="10">
        <v>1</v>
      </c>
      <c r="D1450" s="10">
        <v>0</v>
      </c>
      <c r="E1450" s="11">
        <v>0</v>
      </c>
      <c r="F1450" s="11">
        <v>4500</v>
      </c>
      <c r="G1450" s="11">
        <v>0</v>
      </c>
      <c r="H1450" s="11">
        <v>4500</v>
      </c>
      <c r="I1450" s="12">
        <v>0</v>
      </c>
    </row>
    <row r="1451" spans="1:9">
      <c r="A1451" s="13" t="s">
        <v>423</v>
      </c>
      <c r="B1451" s="2" t="s">
        <v>424</v>
      </c>
      <c r="C1451" s="3">
        <v>1</v>
      </c>
      <c r="D1451" s="3">
        <v>0</v>
      </c>
      <c r="E1451" s="4">
        <v>0</v>
      </c>
      <c r="F1451" s="4">
        <v>2050</v>
      </c>
      <c r="G1451" s="4">
        <v>0</v>
      </c>
      <c r="H1451" s="4">
        <v>2050</v>
      </c>
      <c r="I1451" s="14">
        <v>0</v>
      </c>
    </row>
    <row r="1452" spans="1:9" ht="15.75" thickBot="1">
      <c r="A1452" s="15"/>
      <c r="B1452" s="16"/>
      <c r="C1452" s="5">
        <v>156</v>
      </c>
      <c r="D1452" s="5">
        <v>0</v>
      </c>
      <c r="E1452" s="5">
        <v>0</v>
      </c>
      <c r="F1452" s="5">
        <v>289650</v>
      </c>
      <c r="G1452" s="5">
        <v>0</v>
      </c>
      <c r="H1452" s="5">
        <v>289650</v>
      </c>
      <c r="I1452" s="17">
        <v>0</v>
      </c>
    </row>
    <row r="1453" spans="1:9" ht="15.75" thickTop="1">
      <c r="A1453" s="18"/>
      <c r="B1453" s="16"/>
      <c r="C1453" s="16"/>
      <c r="D1453" s="16"/>
      <c r="E1453" s="16"/>
      <c r="F1453" s="16"/>
      <c r="G1453" s="16"/>
      <c r="H1453" s="16"/>
      <c r="I1453" s="19"/>
    </row>
    <row r="1454" spans="1:9" ht="15.75" thickBot="1">
      <c r="A1454" s="20" t="s">
        <v>69</v>
      </c>
      <c r="B1454" s="21"/>
      <c r="C1454" s="22">
        <f>+C1366+C1371+C1376+C1380+C1390+C1397+C1401+C1405+C1409+C1415+C1421+C1432+C1452</f>
        <v>326</v>
      </c>
      <c r="D1454" s="22">
        <f t="shared" ref="D1454:H1454" si="127">+D1366+D1371+D1376+D1380+D1390+D1397+D1401+D1405+D1409+D1415+D1421+D1432+D1452</f>
        <v>0</v>
      </c>
      <c r="E1454" s="22">
        <f t="shared" si="127"/>
        <v>134400</v>
      </c>
      <c r="F1454" s="22">
        <f t="shared" si="127"/>
        <v>739900</v>
      </c>
      <c r="G1454" s="22">
        <f t="shared" si="127"/>
        <v>0</v>
      </c>
      <c r="H1454" s="22">
        <f t="shared" si="127"/>
        <v>874300</v>
      </c>
      <c r="I1454" s="23">
        <v>0</v>
      </c>
    </row>
    <row r="1455" spans="1:9" ht="15.75" thickBot="1"/>
    <row r="1456" spans="1:9">
      <c r="A1456" s="68" t="s">
        <v>0</v>
      </c>
      <c r="B1456" s="69"/>
      <c r="C1456" s="69"/>
      <c r="D1456" s="69"/>
      <c r="E1456" s="69"/>
      <c r="F1456" s="69"/>
      <c r="G1456" s="69"/>
      <c r="H1456" s="69"/>
      <c r="I1456" s="70"/>
    </row>
    <row r="1457" spans="1:9">
      <c r="A1457" s="71" t="s">
        <v>736</v>
      </c>
      <c r="B1457" s="72"/>
      <c r="C1457" s="72"/>
      <c r="D1457" s="72"/>
      <c r="E1457" s="72"/>
      <c r="F1457" s="72"/>
      <c r="G1457" s="72"/>
      <c r="H1457" s="72"/>
      <c r="I1457" s="73"/>
    </row>
    <row r="1458" spans="1:9">
      <c r="A1458" s="74" t="s">
        <v>2</v>
      </c>
      <c r="B1458" s="75"/>
      <c r="C1458" s="75"/>
      <c r="D1458" s="75"/>
      <c r="E1458" s="75"/>
      <c r="F1458" s="75"/>
      <c r="G1458" s="75"/>
      <c r="H1458" s="75"/>
      <c r="I1458" s="76"/>
    </row>
    <row r="1459" spans="1:9" ht="15.75" thickBot="1">
      <c r="A1459" s="6" t="s">
        <v>3</v>
      </c>
      <c r="B1459" s="1" t="s">
        <v>4</v>
      </c>
      <c r="C1459" s="1" t="s">
        <v>5</v>
      </c>
      <c r="D1459" s="1" t="s">
        <v>6</v>
      </c>
      <c r="E1459" s="1" t="s">
        <v>7</v>
      </c>
      <c r="F1459" s="1" t="s">
        <v>8</v>
      </c>
      <c r="G1459" s="1" t="s">
        <v>9</v>
      </c>
      <c r="H1459" s="1" t="s">
        <v>10</v>
      </c>
      <c r="I1459" s="7" t="s">
        <v>11</v>
      </c>
    </row>
    <row r="1460" spans="1:9" ht="15.75" thickTop="1">
      <c r="A1460" s="65" t="s">
        <v>488</v>
      </c>
      <c r="B1460" s="66"/>
      <c r="C1460" s="66"/>
      <c r="D1460" s="66"/>
      <c r="E1460" s="66"/>
      <c r="F1460" s="66"/>
      <c r="G1460" s="66"/>
      <c r="H1460" s="66"/>
      <c r="I1460" s="67"/>
    </row>
    <row r="1461" spans="1:9">
      <c r="A1461" s="8" t="s">
        <v>338</v>
      </c>
      <c r="B1461" s="9" t="s">
        <v>35</v>
      </c>
      <c r="C1461" s="10">
        <v>2</v>
      </c>
      <c r="D1461" s="10">
        <v>0</v>
      </c>
      <c r="E1461" s="11">
        <v>0</v>
      </c>
      <c r="F1461" s="11">
        <v>4100</v>
      </c>
      <c r="G1461" s="11">
        <v>0</v>
      </c>
      <c r="H1461" s="11">
        <v>4100</v>
      </c>
      <c r="I1461" s="12">
        <v>0</v>
      </c>
    </row>
    <row r="1462" spans="1:9">
      <c r="A1462" s="8" t="s">
        <v>170</v>
      </c>
      <c r="B1462" s="9" t="s">
        <v>37</v>
      </c>
      <c r="C1462" s="10">
        <v>1</v>
      </c>
      <c r="D1462" s="10">
        <v>0</v>
      </c>
      <c r="E1462" s="11">
        <v>0</v>
      </c>
      <c r="F1462" s="11">
        <v>1950</v>
      </c>
      <c r="G1462" s="11">
        <v>0</v>
      </c>
      <c r="H1462" s="11">
        <v>1950</v>
      </c>
      <c r="I1462" s="12">
        <v>0</v>
      </c>
    </row>
    <row r="1463" spans="1:9">
      <c r="A1463" s="8" t="s">
        <v>518</v>
      </c>
      <c r="B1463" s="9" t="s">
        <v>519</v>
      </c>
      <c r="C1463" s="10">
        <v>2</v>
      </c>
      <c r="D1463" s="10">
        <v>0</v>
      </c>
      <c r="E1463" s="11">
        <v>0</v>
      </c>
      <c r="F1463" s="11">
        <v>1900</v>
      </c>
      <c r="G1463" s="11">
        <v>0</v>
      </c>
      <c r="H1463" s="11">
        <v>1900</v>
      </c>
      <c r="I1463" s="12">
        <v>0</v>
      </c>
    </row>
    <row r="1464" spans="1:9">
      <c r="A1464" s="13" t="s">
        <v>374</v>
      </c>
      <c r="B1464" s="2" t="s">
        <v>375</v>
      </c>
      <c r="C1464" s="3">
        <v>2</v>
      </c>
      <c r="D1464" s="3">
        <v>0</v>
      </c>
      <c r="E1464" s="4">
        <v>0</v>
      </c>
      <c r="F1464" s="4">
        <v>8400</v>
      </c>
      <c r="G1464" s="4">
        <v>0</v>
      </c>
      <c r="H1464" s="4">
        <v>8400</v>
      </c>
      <c r="I1464" s="14">
        <v>0</v>
      </c>
    </row>
    <row r="1465" spans="1:9" ht="15.75" thickBot="1">
      <c r="A1465" s="15"/>
      <c r="B1465" s="16"/>
      <c r="C1465" s="5">
        <f>SUM(C1461:C1464)</f>
        <v>7</v>
      </c>
      <c r="D1465" s="5">
        <f t="shared" ref="D1465:I1465" si="128">SUM(D1461:D1464)</f>
        <v>0</v>
      </c>
      <c r="E1465" s="5">
        <f t="shared" si="128"/>
        <v>0</v>
      </c>
      <c r="F1465" s="5">
        <f t="shared" si="128"/>
        <v>16350</v>
      </c>
      <c r="G1465" s="5">
        <f t="shared" si="128"/>
        <v>0</v>
      </c>
      <c r="H1465" s="5">
        <f t="shared" si="128"/>
        <v>16350</v>
      </c>
      <c r="I1465" s="17">
        <f t="shared" si="128"/>
        <v>0</v>
      </c>
    </row>
    <row r="1466" spans="1:9" ht="15.75" thickTop="1">
      <c r="A1466" s="18"/>
      <c r="B1466" s="16"/>
      <c r="C1466" s="16"/>
      <c r="D1466" s="16"/>
      <c r="E1466" s="16"/>
      <c r="F1466" s="16"/>
      <c r="G1466" s="16"/>
      <c r="H1466" s="16"/>
      <c r="I1466" s="19"/>
    </row>
    <row r="1467" spans="1:9">
      <c r="A1467" s="65" t="s">
        <v>481</v>
      </c>
      <c r="B1467" s="66"/>
      <c r="C1467" s="66"/>
      <c r="D1467" s="66"/>
      <c r="E1467" s="66"/>
      <c r="F1467" s="66"/>
      <c r="G1467" s="66"/>
      <c r="H1467" s="66"/>
      <c r="I1467" s="67"/>
    </row>
    <row r="1468" spans="1:9">
      <c r="A1468" s="13" t="s">
        <v>412</v>
      </c>
      <c r="B1468" s="2" t="s">
        <v>413</v>
      </c>
      <c r="C1468" s="3">
        <v>24</v>
      </c>
      <c r="D1468" s="3">
        <v>0</v>
      </c>
      <c r="E1468" s="4">
        <v>0</v>
      </c>
      <c r="F1468" s="4">
        <v>27600</v>
      </c>
      <c r="G1468" s="4">
        <v>0</v>
      </c>
      <c r="H1468" s="4">
        <v>27600</v>
      </c>
      <c r="I1468" s="14">
        <v>0</v>
      </c>
    </row>
    <row r="1469" spans="1:9" ht="15.75" thickBot="1">
      <c r="A1469" s="15"/>
      <c r="B1469" s="16"/>
      <c r="C1469" s="5">
        <f>SUM(C1468)</f>
        <v>24</v>
      </c>
      <c r="D1469" s="5">
        <f t="shared" ref="D1469:I1469" si="129">SUM(D1468)</f>
        <v>0</v>
      </c>
      <c r="E1469" s="5">
        <f t="shared" si="129"/>
        <v>0</v>
      </c>
      <c r="F1469" s="5">
        <f t="shared" si="129"/>
        <v>27600</v>
      </c>
      <c r="G1469" s="5">
        <f t="shared" si="129"/>
        <v>0</v>
      </c>
      <c r="H1469" s="5">
        <f t="shared" si="129"/>
        <v>27600</v>
      </c>
      <c r="I1469" s="17">
        <f t="shared" si="129"/>
        <v>0</v>
      </c>
    </row>
    <row r="1470" spans="1:9" ht="15.75" thickTop="1">
      <c r="A1470" s="18"/>
      <c r="B1470" s="16"/>
      <c r="C1470" s="16"/>
      <c r="D1470" s="16"/>
      <c r="E1470" s="16"/>
      <c r="F1470" s="16"/>
      <c r="G1470" s="16"/>
      <c r="H1470" s="16"/>
      <c r="I1470" s="19"/>
    </row>
    <row r="1471" spans="1:9">
      <c r="A1471" s="65" t="s">
        <v>737</v>
      </c>
      <c r="B1471" s="66"/>
      <c r="C1471" s="66"/>
      <c r="D1471" s="66"/>
      <c r="E1471" s="66"/>
      <c r="F1471" s="66"/>
      <c r="G1471" s="66"/>
      <c r="H1471" s="66"/>
      <c r="I1471" s="67"/>
    </row>
    <row r="1472" spans="1:9">
      <c r="A1472" s="8" t="s">
        <v>189</v>
      </c>
      <c r="B1472" s="9" t="s">
        <v>190</v>
      </c>
      <c r="C1472" s="10">
        <v>1</v>
      </c>
      <c r="D1472" s="10">
        <v>0</v>
      </c>
      <c r="E1472" s="11">
        <v>0</v>
      </c>
      <c r="F1472" s="11">
        <v>16200</v>
      </c>
      <c r="G1472" s="11">
        <v>0</v>
      </c>
      <c r="H1472" s="11">
        <v>16200</v>
      </c>
      <c r="I1472" s="12">
        <v>0</v>
      </c>
    </row>
    <row r="1473" spans="1:9">
      <c r="A1473" s="8" t="s">
        <v>230</v>
      </c>
      <c r="B1473" s="9" t="s">
        <v>231</v>
      </c>
      <c r="C1473" s="10">
        <v>1</v>
      </c>
      <c r="D1473" s="10">
        <v>0</v>
      </c>
      <c r="E1473" s="11">
        <v>0</v>
      </c>
      <c r="F1473" s="11">
        <v>16200</v>
      </c>
      <c r="G1473" s="11">
        <v>0</v>
      </c>
      <c r="H1473" s="11">
        <v>16200</v>
      </c>
      <c r="I1473" s="12">
        <v>0</v>
      </c>
    </row>
    <row r="1474" spans="1:9">
      <c r="A1474" s="13" t="s">
        <v>654</v>
      </c>
      <c r="B1474" s="2" t="s">
        <v>655</v>
      </c>
      <c r="C1474" s="3">
        <v>1</v>
      </c>
      <c r="D1474" s="3">
        <v>0</v>
      </c>
      <c r="E1474" s="4">
        <v>0</v>
      </c>
      <c r="F1474" s="4">
        <v>7500</v>
      </c>
      <c r="G1474" s="4">
        <v>0</v>
      </c>
      <c r="H1474" s="4">
        <v>7500</v>
      </c>
      <c r="I1474" s="14">
        <v>0</v>
      </c>
    </row>
    <row r="1475" spans="1:9" ht="15.75" thickBot="1">
      <c r="A1475" s="15"/>
      <c r="B1475" s="16"/>
      <c r="C1475" s="5">
        <f>SUM(C1472:C1474)</f>
        <v>3</v>
      </c>
      <c r="D1475" s="5">
        <f t="shared" ref="D1475:I1475" si="130">SUM(D1472:D1474)</f>
        <v>0</v>
      </c>
      <c r="E1475" s="5">
        <f t="shared" si="130"/>
        <v>0</v>
      </c>
      <c r="F1475" s="5">
        <f t="shared" si="130"/>
        <v>39900</v>
      </c>
      <c r="G1475" s="5">
        <f t="shared" si="130"/>
        <v>0</v>
      </c>
      <c r="H1475" s="5">
        <f t="shared" si="130"/>
        <v>39900</v>
      </c>
      <c r="I1475" s="17">
        <f t="shared" si="130"/>
        <v>0</v>
      </c>
    </row>
    <row r="1476" spans="1:9" ht="15.75" thickTop="1">
      <c r="A1476" s="18"/>
      <c r="B1476" s="16"/>
      <c r="C1476" s="16"/>
      <c r="D1476" s="16"/>
      <c r="E1476" s="16"/>
      <c r="F1476" s="16"/>
      <c r="G1476" s="16"/>
      <c r="H1476" s="16"/>
      <c r="I1476" s="19"/>
    </row>
    <row r="1477" spans="1:9">
      <c r="A1477" s="65" t="s">
        <v>738</v>
      </c>
      <c r="B1477" s="66"/>
      <c r="C1477" s="66"/>
      <c r="D1477" s="66"/>
      <c r="E1477" s="66"/>
      <c r="F1477" s="66"/>
      <c r="G1477" s="66"/>
      <c r="H1477" s="66"/>
      <c r="I1477" s="67"/>
    </row>
    <row r="1478" spans="1:9">
      <c r="A1478" s="13" t="s">
        <v>77</v>
      </c>
      <c r="B1478" s="2" t="s">
        <v>78</v>
      </c>
      <c r="C1478" s="3">
        <v>30</v>
      </c>
      <c r="D1478" s="3">
        <v>0</v>
      </c>
      <c r="E1478" s="4">
        <v>0</v>
      </c>
      <c r="F1478" s="4">
        <v>60000</v>
      </c>
      <c r="G1478" s="4">
        <v>0</v>
      </c>
      <c r="H1478" s="4">
        <v>60000</v>
      </c>
      <c r="I1478" s="14">
        <v>0</v>
      </c>
    </row>
    <row r="1479" spans="1:9" ht="15.75" thickBot="1">
      <c r="A1479" s="15"/>
      <c r="B1479" s="16"/>
      <c r="C1479" s="5">
        <f>SUM(C1478)</f>
        <v>30</v>
      </c>
      <c r="D1479" s="5">
        <f t="shared" ref="D1479:I1479" si="131">SUM(D1478)</f>
        <v>0</v>
      </c>
      <c r="E1479" s="5">
        <f t="shared" si="131"/>
        <v>0</v>
      </c>
      <c r="F1479" s="5">
        <f t="shared" si="131"/>
        <v>60000</v>
      </c>
      <c r="G1479" s="5">
        <f t="shared" si="131"/>
        <v>0</v>
      </c>
      <c r="H1479" s="5">
        <f t="shared" si="131"/>
        <v>60000</v>
      </c>
      <c r="I1479" s="17">
        <f t="shared" si="131"/>
        <v>0</v>
      </c>
    </row>
    <row r="1480" spans="1:9" ht="15.75" thickTop="1">
      <c r="A1480" s="18"/>
      <c r="B1480" s="16"/>
      <c r="C1480" s="16"/>
      <c r="D1480" s="16"/>
      <c r="E1480" s="16"/>
      <c r="F1480" s="16"/>
      <c r="G1480" s="16"/>
      <c r="H1480" s="16"/>
      <c r="I1480" s="19"/>
    </row>
    <row r="1481" spans="1:9">
      <c r="A1481" s="18"/>
      <c r="B1481" s="16"/>
      <c r="C1481" s="16"/>
      <c r="D1481" s="16"/>
      <c r="E1481" s="16"/>
      <c r="F1481" s="16"/>
      <c r="G1481" s="16"/>
      <c r="H1481" s="16"/>
      <c r="I1481" s="19"/>
    </row>
    <row r="1482" spans="1:9">
      <c r="A1482" s="65" t="s">
        <v>56</v>
      </c>
      <c r="B1482" s="66"/>
      <c r="C1482" s="66"/>
      <c r="D1482" s="66"/>
      <c r="E1482" s="66"/>
      <c r="F1482" s="66"/>
      <c r="G1482" s="66"/>
      <c r="H1482" s="66"/>
      <c r="I1482" s="67"/>
    </row>
    <row r="1483" spans="1:9">
      <c r="A1483" s="8" t="s">
        <v>289</v>
      </c>
      <c r="B1483" s="9" t="s">
        <v>290</v>
      </c>
      <c r="C1483" s="10">
        <v>1</v>
      </c>
      <c r="D1483" s="10">
        <v>0</v>
      </c>
      <c r="E1483" s="11">
        <v>0</v>
      </c>
      <c r="F1483" s="11">
        <v>7000</v>
      </c>
      <c r="G1483" s="11">
        <v>0</v>
      </c>
      <c r="H1483" s="11">
        <v>7000</v>
      </c>
      <c r="I1483" s="12">
        <v>0</v>
      </c>
    </row>
    <row r="1484" spans="1:9">
      <c r="A1484" s="8" t="s">
        <v>328</v>
      </c>
      <c r="B1484" s="9" t="s">
        <v>142</v>
      </c>
      <c r="C1484" s="10">
        <v>1</v>
      </c>
      <c r="D1484" s="10">
        <v>0</v>
      </c>
      <c r="E1484" s="11">
        <v>0</v>
      </c>
      <c r="F1484" s="11">
        <v>22500</v>
      </c>
      <c r="G1484" s="11">
        <v>0</v>
      </c>
      <c r="H1484" s="11">
        <v>22500</v>
      </c>
      <c r="I1484" s="12">
        <v>0</v>
      </c>
    </row>
    <row r="1485" spans="1:9">
      <c r="A1485" s="8" t="s">
        <v>510</v>
      </c>
      <c r="B1485" s="9" t="s">
        <v>511</v>
      </c>
      <c r="C1485" s="10">
        <v>1</v>
      </c>
      <c r="D1485" s="10">
        <v>0</v>
      </c>
      <c r="E1485" s="11">
        <v>0</v>
      </c>
      <c r="F1485" s="11">
        <v>2300</v>
      </c>
      <c r="G1485" s="11">
        <v>0</v>
      </c>
      <c r="H1485" s="11">
        <v>2300</v>
      </c>
      <c r="I1485" s="12">
        <v>0</v>
      </c>
    </row>
    <row r="1486" spans="1:9">
      <c r="A1486" s="13" t="s">
        <v>356</v>
      </c>
      <c r="B1486" s="2" t="s">
        <v>357</v>
      </c>
      <c r="C1486" s="3">
        <v>1</v>
      </c>
      <c r="D1486" s="3">
        <v>0</v>
      </c>
      <c r="E1486" s="4">
        <v>0</v>
      </c>
      <c r="F1486" s="4">
        <v>3200</v>
      </c>
      <c r="G1486" s="4">
        <v>0</v>
      </c>
      <c r="H1486" s="4">
        <v>3200</v>
      </c>
      <c r="I1486" s="14">
        <v>0</v>
      </c>
    </row>
    <row r="1487" spans="1:9" ht="15.75" thickBot="1">
      <c r="A1487" s="15"/>
      <c r="B1487" s="16"/>
      <c r="C1487" s="5">
        <f>SUM(C1483:C1486)</f>
        <v>4</v>
      </c>
      <c r="D1487" s="5">
        <f t="shared" ref="D1487:I1487" si="132">SUM(D1483:D1486)</f>
        <v>0</v>
      </c>
      <c r="E1487" s="5">
        <f t="shared" si="132"/>
        <v>0</v>
      </c>
      <c r="F1487" s="5">
        <f t="shared" si="132"/>
        <v>35000</v>
      </c>
      <c r="G1487" s="5">
        <f t="shared" si="132"/>
        <v>0</v>
      </c>
      <c r="H1487" s="5">
        <f t="shared" si="132"/>
        <v>35000</v>
      </c>
      <c r="I1487" s="17">
        <f t="shared" si="132"/>
        <v>0</v>
      </c>
    </row>
    <row r="1488" spans="1:9" ht="15.75" thickTop="1">
      <c r="A1488" s="18"/>
      <c r="B1488" s="16"/>
      <c r="C1488" s="16"/>
      <c r="D1488" s="16"/>
      <c r="E1488" s="16"/>
      <c r="F1488" s="16"/>
      <c r="G1488" s="16"/>
      <c r="H1488" s="16"/>
      <c r="I1488" s="19"/>
    </row>
    <row r="1489" spans="1:9" ht="15.75" thickBot="1">
      <c r="A1489" s="20" t="s">
        <v>69</v>
      </c>
      <c r="B1489" s="21"/>
      <c r="C1489" s="22">
        <f>+C1465+C1469+C1475+C1479+C1487</f>
        <v>68</v>
      </c>
      <c r="D1489" s="22">
        <f t="shared" ref="D1489:H1489" si="133">+D1465+D1469+D1475+D1479+D1487</f>
        <v>0</v>
      </c>
      <c r="E1489" s="22">
        <f t="shared" si="133"/>
        <v>0</v>
      </c>
      <c r="F1489" s="22">
        <f t="shared" si="133"/>
        <v>178850</v>
      </c>
      <c r="G1489" s="22">
        <f t="shared" si="133"/>
        <v>0</v>
      </c>
      <c r="H1489" s="22">
        <f t="shared" si="133"/>
        <v>178850</v>
      </c>
      <c r="I1489" s="23">
        <f t="shared" ref="I1489" si="134">+I1465+I1469+I1475+I1479+I1487</f>
        <v>0</v>
      </c>
    </row>
  </sheetData>
  <mergeCells count="275">
    <mergeCell ref="A1:I1"/>
    <mergeCell ref="A2:I2"/>
    <mergeCell ref="A3:I3"/>
    <mergeCell ref="A5:I5"/>
    <mergeCell ref="A10:I10"/>
    <mergeCell ref="A15:I15"/>
    <mergeCell ref="A232:I232"/>
    <mergeCell ref="A233:I233"/>
    <mergeCell ref="A234:I234"/>
    <mergeCell ref="A39:I39"/>
    <mergeCell ref="A40:I40"/>
    <mergeCell ref="A41:I41"/>
    <mergeCell ref="A43:I43"/>
    <mergeCell ref="A49:I49"/>
    <mergeCell ref="A53:I53"/>
    <mergeCell ref="A57:I57"/>
    <mergeCell ref="A20:I20"/>
    <mergeCell ref="A24:I24"/>
    <mergeCell ref="A89:I89"/>
    <mergeCell ref="A90:I90"/>
    <mergeCell ref="A91:I91"/>
    <mergeCell ref="A93:I93"/>
    <mergeCell ref="A62:I62"/>
    <mergeCell ref="A69:I69"/>
    <mergeCell ref="A73:I73"/>
    <mergeCell ref="A77:I77"/>
    <mergeCell ref="A98:I98"/>
    <mergeCell ref="A102:I102"/>
    <mergeCell ref="A106:I106"/>
    <mergeCell ref="A111:I111"/>
    <mergeCell ref="A334:I334"/>
    <mergeCell ref="A312:I312"/>
    <mergeCell ref="A313:I313"/>
    <mergeCell ref="A314:I314"/>
    <mergeCell ref="A316:I316"/>
    <mergeCell ref="A320:I320"/>
    <mergeCell ref="A327:I327"/>
    <mergeCell ref="A291:I291"/>
    <mergeCell ref="A294:I294"/>
    <mergeCell ref="A299:I299"/>
    <mergeCell ref="A283:I283"/>
    <mergeCell ref="A284:I284"/>
    <mergeCell ref="A285:I285"/>
    <mergeCell ref="A287:I287"/>
    <mergeCell ref="A157:I157"/>
    <mergeCell ref="A158:I158"/>
    <mergeCell ref="A160:I160"/>
    <mergeCell ref="A168:I168"/>
    <mergeCell ref="A182:I182"/>
    <mergeCell ref="A186:I186"/>
    <mergeCell ref="A115:I115"/>
    <mergeCell ref="A120:I120"/>
    <mergeCell ref="A125:I125"/>
    <mergeCell ref="A129:I129"/>
    <mergeCell ref="A133:I133"/>
    <mergeCell ref="A156:I156"/>
    <mergeCell ref="A214:I214"/>
    <mergeCell ref="A388:I388"/>
    <mergeCell ref="A389:I389"/>
    <mergeCell ref="A391:I391"/>
    <mergeCell ref="A190:I190"/>
    <mergeCell ref="A194:I194"/>
    <mergeCell ref="A199:I199"/>
    <mergeCell ref="A206:I206"/>
    <mergeCell ref="A210:I210"/>
    <mergeCell ref="A371:I371"/>
    <mergeCell ref="A378:I378"/>
    <mergeCell ref="A339:I339"/>
    <mergeCell ref="A344:I344"/>
    <mergeCell ref="A353:I353"/>
    <mergeCell ref="A359:I359"/>
    <mergeCell ref="A363:I363"/>
    <mergeCell ref="A218:I218"/>
    <mergeCell ref="A387:I387"/>
    <mergeCell ref="A251:I251"/>
    <mergeCell ref="A261:I261"/>
    <mergeCell ref="A264:I264"/>
    <mergeCell ref="A271:I271"/>
    <mergeCell ref="A236:I236"/>
    <mergeCell ref="A241:I241"/>
    <mergeCell ref="A246:I246"/>
    <mergeCell ref="A437:I437"/>
    <mergeCell ref="A438:I438"/>
    <mergeCell ref="A440:I440"/>
    <mergeCell ref="A444:I444"/>
    <mergeCell ref="A448:I448"/>
    <mergeCell ref="A452:I452"/>
    <mergeCell ref="A395:I395"/>
    <mergeCell ref="A400:I400"/>
    <mergeCell ref="A406:I406"/>
    <mergeCell ref="A410:I410"/>
    <mergeCell ref="A414:I414"/>
    <mergeCell ref="A436:I436"/>
    <mergeCell ref="A485:I485"/>
    <mergeCell ref="A491:I491"/>
    <mergeCell ref="A498:I498"/>
    <mergeCell ref="A508:I508"/>
    <mergeCell ref="A515:I515"/>
    <mergeCell ref="A518:I518"/>
    <mergeCell ref="A457:I457"/>
    <mergeCell ref="A462:I462"/>
    <mergeCell ref="A478:I478"/>
    <mergeCell ref="A479:I479"/>
    <mergeCell ref="A480:I480"/>
    <mergeCell ref="A482:I482"/>
    <mergeCell ref="A551:I551"/>
    <mergeCell ref="A556:I556"/>
    <mergeCell ref="A560:I560"/>
    <mergeCell ref="A564:I564"/>
    <mergeCell ref="A568:I568"/>
    <mergeCell ref="A587:I587"/>
    <mergeCell ref="A536:I536"/>
    <mergeCell ref="A537:I537"/>
    <mergeCell ref="A538:I538"/>
    <mergeCell ref="A540:I540"/>
    <mergeCell ref="A544:I544"/>
    <mergeCell ref="A548:I548"/>
    <mergeCell ref="A615:I615"/>
    <mergeCell ref="A618:I618"/>
    <mergeCell ref="A634:I634"/>
    <mergeCell ref="A635:I635"/>
    <mergeCell ref="A636:I636"/>
    <mergeCell ref="A638:I638"/>
    <mergeCell ref="A588:I588"/>
    <mergeCell ref="A589:I589"/>
    <mergeCell ref="A591:I591"/>
    <mergeCell ref="A602:I602"/>
    <mergeCell ref="A608:I608"/>
    <mergeCell ref="A611:I611"/>
    <mergeCell ref="A681:I681"/>
    <mergeCell ref="A683:I683"/>
    <mergeCell ref="A687:I687"/>
    <mergeCell ref="A691:I691"/>
    <mergeCell ref="A698:I698"/>
    <mergeCell ref="A703:I703"/>
    <mergeCell ref="A643:I643"/>
    <mergeCell ref="A648:I648"/>
    <mergeCell ref="A653:I653"/>
    <mergeCell ref="A660:I660"/>
    <mergeCell ref="A679:I679"/>
    <mergeCell ref="A680:I680"/>
    <mergeCell ref="A741:I741"/>
    <mergeCell ref="A747:I747"/>
    <mergeCell ref="A751:I751"/>
    <mergeCell ref="A755:I755"/>
    <mergeCell ref="A759:I759"/>
    <mergeCell ref="A771:I771"/>
    <mergeCell ref="A723:I723"/>
    <mergeCell ref="A724:I724"/>
    <mergeCell ref="A725:I725"/>
    <mergeCell ref="A727:I727"/>
    <mergeCell ref="A731:I731"/>
    <mergeCell ref="A737:I737"/>
    <mergeCell ref="A826:I826"/>
    <mergeCell ref="A841:I841"/>
    <mergeCell ref="A867:I867"/>
    <mergeCell ref="A868:I868"/>
    <mergeCell ref="A869:I869"/>
    <mergeCell ref="A871:I871"/>
    <mergeCell ref="A776:I776"/>
    <mergeCell ref="A780:I780"/>
    <mergeCell ref="A817:I817"/>
    <mergeCell ref="A818:I818"/>
    <mergeCell ref="A819:I819"/>
    <mergeCell ref="A821:I821"/>
    <mergeCell ref="A902:I902"/>
    <mergeCell ref="A907:I907"/>
    <mergeCell ref="A912:I912"/>
    <mergeCell ref="A934:I934"/>
    <mergeCell ref="A935:I935"/>
    <mergeCell ref="A936:I936"/>
    <mergeCell ref="A875:I875"/>
    <mergeCell ref="A880:I880"/>
    <mergeCell ref="A884:I884"/>
    <mergeCell ref="A887:I887"/>
    <mergeCell ref="A892:I892"/>
    <mergeCell ref="A897:I897"/>
    <mergeCell ref="A971:I971"/>
    <mergeCell ref="A976:I976"/>
    <mergeCell ref="A980:I980"/>
    <mergeCell ref="A984:I984"/>
    <mergeCell ref="A988:I988"/>
    <mergeCell ref="A992:I992"/>
    <mergeCell ref="A938:I938"/>
    <mergeCell ref="A942:I942"/>
    <mergeCell ref="A946:I946"/>
    <mergeCell ref="A950:I950"/>
    <mergeCell ref="A962:I962"/>
    <mergeCell ref="A966:I966"/>
    <mergeCell ref="A1029:I1029"/>
    <mergeCell ref="A1035:I1035"/>
    <mergeCell ref="A1042:I1042"/>
    <mergeCell ref="A1047:I1047"/>
    <mergeCell ref="A1060:I1060"/>
    <mergeCell ref="A1061:I1061"/>
    <mergeCell ref="A996:I996"/>
    <mergeCell ref="A1014:I1014"/>
    <mergeCell ref="A1015:I1015"/>
    <mergeCell ref="A1016:I1016"/>
    <mergeCell ref="A1018:I1018"/>
    <mergeCell ref="A1025:I1025"/>
    <mergeCell ref="A1101:I1101"/>
    <mergeCell ref="A1105:I1105"/>
    <mergeCell ref="A1109:I1109"/>
    <mergeCell ref="A1116:I1116"/>
    <mergeCell ref="A1120:I1120"/>
    <mergeCell ref="A1124:I1124"/>
    <mergeCell ref="A1062:I1062"/>
    <mergeCell ref="A1064:I1064"/>
    <mergeCell ref="A1071:I1071"/>
    <mergeCell ref="A1081:I1081"/>
    <mergeCell ref="A1086:I1086"/>
    <mergeCell ref="A1090:I1090"/>
    <mergeCell ref="A1159:I1159"/>
    <mergeCell ref="A1169:I1169"/>
    <mergeCell ref="A1173:I1173"/>
    <mergeCell ref="A1178:I1178"/>
    <mergeCell ref="A1182:I1182"/>
    <mergeCell ref="A1188:I1188"/>
    <mergeCell ref="A1141:I1141"/>
    <mergeCell ref="A1142:I1142"/>
    <mergeCell ref="A1143:I1143"/>
    <mergeCell ref="A1145:I1145"/>
    <mergeCell ref="A1150:I1150"/>
    <mergeCell ref="A1154:I1154"/>
    <mergeCell ref="A1231:I1231"/>
    <mergeCell ref="A1236:I1236"/>
    <mergeCell ref="A1240:I1240"/>
    <mergeCell ref="A1245:I1245"/>
    <mergeCell ref="A1250:I1250"/>
    <mergeCell ref="A1255:I1255"/>
    <mergeCell ref="A1199:I1199"/>
    <mergeCell ref="A1217:I1217"/>
    <mergeCell ref="A1218:I1218"/>
    <mergeCell ref="A1219:I1219"/>
    <mergeCell ref="A1221:I1221"/>
    <mergeCell ref="A1225:I1225"/>
    <mergeCell ref="A1293:I1293"/>
    <mergeCell ref="A1298:I1298"/>
    <mergeCell ref="A1303:I1303"/>
    <mergeCell ref="A1312:I1312"/>
    <mergeCell ref="A1317:I1317"/>
    <mergeCell ref="A1322:I1322"/>
    <mergeCell ref="A1261:I1261"/>
    <mergeCell ref="A1275:I1275"/>
    <mergeCell ref="A1276:I1276"/>
    <mergeCell ref="A1277:I1277"/>
    <mergeCell ref="A1279:I1279"/>
    <mergeCell ref="A1283:I1283"/>
    <mergeCell ref="A1368:I1368"/>
    <mergeCell ref="A1373:I1373"/>
    <mergeCell ref="A1378:I1378"/>
    <mergeCell ref="A1382:I1382"/>
    <mergeCell ref="A1392:I1392"/>
    <mergeCell ref="A1399:I1399"/>
    <mergeCell ref="A1327:I1327"/>
    <mergeCell ref="A1340:I1340"/>
    <mergeCell ref="A1360:I1360"/>
    <mergeCell ref="A1361:I1361"/>
    <mergeCell ref="A1362:I1362"/>
    <mergeCell ref="A1364:I1364"/>
    <mergeCell ref="A1477:I1477"/>
    <mergeCell ref="A1482:I1482"/>
    <mergeCell ref="A1456:I1456"/>
    <mergeCell ref="A1457:I1457"/>
    <mergeCell ref="A1458:I1458"/>
    <mergeCell ref="A1460:I1460"/>
    <mergeCell ref="A1467:I1467"/>
    <mergeCell ref="A1471:I1471"/>
    <mergeCell ref="A1403:I1403"/>
    <mergeCell ref="A1407:I1407"/>
    <mergeCell ref="A1411:I1411"/>
    <mergeCell ref="A1417:I1417"/>
    <mergeCell ref="A1423:I1423"/>
    <mergeCell ref="A1435:I14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N37"/>
  <sheetViews>
    <sheetView workbookViewId="0">
      <selection activeCell="I18" sqref="I18"/>
    </sheetView>
  </sheetViews>
  <sheetFormatPr defaultRowHeight="15"/>
  <cols>
    <col min="1" max="1" width="4.140625" style="31" bestFit="1" customWidth="1"/>
    <col min="2" max="2" width="10.42578125" style="31" bestFit="1" customWidth="1"/>
    <col min="3" max="3" width="11.42578125" style="31" bestFit="1" customWidth="1"/>
    <col min="4" max="4" width="12.5703125" style="31" customWidth="1"/>
    <col min="5" max="5" width="9.5703125" style="31" customWidth="1"/>
    <col min="6" max="7" width="13.28515625" style="31" bestFit="1" customWidth="1"/>
    <col min="8" max="8" width="13" style="31" customWidth="1"/>
    <col min="9" max="9" width="15.85546875" style="31" customWidth="1"/>
    <col min="10" max="10" width="14.42578125" style="31" customWidth="1"/>
    <col min="11" max="11" width="5.42578125" style="31" customWidth="1"/>
    <col min="12" max="12" width="8" style="31" bestFit="1" customWidth="1"/>
    <col min="13" max="13" width="5" style="31" bestFit="1" customWidth="1"/>
    <col min="14" max="15" width="14.28515625" style="31" bestFit="1" customWidth="1"/>
    <col min="16" max="16" width="5.140625" style="31" bestFit="1" customWidth="1"/>
    <col min="17" max="17" width="16.5703125" style="31" bestFit="1" customWidth="1"/>
    <col min="18" max="18" width="7.42578125" style="31" bestFit="1" customWidth="1"/>
    <col min="19" max="16384" width="9.140625" style="31"/>
  </cols>
  <sheetData>
    <row r="1" spans="1:14">
      <c r="A1" s="29" t="s">
        <v>89</v>
      </c>
      <c r="B1" s="29" t="s">
        <v>90</v>
      </c>
      <c r="C1" s="29" t="s">
        <v>91</v>
      </c>
      <c r="D1" s="30" t="s">
        <v>5</v>
      </c>
      <c r="E1" s="30" t="s">
        <v>6</v>
      </c>
      <c r="F1" s="30" t="s">
        <v>7</v>
      </c>
      <c r="G1" s="30" t="s">
        <v>8</v>
      </c>
      <c r="H1" s="30" t="s">
        <v>9</v>
      </c>
      <c r="I1" s="30" t="s">
        <v>10</v>
      </c>
      <c r="J1" s="30" t="s">
        <v>11</v>
      </c>
    </row>
    <row r="2" spans="1:14">
      <c r="A2" s="26">
        <v>1</v>
      </c>
      <c r="B2" s="27">
        <v>41640</v>
      </c>
      <c r="C2" s="27" t="s">
        <v>96</v>
      </c>
      <c r="D2" s="28"/>
      <c r="E2" s="28"/>
      <c r="F2" s="28"/>
      <c r="G2" s="28"/>
      <c r="H2" s="28"/>
      <c r="I2" s="28"/>
      <c r="J2" s="28"/>
    </row>
    <row r="3" spans="1:14">
      <c r="A3" s="29">
        <v>2</v>
      </c>
      <c r="B3" s="32">
        <v>41641</v>
      </c>
      <c r="C3" s="32" t="s">
        <v>97</v>
      </c>
      <c r="D3" s="30">
        <f>+'JANUARY-14'!C31</f>
        <v>28</v>
      </c>
      <c r="E3" s="30">
        <f>+'JANUARY-14'!D31</f>
        <v>0</v>
      </c>
      <c r="F3" s="30">
        <f>+'JANUARY-14'!E31</f>
        <v>0</v>
      </c>
      <c r="G3" s="30">
        <f>+'JANUARY-14'!F31</f>
        <v>88200</v>
      </c>
      <c r="H3" s="30">
        <f>+'JANUARY-14'!G31</f>
        <v>0</v>
      </c>
      <c r="I3" s="30">
        <f>+'JANUARY-14'!H31</f>
        <v>88200</v>
      </c>
      <c r="J3" s="30">
        <f>+'JANUARY-14'!I31</f>
        <v>0</v>
      </c>
    </row>
    <row r="4" spans="1:14">
      <c r="A4" s="29">
        <v>3</v>
      </c>
      <c r="B4" s="32">
        <v>41642</v>
      </c>
      <c r="C4" s="32" t="s">
        <v>98</v>
      </c>
      <c r="D4" s="30">
        <f>+'JANUARY-14'!C82</f>
        <v>102</v>
      </c>
      <c r="E4" s="30">
        <f>+'JANUARY-14'!D82</f>
        <v>0</v>
      </c>
      <c r="F4" s="30">
        <f>+'JANUARY-14'!E82</f>
        <v>0</v>
      </c>
      <c r="G4" s="30">
        <f>+'JANUARY-14'!F82</f>
        <v>347050</v>
      </c>
      <c r="H4" s="30">
        <f>+'JANUARY-14'!G82</f>
        <v>0</v>
      </c>
      <c r="I4" s="30">
        <f>+'JANUARY-14'!H82</f>
        <v>347050</v>
      </c>
      <c r="J4" s="30">
        <f>+'JANUARY-14'!I82</f>
        <v>0</v>
      </c>
    </row>
    <row r="5" spans="1:14">
      <c r="A5" s="26">
        <v>4</v>
      </c>
      <c r="B5" s="27">
        <v>41643</v>
      </c>
      <c r="C5" s="27" t="s">
        <v>92</v>
      </c>
      <c r="D5" s="28"/>
      <c r="E5" s="28"/>
      <c r="F5" s="28"/>
      <c r="G5" s="28"/>
      <c r="H5" s="28"/>
      <c r="I5" s="28"/>
      <c r="J5" s="28"/>
    </row>
    <row r="6" spans="1:14">
      <c r="A6" s="26">
        <v>5</v>
      </c>
      <c r="B6" s="27">
        <v>41644</v>
      </c>
      <c r="C6" s="27" t="s">
        <v>93</v>
      </c>
      <c r="D6" s="28"/>
      <c r="E6" s="28"/>
      <c r="F6" s="28"/>
      <c r="G6" s="28"/>
      <c r="H6" s="28"/>
      <c r="I6" s="28"/>
      <c r="J6" s="28"/>
    </row>
    <row r="7" spans="1:14">
      <c r="A7" s="29">
        <v>6</v>
      </c>
      <c r="B7" s="32">
        <v>41645</v>
      </c>
      <c r="C7" s="32" t="s">
        <v>94</v>
      </c>
      <c r="D7" s="30">
        <f>+'JANUARY-14'!C154</f>
        <v>327</v>
      </c>
      <c r="E7" s="30">
        <f>+'JANUARY-14'!D154</f>
        <v>1</v>
      </c>
      <c r="F7" s="30">
        <f>+'JANUARY-14'!E154</f>
        <v>19000</v>
      </c>
      <c r="G7" s="30">
        <f>+'JANUARY-14'!F154</f>
        <v>857900</v>
      </c>
      <c r="H7" s="30">
        <f>+'JANUARY-14'!G154</f>
        <v>0</v>
      </c>
      <c r="I7" s="30">
        <f>+'JANUARY-14'!H154</f>
        <v>876900</v>
      </c>
      <c r="J7" s="30">
        <f>+'JANUARY-14'!I154</f>
        <v>0</v>
      </c>
    </row>
    <row r="8" spans="1:14">
      <c r="A8" s="29">
        <v>7</v>
      </c>
      <c r="B8" s="32">
        <v>41646</v>
      </c>
      <c r="C8" s="32" t="s">
        <v>95</v>
      </c>
      <c r="D8" s="30">
        <v>160</v>
      </c>
      <c r="E8" s="30">
        <v>0</v>
      </c>
      <c r="F8" s="30">
        <v>54000</v>
      </c>
      <c r="G8" s="30">
        <v>454300</v>
      </c>
      <c r="H8" s="30">
        <v>0</v>
      </c>
      <c r="I8" s="30">
        <v>508300</v>
      </c>
      <c r="J8" s="30">
        <v>1718500</v>
      </c>
      <c r="L8" s="63">
        <v>185</v>
      </c>
      <c r="N8" s="64"/>
    </row>
    <row r="9" spans="1:14">
      <c r="A9" s="29">
        <v>8</v>
      </c>
      <c r="B9" s="32">
        <v>41647</v>
      </c>
      <c r="C9" s="32" t="s">
        <v>96</v>
      </c>
      <c r="D9" s="30">
        <f>+'JANUARY-14'!C281</f>
        <v>330</v>
      </c>
      <c r="E9" s="30">
        <f>+'JANUARY-14'!D281</f>
        <v>0</v>
      </c>
      <c r="F9" s="30">
        <f>+'JANUARY-14'!E281</f>
        <v>576000</v>
      </c>
      <c r="G9" s="30">
        <f>+'JANUARY-14'!F281</f>
        <v>522600</v>
      </c>
      <c r="H9" s="30">
        <f>+'JANUARY-14'!G281</f>
        <v>0</v>
      </c>
      <c r="I9" s="30">
        <f>+'JANUARY-14'!H281</f>
        <v>1098600</v>
      </c>
      <c r="J9" s="30">
        <f>+'JANUARY-14'!I281</f>
        <v>0</v>
      </c>
    </row>
    <row r="10" spans="1:14">
      <c r="A10" s="29">
        <v>9</v>
      </c>
      <c r="B10" s="32">
        <v>41648</v>
      </c>
      <c r="C10" s="32" t="s">
        <v>97</v>
      </c>
      <c r="D10" s="30">
        <f>+'JANUARY-14'!C310</f>
        <v>53</v>
      </c>
      <c r="E10" s="30">
        <f>+'JANUARY-14'!D310</f>
        <v>0</v>
      </c>
      <c r="F10" s="30">
        <f>+'JANUARY-14'!E310</f>
        <v>0</v>
      </c>
      <c r="G10" s="30">
        <f>+'JANUARY-14'!F310</f>
        <v>179450</v>
      </c>
      <c r="H10" s="30">
        <f>+'JANUARY-14'!G310</f>
        <v>0</v>
      </c>
      <c r="I10" s="30">
        <f>+'JANUARY-14'!H310</f>
        <v>179450</v>
      </c>
      <c r="J10" s="30">
        <f>+'JANUARY-14'!I310</f>
        <v>0</v>
      </c>
    </row>
    <row r="11" spans="1:14">
      <c r="A11" s="29">
        <v>10</v>
      </c>
      <c r="B11" s="32">
        <v>41649</v>
      </c>
      <c r="C11" s="32" t="s">
        <v>98</v>
      </c>
      <c r="D11" s="30">
        <f>+'JANUARY-14'!C385</f>
        <v>707</v>
      </c>
      <c r="E11" s="30">
        <f>+'JANUARY-14'!D385</f>
        <v>0</v>
      </c>
      <c r="F11" s="30">
        <f>+'JANUARY-14'!E385</f>
        <v>1095000</v>
      </c>
      <c r="G11" s="30">
        <f>+'JANUARY-14'!F385</f>
        <v>711200</v>
      </c>
      <c r="H11" s="30">
        <f>+'JANUARY-14'!G385</f>
        <v>0</v>
      </c>
      <c r="I11" s="30">
        <f>+'JANUARY-14'!H385</f>
        <v>1806200</v>
      </c>
      <c r="J11" s="30">
        <f>+'JANUARY-14'!I385</f>
        <v>0</v>
      </c>
    </row>
    <row r="12" spans="1:14">
      <c r="A12" s="29">
        <v>11</v>
      </c>
      <c r="B12" s="32">
        <v>41650</v>
      </c>
      <c r="C12" s="32" t="s">
        <v>92</v>
      </c>
      <c r="D12" s="30">
        <f>+'JANUARY-14'!C434</f>
        <v>190</v>
      </c>
      <c r="E12" s="30">
        <f>+'JANUARY-14'!D434</f>
        <v>4</v>
      </c>
      <c r="F12" s="30">
        <f>+'JANUARY-14'!E434</f>
        <v>0</v>
      </c>
      <c r="G12" s="30">
        <f>+'JANUARY-14'!F434</f>
        <v>562700</v>
      </c>
      <c r="H12" s="30">
        <f>+'JANUARY-14'!G434</f>
        <v>0</v>
      </c>
      <c r="I12" s="30">
        <f>+'JANUARY-14'!H434</f>
        <v>562700</v>
      </c>
      <c r="J12" s="30">
        <f>+'JANUARY-14'!I434</f>
        <v>0</v>
      </c>
    </row>
    <row r="13" spans="1:14">
      <c r="A13" s="26">
        <v>12</v>
      </c>
      <c r="B13" s="27">
        <v>41651</v>
      </c>
      <c r="C13" s="27" t="s">
        <v>93</v>
      </c>
      <c r="D13" s="28"/>
      <c r="E13" s="28"/>
      <c r="F13" s="28"/>
      <c r="G13" s="28"/>
      <c r="H13" s="28"/>
      <c r="I13" s="28"/>
      <c r="J13" s="28"/>
    </row>
    <row r="14" spans="1:14">
      <c r="A14" s="29">
        <v>13</v>
      </c>
      <c r="B14" s="32">
        <v>41652</v>
      </c>
      <c r="C14" s="32" t="s">
        <v>94</v>
      </c>
      <c r="D14" s="30">
        <f>+'JANUARY-14'!C476</f>
        <v>108</v>
      </c>
      <c r="E14" s="30">
        <f>+'JANUARY-14'!D476</f>
        <v>0</v>
      </c>
      <c r="F14" s="30">
        <f>+'JANUARY-14'!E476</f>
        <v>0</v>
      </c>
      <c r="G14" s="30">
        <f>+'JANUARY-14'!F476</f>
        <v>258250</v>
      </c>
      <c r="H14" s="30">
        <f>+'JANUARY-14'!G476</f>
        <v>0</v>
      </c>
      <c r="I14" s="30">
        <f>+'JANUARY-14'!H476</f>
        <v>258250</v>
      </c>
      <c r="J14" s="30">
        <f>+'JANUARY-14'!I476</f>
        <v>0</v>
      </c>
    </row>
    <row r="15" spans="1:14">
      <c r="A15" s="29">
        <v>14</v>
      </c>
      <c r="B15" s="32">
        <v>41653</v>
      </c>
      <c r="C15" s="32" t="s">
        <v>95</v>
      </c>
      <c r="D15" s="30">
        <f>+'JANUARY-14'!C534</f>
        <v>293</v>
      </c>
      <c r="E15" s="30">
        <f>+'JANUARY-14'!D534</f>
        <v>12</v>
      </c>
      <c r="F15" s="30">
        <f>+'JANUARY-14'!E534</f>
        <v>140000</v>
      </c>
      <c r="G15" s="30">
        <f>+'JANUARY-14'!F534</f>
        <v>763500</v>
      </c>
      <c r="H15" s="30">
        <f>+'JANUARY-14'!G534</f>
        <v>0</v>
      </c>
      <c r="I15" s="30">
        <f>+'JANUARY-14'!H534</f>
        <v>903500</v>
      </c>
      <c r="J15" s="30">
        <f>+'JANUARY-14'!I534</f>
        <v>0</v>
      </c>
    </row>
    <row r="16" spans="1:14">
      <c r="A16" s="29">
        <v>15</v>
      </c>
      <c r="B16" s="32">
        <v>41654</v>
      </c>
      <c r="C16" s="32" t="s">
        <v>96</v>
      </c>
      <c r="D16" s="30">
        <f>+'JANUARY-14'!C585</f>
        <v>164</v>
      </c>
      <c r="E16" s="30">
        <f>+'JANUARY-14'!D585</f>
        <v>0</v>
      </c>
      <c r="F16" s="30">
        <f>+'JANUARY-14'!E585</f>
        <v>159920.1</v>
      </c>
      <c r="G16" s="30">
        <f>+'JANUARY-14'!F585</f>
        <v>373440</v>
      </c>
      <c r="H16" s="30">
        <f>+'JANUARY-14'!G585</f>
        <v>0</v>
      </c>
      <c r="I16" s="30">
        <f>+'JANUARY-14'!H585</f>
        <v>533360.1</v>
      </c>
      <c r="J16" s="30">
        <f>+'JANUARY-14'!I585</f>
        <v>0</v>
      </c>
    </row>
    <row r="17" spans="1:11">
      <c r="A17" s="29">
        <v>16</v>
      </c>
      <c r="B17" s="32">
        <v>41655</v>
      </c>
      <c r="C17" s="32" t="s">
        <v>97</v>
      </c>
      <c r="D17" s="30">
        <f>+'JANUARY-14'!C632</f>
        <v>869</v>
      </c>
      <c r="E17" s="30">
        <f>+'JANUARY-14'!D632</f>
        <v>0</v>
      </c>
      <c r="F17" s="30">
        <f>+'JANUARY-14'!E632</f>
        <v>1241450</v>
      </c>
      <c r="G17" s="30">
        <f>+'JANUARY-14'!F632</f>
        <v>313400</v>
      </c>
      <c r="H17" s="30">
        <f>+'JANUARY-14'!G632</f>
        <v>0</v>
      </c>
      <c r="I17" s="30">
        <f>+'JANUARY-14'!H632</f>
        <v>1554850</v>
      </c>
      <c r="J17" s="30">
        <f>+'JANUARY-14'!I632</f>
        <v>0</v>
      </c>
    </row>
    <row r="18" spans="1:11">
      <c r="A18" s="29">
        <v>17</v>
      </c>
      <c r="B18" s="32">
        <v>41656</v>
      </c>
      <c r="C18" s="32" t="s">
        <v>98</v>
      </c>
      <c r="D18" s="30">
        <f>+'JANUARY-14'!C677</f>
        <v>141</v>
      </c>
      <c r="E18" s="30">
        <f>+'JANUARY-14'!D677</f>
        <v>0</v>
      </c>
      <c r="F18" s="30">
        <f>+'JANUARY-14'!E677</f>
        <v>0</v>
      </c>
      <c r="G18" s="30">
        <f>+'JANUARY-14'!F677</f>
        <v>309900</v>
      </c>
      <c r="H18" s="30">
        <f>+'JANUARY-14'!G677</f>
        <v>0</v>
      </c>
      <c r="I18" s="30">
        <f>+'JANUARY-14'!H677</f>
        <v>309900</v>
      </c>
      <c r="J18" s="30">
        <f>+'JANUARY-14'!I677</f>
        <v>0</v>
      </c>
    </row>
    <row r="19" spans="1:11">
      <c r="A19" s="29">
        <v>18</v>
      </c>
      <c r="B19" s="32">
        <v>41657</v>
      </c>
      <c r="C19" s="32" t="s">
        <v>92</v>
      </c>
      <c r="D19" s="30">
        <f>+'JANUARY-14'!C721</f>
        <v>55</v>
      </c>
      <c r="E19" s="30">
        <f>+'JANUARY-14'!D721</f>
        <v>0</v>
      </c>
      <c r="F19" s="30">
        <f>+'JANUARY-14'!E721</f>
        <v>0</v>
      </c>
      <c r="G19" s="30">
        <f>+'JANUARY-14'!F721</f>
        <v>262850</v>
      </c>
      <c r="H19" s="30">
        <f>+'JANUARY-14'!G721</f>
        <v>0</v>
      </c>
      <c r="I19" s="30">
        <f>+'JANUARY-14'!H721</f>
        <v>262850</v>
      </c>
      <c r="J19" s="30">
        <f>+'JANUARY-14'!I721</f>
        <v>6250</v>
      </c>
    </row>
    <row r="20" spans="1:11">
      <c r="A20" s="26">
        <v>19</v>
      </c>
      <c r="B20" s="27">
        <v>41658</v>
      </c>
      <c r="C20" s="27" t="s">
        <v>93</v>
      </c>
      <c r="D20" s="28"/>
      <c r="E20" s="28"/>
      <c r="F20" s="28"/>
      <c r="G20" s="28"/>
      <c r="H20" s="28"/>
      <c r="I20" s="28"/>
      <c r="J20" s="28"/>
    </row>
    <row r="21" spans="1:11">
      <c r="A21" s="29">
        <v>20</v>
      </c>
      <c r="B21" s="32">
        <v>41659</v>
      </c>
      <c r="C21" s="32" t="s">
        <v>94</v>
      </c>
      <c r="D21" s="30">
        <f>+'JANUARY-14'!C815</f>
        <v>766</v>
      </c>
      <c r="E21" s="30">
        <f>+'JANUARY-14'!D815</f>
        <v>1</v>
      </c>
      <c r="F21" s="30">
        <f>+'JANUARY-14'!E815</f>
        <v>549000</v>
      </c>
      <c r="G21" s="30">
        <f>+'JANUARY-14'!F815</f>
        <v>2640550</v>
      </c>
      <c r="H21" s="30">
        <f>+'JANUARY-14'!G815</f>
        <v>0</v>
      </c>
      <c r="I21" s="30">
        <f>+'JANUARY-14'!H815</f>
        <v>3189550</v>
      </c>
      <c r="J21" s="30">
        <f>+'JANUARY-14'!I815</f>
        <v>0</v>
      </c>
    </row>
    <row r="22" spans="1:11">
      <c r="A22" s="29">
        <v>21</v>
      </c>
      <c r="B22" s="32">
        <v>41660</v>
      </c>
      <c r="C22" s="32" t="s">
        <v>95</v>
      </c>
      <c r="D22" s="30">
        <f>+'JANUARY-14'!C865</f>
        <v>198</v>
      </c>
      <c r="E22" s="30">
        <f>+'JANUARY-14'!D865</f>
        <v>5</v>
      </c>
      <c r="F22" s="30">
        <f>+'JANUARY-14'!E865</f>
        <v>511950</v>
      </c>
      <c r="G22" s="30">
        <f>+'JANUARY-14'!F865</f>
        <v>191825</v>
      </c>
      <c r="H22" s="30">
        <f>+'JANUARY-14'!G865</f>
        <v>0</v>
      </c>
      <c r="I22" s="30">
        <f>+'JANUARY-14'!H865</f>
        <v>703775</v>
      </c>
      <c r="J22" s="30">
        <f>+'JANUARY-14'!I865</f>
        <v>0</v>
      </c>
    </row>
    <row r="23" spans="1:11">
      <c r="A23" s="29">
        <v>22</v>
      </c>
      <c r="B23" s="32">
        <v>41661</v>
      </c>
      <c r="C23" s="32" t="s">
        <v>96</v>
      </c>
      <c r="D23" s="30">
        <f>+'JANUARY-14'!C932</f>
        <v>436</v>
      </c>
      <c r="E23" s="30">
        <f>+'JANUARY-14'!D932</f>
        <v>5</v>
      </c>
      <c r="F23" s="30">
        <f>+'JANUARY-14'!E932</f>
        <v>30000</v>
      </c>
      <c r="G23" s="30">
        <f>+'JANUARY-14'!F932</f>
        <v>676180</v>
      </c>
      <c r="H23" s="30">
        <f>+'JANUARY-14'!G932</f>
        <v>0</v>
      </c>
      <c r="I23" s="30">
        <f>+'JANUARY-14'!H932</f>
        <v>706180</v>
      </c>
      <c r="J23" s="30">
        <f>+'JANUARY-14'!I932</f>
        <v>0</v>
      </c>
    </row>
    <row r="24" spans="1:11">
      <c r="A24" s="29">
        <v>23</v>
      </c>
      <c r="B24" s="32">
        <v>41662</v>
      </c>
      <c r="C24" s="32" t="s">
        <v>97</v>
      </c>
      <c r="D24" s="30">
        <f>+'JANUARY-14'!C1012</f>
        <v>263</v>
      </c>
      <c r="E24" s="30">
        <f>+'JANUARY-14'!D1012</f>
        <v>0</v>
      </c>
      <c r="F24" s="30">
        <f>+'JANUARY-14'!E1012</f>
        <v>2675000</v>
      </c>
      <c r="G24" s="30">
        <f>+'JANUARY-14'!F1012</f>
        <v>570900</v>
      </c>
      <c r="H24" s="30">
        <f>+'JANUARY-14'!G1012</f>
        <v>0</v>
      </c>
      <c r="I24" s="30">
        <f>+'JANUARY-14'!H1012</f>
        <v>3245900</v>
      </c>
      <c r="J24" s="30">
        <f>+'JANUARY-14'!I1012</f>
        <v>79200</v>
      </c>
    </row>
    <row r="25" spans="1:11">
      <c r="A25" s="29">
        <v>24</v>
      </c>
      <c r="B25" s="32">
        <v>41663</v>
      </c>
      <c r="C25" s="32" t="s">
        <v>98</v>
      </c>
      <c r="D25" s="30">
        <f>+'JANUARY-14'!C1058</f>
        <v>248</v>
      </c>
      <c r="E25" s="30">
        <f>+'JANUARY-14'!D1058</f>
        <v>0</v>
      </c>
      <c r="F25" s="30">
        <f>+'JANUARY-14'!E1058</f>
        <v>6400</v>
      </c>
      <c r="G25" s="30">
        <f>+'JANUARY-14'!F1058</f>
        <v>459450</v>
      </c>
      <c r="H25" s="30">
        <f>+'JANUARY-14'!G1058</f>
        <v>0</v>
      </c>
      <c r="I25" s="30">
        <f>+'JANUARY-14'!H1058</f>
        <v>465850</v>
      </c>
      <c r="J25" s="30">
        <f>+'JANUARY-14'!I1058</f>
        <v>0</v>
      </c>
    </row>
    <row r="26" spans="1:11">
      <c r="A26" s="29">
        <v>25</v>
      </c>
      <c r="B26" s="32">
        <v>41664</v>
      </c>
      <c r="C26" s="32" t="s">
        <v>92</v>
      </c>
      <c r="D26" s="30">
        <f>+'JANUARY-14'!C1139</f>
        <v>995</v>
      </c>
      <c r="E26" s="30">
        <f>+'JANUARY-14'!D1139</f>
        <v>1</v>
      </c>
      <c r="F26" s="30">
        <f>+'JANUARY-14'!E1139</f>
        <v>719188.1</v>
      </c>
      <c r="G26" s="30">
        <f>+'JANUARY-14'!F1139</f>
        <v>790000</v>
      </c>
      <c r="H26" s="30">
        <f>+'JANUARY-14'!G1139</f>
        <v>0</v>
      </c>
      <c r="I26" s="30">
        <f>+'JANUARY-14'!H1139</f>
        <v>1509188.1</v>
      </c>
      <c r="J26" s="30">
        <f>+'JANUARY-14'!I1139</f>
        <v>0</v>
      </c>
    </row>
    <row r="27" spans="1:11">
      <c r="A27" s="26">
        <v>26</v>
      </c>
      <c r="B27" s="27">
        <v>41665</v>
      </c>
      <c r="C27" s="27" t="s">
        <v>93</v>
      </c>
      <c r="D27" s="28"/>
      <c r="E27" s="28"/>
      <c r="F27" s="28"/>
      <c r="G27" s="28"/>
      <c r="H27" s="28"/>
      <c r="I27" s="28"/>
      <c r="J27" s="28"/>
    </row>
    <row r="28" spans="1:11">
      <c r="A28" s="29">
        <v>27</v>
      </c>
      <c r="B28" s="32">
        <v>41666</v>
      </c>
      <c r="C28" s="32" t="s">
        <v>94</v>
      </c>
      <c r="D28" s="30">
        <f>+'JANUARY-14'!C1215</f>
        <v>453</v>
      </c>
      <c r="E28" s="30">
        <f>+'JANUARY-14'!D1215</f>
        <v>0</v>
      </c>
      <c r="F28" s="30">
        <f>+'JANUARY-14'!E1215</f>
        <v>1767950</v>
      </c>
      <c r="G28" s="30">
        <f>+'JANUARY-14'!F1215</f>
        <v>835950</v>
      </c>
      <c r="H28" s="30">
        <f>+'JANUARY-14'!G1215</f>
        <v>0</v>
      </c>
      <c r="I28" s="30">
        <f>+'JANUARY-14'!H1215</f>
        <v>2603900</v>
      </c>
      <c r="J28" s="30">
        <f>+'JANUARY-14'!I1215</f>
        <v>0</v>
      </c>
      <c r="K28" s="39"/>
    </row>
    <row r="29" spans="1:11">
      <c r="A29" s="29">
        <v>28</v>
      </c>
      <c r="B29" s="32">
        <v>41667</v>
      </c>
      <c r="C29" s="32" t="s">
        <v>95</v>
      </c>
      <c r="D29" s="30">
        <f>+'JANUARY-14'!C1273</f>
        <v>246</v>
      </c>
      <c r="E29" s="30">
        <f>+'JANUARY-14'!D1273</f>
        <v>0</v>
      </c>
      <c r="F29" s="30">
        <f>+'JANUARY-14'!E1273</f>
        <v>0</v>
      </c>
      <c r="G29" s="30">
        <f>+'JANUARY-14'!F1273</f>
        <v>1140210</v>
      </c>
      <c r="H29" s="30">
        <f>+'JANUARY-14'!G1273</f>
        <v>0</v>
      </c>
      <c r="I29" s="30">
        <f>+'JANUARY-14'!H1273</f>
        <v>1140210</v>
      </c>
      <c r="J29" s="30">
        <f>+'JANUARY-14'!I1273</f>
        <v>0</v>
      </c>
      <c r="K29" s="39"/>
    </row>
    <row r="30" spans="1:11">
      <c r="A30" s="29">
        <v>29</v>
      </c>
      <c r="B30" s="32">
        <v>41668</v>
      </c>
      <c r="C30" s="32" t="s">
        <v>96</v>
      </c>
      <c r="D30" s="30">
        <f>+'JANUARY-14'!C1358</f>
        <v>332</v>
      </c>
      <c r="E30" s="30">
        <f>+'JANUARY-14'!D1358</f>
        <v>0</v>
      </c>
      <c r="F30" s="30">
        <f>+'JANUARY-14'!E1358</f>
        <v>55100</v>
      </c>
      <c r="G30" s="30">
        <f>+'JANUARY-14'!F1358</f>
        <v>922050</v>
      </c>
      <c r="H30" s="30">
        <f>+'JANUARY-14'!G1358</f>
        <v>0</v>
      </c>
      <c r="I30" s="30">
        <f>+'JANUARY-14'!H1358</f>
        <v>977150</v>
      </c>
      <c r="J30" s="30">
        <f>+'JANUARY-14'!I1358</f>
        <v>48250</v>
      </c>
      <c r="K30" s="39"/>
    </row>
    <row r="31" spans="1:11">
      <c r="A31" s="29">
        <v>30</v>
      </c>
      <c r="B31" s="32">
        <v>41669</v>
      </c>
      <c r="C31" s="32" t="s">
        <v>97</v>
      </c>
      <c r="D31" s="30">
        <f>+'JANUARY-14'!C1454</f>
        <v>326</v>
      </c>
      <c r="E31" s="30">
        <f>+'JANUARY-14'!D1454</f>
        <v>0</v>
      </c>
      <c r="F31" s="30">
        <f>+'JANUARY-14'!E1454</f>
        <v>134400</v>
      </c>
      <c r="G31" s="30">
        <f>+'JANUARY-14'!F1454</f>
        <v>739900</v>
      </c>
      <c r="H31" s="30">
        <f>+'JANUARY-14'!G1454</f>
        <v>0</v>
      </c>
      <c r="I31" s="30">
        <f>+'JANUARY-14'!H1454</f>
        <v>874300</v>
      </c>
      <c r="J31" s="30">
        <f>+'JANUARY-14'!I1454</f>
        <v>0</v>
      </c>
      <c r="K31" s="39"/>
    </row>
    <row r="32" spans="1:11" ht="15.75" thickBot="1">
      <c r="A32" s="29">
        <v>31</v>
      </c>
      <c r="B32" s="32">
        <v>41670</v>
      </c>
      <c r="C32" s="33" t="s">
        <v>98</v>
      </c>
      <c r="D32" s="34">
        <f>+'JANUARY-14'!C1489</f>
        <v>68</v>
      </c>
      <c r="E32" s="34">
        <f>+'JANUARY-14'!D1489</f>
        <v>0</v>
      </c>
      <c r="F32" s="34">
        <f>+'JANUARY-14'!E1489</f>
        <v>0</v>
      </c>
      <c r="G32" s="34">
        <f>+'JANUARY-14'!F1489</f>
        <v>178850</v>
      </c>
      <c r="H32" s="34">
        <f>+'JANUARY-14'!G1489</f>
        <v>0</v>
      </c>
      <c r="I32" s="34">
        <f>+'JANUARY-14'!H1489</f>
        <v>178850</v>
      </c>
      <c r="J32" s="34">
        <f>+'JANUARY-14'!I1489</f>
        <v>0</v>
      </c>
      <c r="K32" s="39"/>
    </row>
    <row r="33" spans="3:11" ht="15.75" thickBot="1">
      <c r="C33" s="35" t="s">
        <v>739</v>
      </c>
      <c r="D33" s="36">
        <f>SUM(D3:D32)</f>
        <v>7858</v>
      </c>
      <c r="E33" s="36">
        <f t="shared" ref="E33:J33" si="0">SUM(E3:E32)</f>
        <v>29</v>
      </c>
      <c r="F33" s="36">
        <f t="shared" si="0"/>
        <v>9734358.1999999993</v>
      </c>
      <c r="G33" s="36">
        <f t="shared" si="0"/>
        <v>15150605</v>
      </c>
      <c r="H33" s="36">
        <f t="shared" si="0"/>
        <v>0</v>
      </c>
      <c r="I33" s="36">
        <f>SUM(I3:I32)</f>
        <v>24884963.200000003</v>
      </c>
      <c r="J33" s="37">
        <f t="shared" si="0"/>
        <v>1852200</v>
      </c>
      <c r="K33" s="39"/>
    </row>
    <row r="34" spans="3:11" ht="15.75" thickBot="1">
      <c r="J34" s="38">
        <f>+I33+J33</f>
        <v>26737163.200000003</v>
      </c>
      <c r="K34" s="39"/>
    </row>
    <row r="35" spans="3:11">
      <c r="K35" s="39"/>
    </row>
    <row r="36" spans="3:11">
      <c r="K36" s="39"/>
    </row>
    <row r="37" spans="3:11">
      <c r="K37" s="39"/>
    </row>
  </sheetData>
  <conditionalFormatting sqref="I2 I5:I6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1:I2 I27 I20 I13 I5:I6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I1:I2 I34:I1048576 I27 I20 I13 I5:I6">
    <cfRule type="iconSet" priority="6">
      <iconSet iconSet="3Arrows">
        <cfvo type="percent" val="0"/>
        <cfvo type="percent" val="33"/>
        <cfvo type="percent" val="67"/>
      </iconSet>
    </cfRule>
    <cfRule type="dataBar" priority="7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{A4EBA042-CF67-4740-A1AB-68667A86C27C}</x14:id>
        </ext>
      </extLst>
    </cfRule>
  </conditionalFormatting>
  <conditionalFormatting sqref="I1:I32 I34:I104857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3:I32">
    <cfRule type="iconSet" priority="1">
      <iconSet iconSet="3Arrows">
        <cfvo type="percent" val="0"/>
        <cfvo type="percent" val="33"/>
        <cfvo type="percent" val="67"/>
      </iconSet>
    </cfRule>
  </conditionalFormatting>
  <pageMargins left="0.45" right="0.2" top="0.75" bottom="0.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EBA042-CF67-4740-A1AB-68667A86C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I1:I2 I34:I1048576 I27 I20 I13 I5:I6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J749"/>
  <sheetViews>
    <sheetView workbookViewId="0">
      <pane ySplit="1" topLeftCell="A443" activePane="bottomLeft" state="frozen"/>
      <selection pane="bottomLeft" activeCell="F453" sqref="F453"/>
    </sheetView>
  </sheetViews>
  <sheetFormatPr defaultRowHeight="15"/>
  <cols>
    <col min="1" max="1" width="12.28515625" bestFit="1" customWidth="1"/>
    <col min="2" max="2" width="43.42578125" bestFit="1" customWidth="1"/>
    <col min="3" max="3" width="9.5703125" bestFit="1" customWidth="1"/>
    <col min="4" max="4" width="9.28515625" bestFit="1" customWidth="1"/>
    <col min="5" max="5" width="15.85546875" customWidth="1"/>
    <col min="6" max="6" width="15.140625" customWidth="1"/>
    <col min="7" max="8" width="15.7109375" customWidth="1"/>
    <col min="9" max="9" width="14.140625" customWidth="1"/>
  </cols>
  <sheetData>
    <row r="1" spans="1:10" ht="15.75" thickBot="1">
      <c r="A1" s="6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7" t="s">
        <v>11</v>
      </c>
      <c r="J1">
        <v>0</v>
      </c>
    </row>
    <row r="2" spans="1:10" ht="15.75" thickTop="1">
      <c r="A2" s="8" t="s">
        <v>72</v>
      </c>
      <c r="B2" s="9" t="s">
        <v>73</v>
      </c>
      <c r="C2" s="10">
        <v>2</v>
      </c>
      <c r="D2" s="10">
        <v>0</v>
      </c>
      <c r="E2" s="11">
        <v>0</v>
      </c>
      <c r="F2" s="11">
        <v>6700</v>
      </c>
      <c r="G2" s="11">
        <v>0</v>
      </c>
      <c r="H2" s="11">
        <v>6700</v>
      </c>
      <c r="I2" s="12">
        <v>0</v>
      </c>
      <c r="J2" t="s">
        <v>763</v>
      </c>
    </row>
    <row r="3" spans="1:10">
      <c r="A3" s="8" t="s">
        <v>74</v>
      </c>
      <c r="B3" s="9" t="s">
        <v>75</v>
      </c>
      <c r="C3" s="3">
        <v>1</v>
      </c>
      <c r="D3" s="3">
        <v>0</v>
      </c>
      <c r="E3" s="4">
        <v>0</v>
      </c>
      <c r="F3" s="4">
        <v>28500</v>
      </c>
      <c r="G3" s="4">
        <v>0</v>
      </c>
      <c r="H3" s="4">
        <v>28500</v>
      </c>
      <c r="I3" s="14">
        <v>0</v>
      </c>
      <c r="J3" t="s">
        <v>763</v>
      </c>
    </row>
    <row r="4" spans="1:10">
      <c r="A4" s="13" t="s">
        <v>77</v>
      </c>
      <c r="B4" s="2" t="s">
        <v>78</v>
      </c>
      <c r="C4" s="3">
        <v>1</v>
      </c>
      <c r="D4" s="3">
        <v>0</v>
      </c>
      <c r="E4" s="4">
        <v>0</v>
      </c>
      <c r="F4" s="4">
        <v>3000</v>
      </c>
      <c r="G4" s="4">
        <v>0</v>
      </c>
      <c r="H4" s="4">
        <v>3000</v>
      </c>
      <c r="I4" s="14">
        <v>0</v>
      </c>
      <c r="J4">
        <v>0</v>
      </c>
    </row>
    <row r="5" spans="1:10">
      <c r="A5" s="13" t="s">
        <v>80</v>
      </c>
      <c r="B5" s="2" t="s">
        <v>81</v>
      </c>
      <c r="C5" s="3">
        <v>12</v>
      </c>
      <c r="D5" s="3">
        <v>0</v>
      </c>
      <c r="E5" s="4">
        <v>0</v>
      </c>
      <c r="F5" s="4">
        <v>9600</v>
      </c>
      <c r="G5" s="4">
        <v>0</v>
      </c>
      <c r="H5" s="4">
        <v>9600</v>
      </c>
      <c r="I5" s="14">
        <v>0</v>
      </c>
      <c r="J5">
        <v>0</v>
      </c>
    </row>
    <row r="6" spans="1:10">
      <c r="A6" s="13" t="s">
        <v>83</v>
      </c>
      <c r="B6" s="2" t="s">
        <v>84</v>
      </c>
      <c r="C6" s="3">
        <v>1</v>
      </c>
      <c r="D6" s="3">
        <v>0</v>
      </c>
      <c r="E6" s="4">
        <v>0</v>
      </c>
      <c r="F6" s="4">
        <v>1750</v>
      </c>
      <c r="G6" s="4">
        <v>0</v>
      </c>
      <c r="H6" s="4">
        <v>1750</v>
      </c>
      <c r="I6" s="14">
        <v>0</v>
      </c>
      <c r="J6">
        <v>0</v>
      </c>
    </row>
    <row r="7" spans="1:10">
      <c r="A7" s="8" t="s">
        <v>85</v>
      </c>
      <c r="B7" s="9" t="s">
        <v>86</v>
      </c>
      <c r="C7" s="10">
        <v>7</v>
      </c>
      <c r="D7" s="10">
        <v>0</v>
      </c>
      <c r="E7" s="11">
        <v>0</v>
      </c>
      <c r="F7" s="11">
        <v>14000</v>
      </c>
      <c r="G7" s="11">
        <v>0</v>
      </c>
      <c r="H7" s="11">
        <v>14000</v>
      </c>
      <c r="I7" s="12">
        <v>0</v>
      </c>
      <c r="J7">
        <v>0</v>
      </c>
    </row>
    <row r="8" spans="1:10">
      <c r="A8" s="8" t="s">
        <v>83</v>
      </c>
      <c r="B8" s="9" t="s">
        <v>84</v>
      </c>
      <c r="C8" s="10">
        <v>1</v>
      </c>
      <c r="D8" s="10">
        <v>0</v>
      </c>
      <c r="E8" s="11">
        <v>0</v>
      </c>
      <c r="F8" s="11">
        <v>1750</v>
      </c>
      <c r="G8" s="11">
        <v>0</v>
      </c>
      <c r="H8" s="11">
        <v>1750</v>
      </c>
      <c r="I8" s="12">
        <v>0</v>
      </c>
      <c r="J8">
        <v>0</v>
      </c>
    </row>
    <row r="9" spans="1:10">
      <c r="A9" s="8" t="s">
        <v>45</v>
      </c>
      <c r="B9" s="9" t="s">
        <v>46</v>
      </c>
      <c r="C9" s="10">
        <v>2</v>
      </c>
      <c r="D9" s="10">
        <v>0</v>
      </c>
      <c r="E9" s="11">
        <v>0</v>
      </c>
      <c r="F9" s="11">
        <v>14400</v>
      </c>
      <c r="G9" s="11">
        <v>0</v>
      </c>
      <c r="H9" s="11">
        <v>14400</v>
      </c>
      <c r="I9" s="12">
        <v>0</v>
      </c>
      <c r="J9">
        <v>0</v>
      </c>
    </row>
    <row r="10" spans="1:10">
      <c r="A10" s="13" t="s">
        <v>87</v>
      </c>
      <c r="B10" s="2" t="s">
        <v>88</v>
      </c>
      <c r="C10" s="3">
        <v>1</v>
      </c>
      <c r="D10" s="3">
        <v>0</v>
      </c>
      <c r="E10" s="4">
        <v>0</v>
      </c>
      <c r="F10" s="4">
        <v>8500</v>
      </c>
      <c r="G10" s="4">
        <v>0</v>
      </c>
      <c r="H10" s="4">
        <v>8500</v>
      </c>
      <c r="I10" s="14">
        <v>0</v>
      </c>
      <c r="J10">
        <v>0</v>
      </c>
    </row>
    <row r="11" spans="1:10">
      <c r="A11" s="8" t="s">
        <v>127</v>
      </c>
      <c r="B11" s="9" t="s">
        <v>128</v>
      </c>
      <c r="C11" s="10">
        <v>2</v>
      </c>
      <c r="D11" s="10">
        <v>0</v>
      </c>
      <c r="E11" s="11">
        <v>0</v>
      </c>
      <c r="F11" s="11">
        <v>9600</v>
      </c>
      <c r="G11" s="11">
        <v>0</v>
      </c>
      <c r="H11" s="11">
        <v>9600</v>
      </c>
      <c r="I11" s="12">
        <v>0</v>
      </c>
      <c r="J11">
        <v>0</v>
      </c>
    </row>
    <row r="12" spans="1:10">
      <c r="A12" s="8" t="s">
        <v>129</v>
      </c>
      <c r="B12" s="9" t="s">
        <v>130</v>
      </c>
      <c r="C12" s="10">
        <v>1</v>
      </c>
      <c r="D12" s="10">
        <v>0</v>
      </c>
      <c r="E12" s="11">
        <v>0</v>
      </c>
      <c r="F12" s="11">
        <v>3600</v>
      </c>
      <c r="G12" s="11">
        <v>0</v>
      </c>
      <c r="H12" s="11">
        <v>3600</v>
      </c>
      <c r="I12" s="12">
        <v>0</v>
      </c>
      <c r="J12">
        <v>0</v>
      </c>
    </row>
    <row r="13" spans="1:10">
      <c r="A13" s="13" t="s">
        <v>131</v>
      </c>
      <c r="B13" s="2" t="s">
        <v>132</v>
      </c>
      <c r="C13" s="3">
        <v>2</v>
      </c>
      <c r="D13" s="3">
        <v>0</v>
      </c>
      <c r="E13" s="4">
        <v>0</v>
      </c>
      <c r="F13" s="4">
        <v>9600</v>
      </c>
      <c r="G13" s="4">
        <v>0</v>
      </c>
      <c r="H13" s="4">
        <v>9600</v>
      </c>
      <c r="I13" s="14">
        <v>0</v>
      </c>
      <c r="J13">
        <v>0</v>
      </c>
    </row>
    <row r="14" spans="1:10">
      <c r="A14" s="13" t="s">
        <v>134</v>
      </c>
      <c r="B14" s="2" t="s">
        <v>102</v>
      </c>
      <c r="C14" s="3">
        <v>3</v>
      </c>
      <c r="D14" s="3">
        <v>0</v>
      </c>
      <c r="E14" s="4">
        <v>0</v>
      </c>
      <c r="F14" s="4">
        <v>36300</v>
      </c>
      <c r="G14" s="4">
        <v>0</v>
      </c>
      <c r="H14" s="4">
        <v>36300</v>
      </c>
      <c r="I14" s="14">
        <v>0</v>
      </c>
      <c r="J14">
        <v>0</v>
      </c>
    </row>
    <row r="15" spans="1:10">
      <c r="A15" s="8" t="s">
        <v>136</v>
      </c>
      <c r="B15" s="9" t="s">
        <v>137</v>
      </c>
      <c r="C15" s="10">
        <v>12</v>
      </c>
      <c r="D15" s="10">
        <v>0</v>
      </c>
      <c r="E15" s="11">
        <v>0</v>
      </c>
      <c r="F15" s="11">
        <v>12000</v>
      </c>
      <c r="G15" s="11">
        <v>0</v>
      </c>
      <c r="H15" s="11">
        <v>12000</v>
      </c>
      <c r="I15" s="12">
        <v>0</v>
      </c>
      <c r="J15">
        <v>0</v>
      </c>
    </row>
    <row r="16" spans="1:10">
      <c r="A16" s="13" t="s">
        <v>138</v>
      </c>
      <c r="B16" s="2" t="s">
        <v>139</v>
      </c>
      <c r="C16" s="3">
        <v>24</v>
      </c>
      <c r="D16" s="3">
        <v>0</v>
      </c>
      <c r="E16" s="4">
        <v>0</v>
      </c>
      <c r="F16" s="4">
        <v>14400</v>
      </c>
      <c r="G16" s="4">
        <v>0</v>
      </c>
      <c r="H16" s="4">
        <v>14400</v>
      </c>
      <c r="I16" s="14">
        <v>0</v>
      </c>
      <c r="J16">
        <v>0</v>
      </c>
    </row>
    <row r="17" spans="1:10">
      <c r="A17" s="8" t="s">
        <v>141</v>
      </c>
      <c r="B17" s="9" t="s">
        <v>142</v>
      </c>
      <c r="C17" s="10">
        <v>2</v>
      </c>
      <c r="D17" s="10">
        <v>0</v>
      </c>
      <c r="E17" s="11">
        <v>0</v>
      </c>
      <c r="F17" s="11">
        <v>44900</v>
      </c>
      <c r="G17" s="11">
        <v>0</v>
      </c>
      <c r="H17" s="11">
        <v>44900</v>
      </c>
      <c r="I17" s="12">
        <v>0</v>
      </c>
      <c r="J17" t="s">
        <v>763</v>
      </c>
    </row>
    <row r="18" spans="1:10">
      <c r="A18" s="13" t="s">
        <v>143</v>
      </c>
      <c r="B18" s="2" t="s">
        <v>144</v>
      </c>
      <c r="C18" s="3">
        <v>4</v>
      </c>
      <c r="D18" s="3">
        <v>0</v>
      </c>
      <c r="E18" s="4">
        <v>0</v>
      </c>
      <c r="F18" s="4">
        <v>12200</v>
      </c>
      <c r="G18" s="4">
        <v>0</v>
      </c>
      <c r="H18" s="4">
        <v>12200</v>
      </c>
      <c r="I18" s="14">
        <v>0</v>
      </c>
      <c r="J18" t="s">
        <v>763</v>
      </c>
    </row>
    <row r="19" spans="1:10">
      <c r="A19" s="8" t="s">
        <v>146</v>
      </c>
      <c r="B19" s="9" t="s">
        <v>147</v>
      </c>
      <c r="C19" s="10">
        <v>6</v>
      </c>
      <c r="D19" s="10">
        <v>0</v>
      </c>
      <c r="E19" s="11">
        <v>0</v>
      </c>
      <c r="F19" s="11">
        <v>7800</v>
      </c>
      <c r="G19" s="11">
        <v>0</v>
      </c>
      <c r="H19" s="11">
        <v>7800</v>
      </c>
      <c r="I19" s="12">
        <v>0</v>
      </c>
      <c r="J19">
        <v>0</v>
      </c>
    </row>
    <row r="20" spans="1:10">
      <c r="A20" s="8" t="s">
        <v>148</v>
      </c>
      <c r="B20" s="9" t="s">
        <v>149</v>
      </c>
      <c r="C20" s="10">
        <v>6</v>
      </c>
      <c r="D20" s="10">
        <v>0</v>
      </c>
      <c r="E20" s="11">
        <v>0</v>
      </c>
      <c r="F20" s="11">
        <v>7500</v>
      </c>
      <c r="G20" s="11">
        <v>0</v>
      </c>
      <c r="H20" s="11">
        <v>7500</v>
      </c>
      <c r="I20" s="12">
        <v>0</v>
      </c>
      <c r="J20">
        <v>0</v>
      </c>
    </row>
    <row r="21" spans="1:10">
      <c r="A21" s="8" t="s">
        <v>150</v>
      </c>
      <c r="B21" s="9" t="s">
        <v>151</v>
      </c>
      <c r="C21" s="10">
        <v>6</v>
      </c>
      <c r="D21" s="10">
        <v>0</v>
      </c>
      <c r="E21" s="11">
        <v>0</v>
      </c>
      <c r="F21" s="11">
        <v>7500</v>
      </c>
      <c r="G21" s="11">
        <v>0</v>
      </c>
      <c r="H21" s="11">
        <v>7500</v>
      </c>
      <c r="I21" s="12">
        <v>0</v>
      </c>
      <c r="J21">
        <v>0</v>
      </c>
    </row>
    <row r="22" spans="1:10">
      <c r="A22" s="13" t="s">
        <v>138</v>
      </c>
      <c r="B22" s="2" t="s">
        <v>139</v>
      </c>
      <c r="C22" s="3">
        <v>6</v>
      </c>
      <c r="D22" s="3">
        <v>0</v>
      </c>
      <c r="E22" s="4">
        <v>0</v>
      </c>
      <c r="F22" s="4">
        <v>3600</v>
      </c>
      <c r="G22" s="4">
        <v>0</v>
      </c>
      <c r="H22" s="4">
        <v>3600</v>
      </c>
      <c r="I22" s="14">
        <v>0</v>
      </c>
      <c r="J22">
        <v>0</v>
      </c>
    </row>
    <row r="23" spans="1:10">
      <c r="A23" s="13" t="s">
        <v>13</v>
      </c>
      <c r="B23" s="2" t="s">
        <v>14</v>
      </c>
      <c r="C23" s="3">
        <v>1</v>
      </c>
      <c r="D23" s="3">
        <v>0</v>
      </c>
      <c r="E23" s="4">
        <v>0</v>
      </c>
      <c r="F23" s="4">
        <v>6050</v>
      </c>
      <c r="G23" s="4">
        <v>0</v>
      </c>
      <c r="H23" s="4">
        <v>6050</v>
      </c>
      <c r="I23" s="14">
        <v>0</v>
      </c>
      <c r="J23">
        <v>0</v>
      </c>
    </row>
    <row r="24" spans="1:10">
      <c r="A24" s="13" t="s">
        <v>77</v>
      </c>
      <c r="B24" s="2" t="s">
        <v>78</v>
      </c>
      <c r="C24" s="3">
        <v>1</v>
      </c>
      <c r="D24" s="3">
        <v>0</v>
      </c>
      <c r="E24" s="4">
        <v>0</v>
      </c>
      <c r="F24" s="4">
        <v>3000</v>
      </c>
      <c r="G24" s="4">
        <v>0</v>
      </c>
      <c r="H24" s="4">
        <v>3000</v>
      </c>
      <c r="I24" s="14">
        <v>0</v>
      </c>
      <c r="J24">
        <v>0</v>
      </c>
    </row>
    <row r="25" spans="1:10">
      <c r="A25" s="8" t="s">
        <v>154</v>
      </c>
      <c r="B25" s="9" t="s">
        <v>155</v>
      </c>
      <c r="C25" s="10">
        <v>8</v>
      </c>
      <c r="D25" s="10">
        <v>0</v>
      </c>
      <c r="E25" s="11">
        <v>0</v>
      </c>
      <c r="F25" s="11">
        <v>23200</v>
      </c>
      <c r="G25" s="11">
        <v>0</v>
      </c>
      <c r="H25" s="11">
        <v>23200</v>
      </c>
      <c r="I25" s="12">
        <v>0</v>
      </c>
      <c r="J25">
        <v>0</v>
      </c>
    </row>
    <row r="26" spans="1:10">
      <c r="A26" s="13" t="s">
        <v>156</v>
      </c>
      <c r="B26" s="2" t="s">
        <v>157</v>
      </c>
      <c r="C26" s="3">
        <v>18</v>
      </c>
      <c r="D26" s="3">
        <v>0</v>
      </c>
      <c r="E26" s="4">
        <v>0</v>
      </c>
      <c r="F26" s="4">
        <v>145800</v>
      </c>
      <c r="G26" s="4">
        <v>0</v>
      </c>
      <c r="H26" s="4">
        <v>145800</v>
      </c>
      <c r="I26" s="14">
        <v>0</v>
      </c>
      <c r="J26">
        <v>0</v>
      </c>
    </row>
    <row r="27" spans="1:10">
      <c r="A27" s="8" t="s">
        <v>200</v>
      </c>
      <c r="B27" s="9" t="s">
        <v>201</v>
      </c>
      <c r="C27" s="10">
        <v>5</v>
      </c>
      <c r="D27" s="10">
        <v>0</v>
      </c>
      <c r="E27" s="11">
        <v>0</v>
      </c>
      <c r="F27" s="11">
        <v>47500</v>
      </c>
      <c r="G27" s="11">
        <v>0</v>
      </c>
      <c r="H27" s="11">
        <v>47500</v>
      </c>
      <c r="I27" s="12">
        <v>0</v>
      </c>
      <c r="J27">
        <v>0</v>
      </c>
    </row>
    <row r="28" spans="1:10">
      <c r="A28" s="13" t="s">
        <v>209</v>
      </c>
      <c r="B28" s="2" t="s">
        <v>210</v>
      </c>
      <c r="C28" s="3">
        <v>4</v>
      </c>
      <c r="D28" s="3">
        <v>0</v>
      </c>
      <c r="E28" s="4">
        <v>0</v>
      </c>
      <c r="F28" s="4">
        <v>48400</v>
      </c>
      <c r="G28" s="4">
        <v>0</v>
      </c>
      <c r="H28" s="4">
        <v>48400</v>
      </c>
      <c r="I28" s="14">
        <v>0</v>
      </c>
      <c r="J28">
        <v>0</v>
      </c>
    </row>
    <row r="29" spans="1:10">
      <c r="A29" s="13" t="s">
        <v>200</v>
      </c>
      <c r="B29" s="2" t="s">
        <v>201</v>
      </c>
      <c r="C29" s="3">
        <v>2</v>
      </c>
      <c r="D29" s="3">
        <v>0</v>
      </c>
      <c r="E29" s="4">
        <v>19000</v>
      </c>
      <c r="F29" s="4">
        <v>0</v>
      </c>
      <c r="G29" s="4">
        <v>0</v>
      </c>
      <c r="H29" s="4">
        <v>19000</v>
      </c>
      <c r="I29" s="14">
        <v>0</v>
      </c>
      <c r="J29">
        <v>0</v>
      </c>
    </row>
    <row r="30" spans="1:10">
      <c r="A30" s="13" t="s">
        <v>138</v>
      </c>
      <c r="B30" s="2" t="s">
        <v>139</v>
      </c>
      <c r="C30" s="3">
        <v>20</v>
      </c>
      <c r="D30" s="3">
        <v>0</v>
      </c>
      <c r="E30" s="4">
        <v>0</v>
      </c>
      <c r="F30" s="4">
        <v>12000</v>
      </c>
      <c r="G30" s="4">
        <v>0</v>
      </c>
      <c r="H30" s="4">
        <v>12000</v>
      </c>
      <c r="I30" s="14">
        <v>0</v>
      </c>
      <c r="J30">
        <v>0</v>
      </c>
    </row>
    <row r="31" spans="1:10">
      <c r="A31" s="8" t="s">
        <v>214</v>
      </c>
      <c r="B31" s="9" t="s">
        <v>215</v>
      </c>
      <c r="C31" s="10">
        <v>6</v>
      </c>
      <c r="D31" s="10">
        <v>0</v>
      </c>
      <c r="E31" s="11">
        <v>0</v>
      </c>
      <c r="F31" s="11">
        <v>11400</v>
      </c>
      <c r="G31" s="11">
        <v>0</v>
      </c>
      <c r="H31" s="11">
        <v>11400</v>
      </c>
      <c r="I31" s="12">
        <v>0</v>
      </c>
      <c r="J31">
        <v>0</v>
      </c>
    </row>
    <row r="32" spans="1:10">
      <c r="A32" s="13" t="s">
        <v>216</v>
      </c>
      <c r="B32" s="2" t="s">
        <v>217</v>
      </c>
      <c r="C32" s="3">
        <v>6</v>
      </c>
      <c r="D32" s="3">
        <v>0</v>
      </c>
      <c r="E32" s="4">
        <v>0</v>
      </c>
      <c r="F32" s="4">
        <v>11400</v>
      </c>
      <c r="G32" s="4">
        <v>0</v>
      </c>
      <c r="H32" s="4">
        <v>11400</v>
      </c>
      <c r="I32" s="14">
        <v>0</v>
      </c>
      <c r="J32">
        <v>0</v>
      </c>
    </row>
    <row r="33" spans="1:10">
      <c r="A33" s="13" t="s">
        <v>119</v>
      </c>
      <c r="B33" s="2" t="s">
        <v>120</v>
      </c>
      <c r="C33" s="3">
        <v>150</v>
      </c>
      <c r="D33" s="3">
        <v>0</v>
      </c>
      <c r="E33" s="4">
        <v>0</v>
      </c>
      <c r="F33" s="4">
        <v>142500</v>
      </c>
      <c r="G33" s="4">
        <v>0</v>
      </c>
      <c r="H33" s="4">
        <v>142500</v>
      </c>
      <c r="I33" s="14">
        <v>0</v>
      </c>
      <c r="J33">
        <v>0</v>
      </c>
    </row>
    <row r="34" spans="1:10">
      <c r="A34" s="8" t="s">
        <v>220</v>
      </c>
      <c r="B34" s="9" t="s">
        <v>221</v>
      </c>
      <c r="C34" s="10">
        <v>4</v>
      </c>
      <c r="D34" s="10">
        <v>0</v>
      </c>
      <c r="E34" s="11">
        <v>0</v>
      </c>
      <c r="F34" s="11">
        <v>6400</v>
      </c>
      <c r="G34" s="11">
        <v>0</v>
      </c>
      <c r="H34" s="11">
        <v>6400</v>
      </c>
      <c r="I34" s="12">
        <v>0</v>
      </c>
      <c r="J34">
        <v>0</v>
      </c>
    </row>
    <row r="35" spans="1:10">
      <c r="A35" s="13" t="s">
        <v>222</v>
      </c>
      <c r="B35" s="2" t="s">
        <v>223</v>
      </c>
      <c r="C35" s="3">
        <v>60</v>
      </c>
      <c r="D35" s="3">
        <v>0</v>
      </c>
      <c r="E35" s="4">
        <v>0</v>
      </c>
      <c r="F35" s="4">
        <v>72000</v>
      </c>
      <c r="G35" s="4">
        <v>0</v>
      </c>
      <c r="H35" s="4">
        <v>72000</v>
      </c>
      <c r="I35" s="14">
        <v>0</v>
      </c>
      <c r="J35">
        <v>0</v>
      </c>
    </row>
    <row r="36" spans="1:10">
      <c r="A36" s="8" t="s">
        <v>225</v>
      </c>
      <c r="B36" s="9" t="s">
        <v>226</v>
      </c>
      <c r="C36" s="10">
        <v>5</v>
      </c>
      <c r="D36" s="10">
        <v>0</v>
      </c>
      <c r="E36" s="11">
        <v>0</v>
      </c>
      <c r="F36" s="11">
        <v>25000</v>
      </c>
      <c r="G36" s="11">
        <v>0</v>
      </c>
      <c r="H36" s="11">
        <v>25000</v>
      </c>
      <c r="I36" s="12">
        <v>0</v>
      </c>
      <c r="J36">
        <v>0</v>
      </c>
    </row>
    <row r="37" spans="1:10">
      <c r="A37" s="13" t="s">
        <v>227</v>
      </c>
      <c r="B37" s="2" t="s">
        <v>228</v>
      </c>
      <c r="C37" s="3">
        <v>5</v>
      </c>
      <c r="D37" s="3">
        <v>0</v>
      </c>
      <c r="E37" s="4">
        <v>0</v>
      </c>
      <c r="F37" s="4">
        <v>32500</v>
      </c>
      <c r="G37" s="4">
        <v>0</v>
      </c>
      <c r="H37" s="4">
        <v>32500</v>
      </c>
      <c r="I37" s="14">
        <v>0</v>
      </c>
      <c r="J37">
        <v>0</v>
      </c>
    </row>
    <row r="38" spans="1:10">
      <c r="A38" s="13" t="s">
        <v>230</v>
      </c>
      <c r="B38" s="2" t="s">
        <v>231</v>
      </c>
      <c r="C38" s="3">
        <v>0</v>
      </c>
      <c r="D38" s="3">
        <v>1</v>
      </c>
      <c r="E38" s="4">
        <v>0</v>
      </c>
      <c r="F38" s="4">
        <v>0</v>
      </c>
      <c r="G38" s="4">
        <v>0</v>
      </c>
      <c r="H38" s="4">
        <v>0</v>
      </c>
      <c r="I38" s="14">
        <v>0</v>
      </c>
      <c r="J38">
        <v>0</v>
      </c>
    </row>
    <row r="39" spans="1:10">
      <c r="A39" s="13" t="s">
        <v>233</v>
      </c>
      <c r="B39" s="2" t="s">
        <v>234</v>
      </c>
      <c r="C39" s="3">
        <v>30</v>
      </c>
      <c r="D39" s="3">
        <v>0</v>
      </c>
      <c r="E39" s="4">
        <v>0</v>
      </c>
      <c r="F39" s="4">
        <v>49500</v>
      </c>
      <c r="G39" s="4">
        <v>0</v>
      </c>
      <c r="H39" s="4">
        <v>49500</v>
      </c>
      <c r="I39" s="14">
        <v>0</v>
      </c>
      <c r="J39">
        <v>0</v>
      </c>
    </row>
    <row r="40" spans="1:10">
      <c r="A40" s="8" t="s">
        <v>235</v>
      </c>
      <c r="B40" s="9" t="s">
        <v>236</v>
      </c>
      <c r="C40" s="10">
        <v>2</v>
      </c>
      <c r="D40" s="10">
        <v>0</v>
      </c>
      <c r="E40" s="11">
        <v>0</v>
      </c>
      <c r="F40" s="11">
        <v>1500</v>
      </c>
      <c r="G40" s="11">
        <v>0</v>
      </c>
      <c r="H40" s="11">
        <v>1500</v>
      </c>
      <c r="I40" s="12">
        <v>0</v>
      </c>
      <c r="J40">
        <v>0</v>
      </c>
    </row>
    <row r="41" spans="1:10">
      <c r="A41" s="8" t="s">
        <v>237</v>
      </c>
      <c r="B41" s="9" t="s">
        <v>238</v>
      </c>
      <c r="C41" s="10">
        <v>1</v>
      </c>
      <c r="D41" s="10">
        <v>0</v>
      </c>
      <c r="E41" s="11">
        <v>0</v>
      </c>
      <c r="F41" s="11">
        <v>4350</v>
      </c>
      <c r="G41" s="11">
        <v>0</v>
      </c>
      <c r="H41" s="11">
        <v>4350</v>
      </c>
      <c r="I41" s="12">
        <v>0</v>
      </c>
      <c r="J41">
        <v>0</v>
      </c>
    </row>
    <row r="42" spans="1:10">
      <c r="A42" s="8" t="s">
        <v>239</v>
      </c>
      <c r="B42" s="9" t="s">
        <v>240</v>
      </c>
      <c r="C42" s="10">
        <v>1</v>
      </c>
      <c r="D42" s="10">
        <v>0</v>
      </c>
      <c r="E42" s="11">
        <v>0</v>
      </c>
      <c r="F42" s="11">
        <v>6300</v>
      </c>
      <c r="G42" s="11">
        <v>0</v>
      </c>
      <c r="H42" s="11">
        <v>6300</v>
      </c>
      <c r="I42" s="12">
        <v>0</v>
      </c>
      <c r="J42">
        <v>0</v>
      </c>
    </row>
    <row r="43" spans="1:10">
      <c r="A43" s="8" t="s">
        <v>241</v>
      </c>
      <c r="B43" s="9" t="s">
        <v>238</v>
      </c>
      <c r="C43" s="10">
        <v>1</v>
      </c>
      <c r="D43" s="10">
        <v>0</v>
      </c>
      <c r="E43" s="11">
        <v>0</v>
      </c>
      <c r="F43" s="11">
        <v>6950</v>
      </c>
      <c r="G43" s="11">
        <v>0</v>
      </c>
      <c r="H43" s="11">
        <v>6950</v>
      </c>
      <c r="I43" s="12">
        <v>0</v>
      </c>
      <c r="J43">
        <v>0</v>
      </c>
    </row>
    <row r="44" spans="1:10">
      <c r="A44" s="8" t="s">
        <v>242</v>
      </c>
      <c r="B44" s="9" t="s">
        <v>238</v>
      </c>
      <c r="C44" s="10">
        <v>1</v>
      </c>
      <c r="D44" s="10">
        <v>0</v>
      </c>
      <c r="E44" s="11">
        <v>0</v>
      </c>
      <c r="F44" s="11">
        <v>8150</v>
      </c>
      <c r="G44" s="11">
        <v>0</v>
      </c>
      <c r="H44" s="11">
        <v>8150</v>
      </c>
      <c r="I44" s="12">
        <v>0</v>
      </c>
      <c r="J44">
        <v>0</v>
      </c>
    </row>
    <row r="45" spans="1:10">
      <c r="A45" s="8" t="s">
        <v>243</v>
      </c>
      <c r="B45" s="9" t="s">
        <v>238</v>
      </c>
      <c r="C45" s="10">
        <v>1</v>
      </c>
      <c r="D45" s="10">
        <v>0</v>
      </c>
      <c r="E45" s="11">
        <v>0</v>
      </c>
      <c r="F45" s="11">
        <v>9950</v>
      </c>
      <c r="G45" s="11">
        <v>0</v>
      </c>
      <c r="H45" s="11">
        <v>9950</v>
      </c>
      <c r="I45" s="12">
        <v>0</v>
      </c>
      <c r="J45">
        <v>0</v>
      </c>
    </row>
    <row r="46" spans="1:10">
      <c r="A46" s="8" t="s">
        <v>244</v>
      </c>
      <c r="B46" s="9" t="s">
        <v>245</v>
      </c>
      <c r="C46" s="10">
        <v>1</v>
      </c>
      <c r="D46" s="10">
        <v>0</v>
      </c>
      <c r="E46" s="11">
        <v>0</v>
      </c>
      <c r="F46" s="11">
        <v>4100</v>
      </c>
      <c r="G46" s="11">
        <v>0</v>
      </c>
      <c r="H46" s="11">
        <v>4100</v>
      </c>
      <c r="I46" s="12">
        <v>0</v>
      </c>
      <c r="J46">
        <v>0</v>
      </c>
    </row>
    <row r="47" spans="1:10">
      <c r="A47" s="8" t="s">
        <v>246</v>
      </c>
      <c r="B47" s="9" t="s">
        <v>247</v>
      </c>
      <c r="C47" s="10">
        <v>1</v>
      </c>
      <c r="D47" s="10">
        <v>0</v>
      </c>
      <c r="E47" s="11">
        <v>0</v>
      </c>
      <c r="F47" s="11">
        <v>50700</v>
      </c>
      <c r="G47" s="11">
        <v>0</v>
      </c>
      <c r="H47" s="11">
        <v>50700</v>
      </c>
      <c r="I47" s="12">
        <v>0</v>
      </c>
      <c r="J47" t="s">
        <v>763</v>
      </c>
    </row>
    <row r="48" spans="1:10">
      <c r="A48" s="8" t="s">
        <v>248</v>
      </c>
      <c r="B48" s="9" t="s">
        <v>249</v>
      </c>
      <c r="C48" s="10">
        <v>2</v>
      </c>
      <c r="D48" s="10">
        <v>0</v>
      </c>
      <c r="E48" s="11">
        <v>0</v>
      </c>
      <c r="F48" s="11">
        <v>8500</v>
      </c>
      <c r="G48" s="11">
        <v>0</v>
      </c>
      <c r="H48" s="11">
        <v>8500</v>
      </c>
      <c r="I48" s="12">
        <v>0</v>
      </c>
      <c r="J48" t="s">
        <v>763</v>
      </c>
    </row>
    <row r="49" spans="1:10">
      <c r="A49" s="8" t="s">
        <v>250</v>
      </c>
      <c r="B49" s="9" t="s">
        <v>251</v>
      </c>
      <c r="C49" s="10">
        <v>4</v>
      </c>
      <c r="D49" s="10">
        <v>0</v>
      </c>
      <c r="E49" s="11">
        <v>0</v>
      </c>
      <c r="F49" s="11">
        <v>16400</v>
      </c>
      <c r="G49" s="11">
        <v>0</v>
      </c>
      <c r="H49" s="11">
        <v>16400</v>
      </c>
      <c r="I49" s="12">
        <v>0</v>
      </c>
      <c r="J49" t="s">
        <v>763</v>
      </c>
    </row>
    <row r="50" spans="1:10">
      <c r="A50" s="8" t="s">
        <v>252</v>
      </c>
      <c r="B50" s="9" t="s">
        <v>253</v>
      </c>
      <c r="C50" s="10">
        <v>5</v>
      </c>
      <c r="D50" s="10">
        <v>0</v>
      </c>
      <c r="E50" s="11">
        <v>0</v>
      </c>
      <c r="F50" s="11">
        <v>152500</v>
      </c>
      <c r="G50" s="11">
        <v>0</v>
      </c>
      <c r="H50" s="11">
        <v>152500</v>
      </c>
      <c r="I50" s="12">
        <v>0</v>
      </c>
      <c r="J50">
        <v>0</v>
      </c>
    </row>
    <row r="51" spans="1:10">
      <c r="A51" s="8" t="s">
        <v>254</v>
      </c>
      <c r="B51" s="9" t="s">
        <v>255</v>
      </c>
      <c r="C51" s="10">
        <v>1</v>
      </c>
      <c r="D51" s="10">
        <v>0</v>
      </c>
      <c r="E51" s="11">
        <v>0</v>
      </c>
      <c r="F51" s="11">
        <v>31600</v>
      </c>
      <c r="G51" s="11">
        <v>0</v>
      </c>
      <c r="H51" s="11">
        <v>31600</v>
      </c>
      <c r="I51" s="12">
        <v>0</v>
      </c>
      <c r="J51">
        <v>0</v>
      </c>
    </row>
    <row r="52" spans="1:10">
      <c r="A52" s="8" t="s">
        <v>83</v>
      </c>
      <c r="B52" s="9" t="s">
        <v>84</v>
      </c>
      <c r="C52" s="10">
        <v>2</v>
      </c>
      <c r="D52" s="10">
        <v>0</v>
      </c>
      <c r="E52" s="11">
        <v>0</v>
      </c>
      <c r="F52" s="11">
        <v>3500</v>
      </c>
      <c r="G52" s="11">
        <v>0</v>
      </c>
      <c r="H52" s="11">
        <v>3500</v>
      </c>
      <c r="I52" s="12">
        <v>0</v>
      </c>
      <c r="J52">
        <v>0</v>
      </c>
    </row>
    <row r="53" spans="1:10">
      <c r="A53" s="8" t="s">
        <v>45</v>
      </c>
      <c r="B53" s="9" t="s">
        <v>46</v>
      </c>
      <c r="C53" s="10">
        <v>1</v>
      </c>
      <c r="D53" s="10">
        <v>0</v>
      </c>
      <c r="E53" s="11">
        <v>0</v>
      </c>
      <c r="F53" s="11">
        <v>7200</v>
      </c>
      <c r="G53" s="11">
        <v>0</v>
      </c>
      <c r="H53" s="11">
        <v>7200</v>
      </c>
      <c r="I53" s="12">
        <v>0</v>
      </c>
      <c r="J53">
        <v>0</v>
      </c>
    </row>
    <row r="54" spans="1:10">
      <c r="A54" s="8" t="s">
        <v>256</v>
      </c>
      <c r="B54" s="9" t="s">
        <v>257</v>
      </c>
      <c r="C54" s="10">
        <v>2</v>
      </c>
      <c r="D54" s="10">
        <v>0</v>
      </c>
      <c r="E54" s="11">
        <v>0</v>
      </c>
      <c r="F54" s="11">
        <v>57000</v>
      </c>
      <c r="G54" s="11">
        <v>0</v>
      </c>
      <c r="H54" s="11">
        <v>57000</v>
      </c>
      <c r="I54" s="12">
        <v>0</v>
      </c>
      <c r="J54" t="s">
        <v>763</v>
      </c>
    </row>
    <row r="55" spans="1:10">
      <c r="A55" s="8" t="s">
        <v>101</v>
      </c>
      <c r="B55" s="9" t="s">
        <v>102</v>
      </c>
      <c r="C55" s="10">
        <v>1</v>
      </c>
      <c r="D55" s="10">
        <v>0</v>
      </c>
      <c r="E55" s="11">
        <v>0</v>
      </c>
      <c r="F55" s="11">
        <v>12100</v>
      </c>
      <c r="G55" s="11">
        <v>0</v>
      </c>
      <c r="H55" s="11">
        <v>12100</v>
      </c>
      <c r="I55" s="12">
        <v>0</v>
      </c>
      <c r="J55">
        <v>0</v>
      </c>
    </row>
    <row r="56" spans="1:10">
      <c r="A56" s="8" t="s">
        <v>258</v>
      </c>
      <c r="B56" s="9" t="s">
        <v>259</v>
      </c>
      <c r="C56" s="10">
        <v>2</v>
      </c>
      <c r="D56" s="10">
        <v>0</v>
      </c>
      <c r="E56" s="11">
        <v>0</v>
      </c>
      <c r="F56" s="11">
        <v>9000</v>
      </c>
      <c r="G56" s="11">
        <v>0</v>
      </c>
      <c r="H56" s="11">
        <v>9000</v>
      </c>
      <c r="I56" s="12">
        <v>0</v>
      </c>
      <c r="J56">
        <v>0</v>
      </c>
    </row>
    <row r="57" spans="1:10">
      <c r="A57" s="13" t="s">
        <v>200</v>
      </c>
      <c r="B57" s="2" t="s">
        <v>201</v>
      </c>
      <c r="C57" s="3">
        <v>1</v>
      </c>
      <c r="D57" s="3">
        <v>0</v>
      </c>
      <c r="E57" s="4">
        <v>0</v>
      </c>
      <c r="F57" s="4">
        <v>9500</v>
      </c>
      <c r="G57" s="4">
        <v>0</v>
      </c>
      <c r="H57" s="4">
        <v>9500</v>
      </c>
      <c r="I57" s="14">
        <v>0</v>
      </c>
      <c r="J57">
        <v>0</v>
      </c>
    </row>
    <row r="58" spans="1:10">
      <c r="A58" s="8" t="s">
        <v>262</v>
      </c>
      <c r="B58" s="9" t="s">
        <v>263</v>
      </c>
      <c r="C58" s="10">
        <v>10</v>
      </c>
      <c r="D58" s="10">
        <v>0</v>
      </c>
      <c r="E58" s="11">
        <v>0</v>
      </c>
      <c r="F58" s="11">
        <v>12500</v>
      </c>
      <c r="G58" s="11">
        <v>0</v>
      </c>
      <c r="H58" s="11">
        <v>12500</v>
      </c>
      <c r="I58" s="12">
        <v>0</v>
      </c>
      <c r="J58">
        <v>0</v>
      </c>
    </row>
    <row r="59" spans="1:10">
      <c r="A59" s="8" t="s">
        <v>264</v>
      </c>
      <c r="B59" s="9" t="s">
        <v>265</v>
      </c>
      <c r="C59" s="10">
        <v>10</v>
      </c>
      <c r="D59" s="10">
        <v>0</v>
      </c>
      <c r="E59" s="11">
        <v>0</v>
      </c>
      <c r="F59" s="11">
        <v>12000</v>
      </c>
      <c r="G59" s="11">
        <v>0</v>
      </c>
      <c r="H59" s="11">
        <v>12000</v>
      </c>
      <c r="I59" s="12">
        <v>0</v>
      </c>
      <c r="J59">
        <v>0</v>
      </c>
    </row>
    <row r="60" spans="1:10">
      <c r="A60" s="8" t="s">
        <v>48</v>
      </c>
      <c r="B60" s="9" t="s">
        <v>49</v>
      </c>
      <c r="C60" s="10">
        <v>20</v>
      </c>
      <c r="D60" s="10">
        <v>0</v>
      </c>
      <c r="E60" s="11">
        <v>0</v>
      </c>
      <c r="F60" s="11">
        <v>10000</v>
      </c>
      <c r="G60" s="11">
        <v>0</v>
      </c>
      <c r="H60" s="11">
        <v>10000</v>
      </c>
      <c r="I60" s="12">
        <v>0</v>
      </c>
      <c r="J60">
        <v>0</v>
      </c>
    </row>
    <row r="61" spans="1:10">
      <c r="A61" s="8" t="s">
        <v>266</v>
      </c>
      <c r="B61" s="9" t="s">
        <v>267</v>
      </c>
      <c r="C61" s="10">
        <v>10</v>
      </c>
      <c r="D61" s="10">
        <v>0</v>
      </c>
      <c r="E61" s="11">
        <v>0</v>
      </c>
      <c r="F61" s="11">
        <v>10000</v>
      </c>
      <c r="G61" s="11">
        <v>0</v>
      </c>
      <c r="H61" s="11">
        <v>10000</v>
      </c>
      <c r="I61" s="12">
        <v>0</v>
      </c>
      <c r="J61">
        <v>0</v>
      </c>
    </row>
    <row r="62" spans="1:10">
      <c r="A62" s="13" t="s">
        <v>54</v>
      </c>
      <c r="B62" s="2" t="s">
        <v>55</v>
      </c>
      <c r="C62" s="3">
        <v>12</v>
      </c>
      <c r="D62" s="3">
        <v>0</v>
      </c>
      <c r="E62" s="4">
        <v>0</v>
      </c>
      <c r="F62" s="4">
        <v>19200</v>
      </c>
      <c r="G62" s="4">
        <v>0</v>
      </c>
      <c r="H62" s="4">
        <v>19200</v>
      </c>
      <c r="I62" s="14">
        <v>0</v>
      </c>
      <c r="J62">
        <v>0</v>
      </c>
    </row>
    <row r="63" spans="1:10">
      <c r="A63" s="8" t="s">
        <v>269</v>
      </c>
      <c r="B63" s="9" t="s">
        <v>270</v>
      </c>
      <c r="C63" s="10">
        <v>2</v>
      </c>
      <c r="D63" s="10">
        <v>0</v>
      </c>
      <c r="E63" s="11">
        <v>0</v>
      </c>
      <c r="F63" s="11">
        <v>6300</v>
      </c>
      <c r="G63" s="11">
        <v>0</v>
      </c>
      <c r="H63" s="11">
        <v>6300</v>
      </c>
      <c r="I63" s="12">
        <v>0</v>
      </c>
      <c r="J63">
        <v>0</v>
      </c>
    </row>
    <row r="64" spans="1:10">
      <c r="A64" s="8" t="s">
        <v>271</v>
      </c>
      <c r="B64" s="9" t="s">
        <v>272</v>
      </c>
      <c r="C64" s="10">
        <v>1</v>
      </c>
      <c r="D64" s="10">
        <v>0</v>
      </c>
      <c r="E64" s="11">
        <v>0</v>
      </c>
      <c r="F64" s="11">
        <v>3750</v>
      </c>
      <c r="G64" s="11">
        <v>0</v>
      </c>
      <c r="H64" s="11">
        <v>3750</v>
      </c>
      <c r="I64" s="12">
        <v>0</v>
      </c>
      <c r="J64">
        <v>0</v>
      </c>
    </row>
    <row r="65" spans="1:10">
      <c r="A65" s="8" t="s">
        <v>273</v>
      </c>
      <c r="B65" s="9" t="s">
        <v>274</v>
      </c>
      <c r="C65" s="10">
        <v>6</v>
      </c>
      <c r="D65" s="10">
        <v>0</v>
      </c>
      <c r="E65" s="11">
        <v>0</v>
      </c>
      <c r="F65" s="11">
        <v>8400</v>
      </c>
      <c r="G65" s="11">
        <v>0</v>
      </c>
      <c r="H65" s="11">
        <v>8400</v>
      </c>
      <c r="I65" s="12">
        <v>0</v>
      </c>
      <c r="J65">
        <v>0</v>
      </c>
    </row>
    <row r="66" spans="1:10">
      <c r="A66" s="8" t="s">
        <v>275</v>
      </c>
      <c r="B66" s="9" t="s">
        <v>276</v>
      </c>
      <c r="C66" s="10">
        <v>6</v>
      </c>
      <c r="D66" s="10">
        <v>0</v>
      </c>
      <c r="E66" s="11">
        <v>0</v>
      </c>
      <c r="F66" s="11">
        <v>6000</v>
      </c>
      <c r="G66" s="11">
        <v>0</v>
      </c>
      <c r="H66" s="11">
        <v>6000</v>
      </c>
      <c r="I66" s="12">
        <v>0</v>
      </c>
      <c r="J66">
        <v>0</v>
      </c>
    </row>
    <row r="67" spans="1:10">
      <c r="A67" s="8" t="s">
        <v>277</v>
      </c>
      <c r="B67" s="9" t="s">
        <v>278</v>
      </c>
      <c r="C67" s="10">
        <v>1</v>
      </c>
      <c r="D67" s="10">
        <v>0</v>
      </c>
      <c r="E67" s="11">
        <v>0</v>
      </c>
      <c r="F67" s="11">
        <v>3000</v>
      </c>
      <c r="G67" s="11">
        <v>0</v>
      </c>
      <c r="H67" s="11">
        <v>3000</v>
      </c>
      <c r="I67" s="12">
        <v>0</v>
      </c>
      <c r="J67">
        <v>0</v>
      </c>
    </row>
    <row r="68" spans="1:10">
      <c r="A68" s="8" t="s">
        <v>57</v>
      </c>
      <c r="B68" s="9" t="s">
        <v>58</v>
      </c>
      <c r="C68" s="10">
        <v>2</v>
      </c>
      <c r="D68" s="10">
        <v>0</v>
      </c>
      <c r="E68" s="11">
        <v>0</v>
      </c>
      <c r="F68" s="11">
        <v>19900</v>
      </c>
      <c r="G68" s="11">
        <v>0</v>
      </c>
      <c r="H68" s="11">
        <v>19900</v>
      </c>
      <c r="I68" s="12">
        <v>0</v>
      </c>
      <c r="J68">
        <v>0</v>
      </c>
    </row>
    <row r="69" spans="1:10">
      <c r="A69" s="8" t="s">
        <v>61</v>
      </c>
      <c r="B69" s="9" t="s">
        <v>62</v>
      </c>
      <c r="C69" s="10">
        <v>1</v>
      </c>
      <c r="D69" s="10">
        <v>0</v>
      </c>
      <c r="E69" s="11">
        <v>0</v>
      </c>
      <c r="F69" s="11">
        <v>19400</v>
      </c>
      <c r="G69" s="11">
        <v>0</v>
      </c>
      <c r="H69" s="11">
        <v>19400</v>
      </c>
      <c r="I69" s="12">
        <v>0</v>
      </c>
      <c r="J69" t="s">
        <v>763</v>
      </c>
    </row>
    <row r="70" spans="1:10">
      <c r="A70" s="8" t="s">
        <v>205</v>
      </c>
      <c r="B70" s="9" t="s">
        <v>206</v>
      </c>
      <c r="C70" s="10">
        <v>6</v>
      </c>
      <c r="D70" s="10">
        <v>0</v>
      </c>
      <c r="E70" s="11">
        <v>0</v>
      </c>
      <c r="F70" s="11">
        <v>2400</v>
      </c>
      <c r="G70" s="11">
        <v>0</v>
      </c>
      <c r="H70" s="11">
        <v>2400</v>
      </c>
      <c r="I70" s="12">
        <v>0</v>
      </c>
      <c r="J70">
        <v>0</v>
      </c>
    </row>
    <row r="71" spans="1:10">
      <c r="A71" s="8" t="s">
        <v>65</v>
      </c>
      <c r="B71" s="9" t="s">
        <v>66</v>
      </c>
      <c r="C71" s="10">
        <v>2</v>
      </c>
      <c r="D71" s="10">
        <v>0</v>
      </c>
      <c r="E71" s="11">
        <v>0</v>
      </c>
      <c r="F71" s="11">
        <v>8600</v>
      </c>
      <c r="G71" s="11">
        <v>0</v>
      </c>
      <c r="H71" s="11">
        <v>8600</v>
      </c>
      <c r="I71" s="12">
        <v>0</v>
      </c>
      <c r="J71">
        <v>0</v>
      </c>
    </row>
    <row r="72" spans="1:10">
      <c r="A72" s="8" t="s">
        <v>279</v>
      </c>
      <c r="B72" s="9" t="s">
        <v>280</v>
      </c>
      <c r="C72" s="10">
        <v>6</v>
      </c>
      <c r="D72" s="10">
        <v>0</v>
      </c>
      <c r="E72" s="11">
        <v>0</v>
      </c>
      <c r="F72" s="11">
        <v>11700</v>
      </c>
      <c r="G72" s="11">
        <v>0</v>
      </c>
      <c r="H72" s="11">
        <v>11700</v>
      </c>
      <c r="I72" s="12">
        <v>0</v>
      </c>
      <c r="J72">
        <v>0</v>
      </c>
    </row>
    <row r="73" spans="1:10">
      <c r="A73" s="13" t="s">
        <v>121</v>
      </c>
      <c r="B73" s="2" t="s">
        <v>122</v>
      </c>
      <c r="C73" s="3">
        <v>6</v>
      </c>
      <c r="D73" s="3">
        <v>0</v>
      </c>
      <c r="E73" s="4">
        <v>0</v>
      </c>
      <c r="F73" s="4">
        <v>6000</v>
      </c>
      <c r="G73" s="4">
        <v>0</v>
      </c>
      <c r="H73" s="4">
        <v>6000</v>
      </c>
      <c r="I73" s="14">
        <v>0</v>
      </c>
      <c r="J73">
        <v>0</v>
      </c>
    </row>
    <row r="74" spans="1:10">
      <c r="A74" s="13" t="s">
        <v>282</v>
      </c>
      <c r="B74" s="2" t="s">
        <v>283</v>
      </c>
      <c r="C74" s="3">
        <v>1</v>
      </c>
      <c r="D74" s="3">
        <v>0</v>
      </c>
      <c r="E74" s="4">
        <v>0</v>
      </c>
      <c r="F74" s="4">
        <v>56600</v>
      </c>
      <c r="G74" s="4">
        <v>0</v>
      </c>
      <c r="H74" s="4">
        <v>56600</v>
      </c>
      <c r="I74" s="14">
        <v>0</v>
      </c>
      <c r="J74">
        <v>0</v>
      </c>
    </row>
    <row r="75" spans="1:10">
      <c r="A75" s="13" t="s">
        <v>285</v>
      </c>
      <c r="B75" s="2" t="s">
        <v>286</v>
      </c>
      <c r="C75" s="3">
        <v>0</v>
      </c>
      <c r="D75" s="3">
        <v>0</v>
      </c>
      <c r="E75" s="4">
        <v>0</v>
      </c>
      <c r="F75" s="4">
        <v>0</v>
      </c>
      <c r="G75" s="4">
        <v>0</v>
      </c>
      <c r="H75" s="4">
        <v>0</v>
      </c>
      <c r="I75" s="14">
        <v>1718500</v>
      </c>
      <c r="J75">
        <v>0</v>
      </c>
    </row>
    <row r="76" spans="1:10">
      <c r="A76" s="13" t="s">
        <v>25</v>
      </c>
      <c r="B76" s="2" t="s">
        <v>26</v>
      </c>
      <c r="C76" s="3">
        <v>1</v>
      </c>
      <c r="D76" s="3">
        <v>0</v>
      </c>
      <c r="E76" s="4">
        <v>0</v>
      </c>
      <c r="F76" s="4">
        <v>1500</v>
      </c>
      <c r="G76" s="4">
        <v>0</v>
      </c>
      <c r="H76" s="4">
        <v>1500</v>
      </c>
      <c r="I76" s="14">
        <v>0</v>
      </c>
      <c r="J76">
        <v>0</v>
      </c>
    </row>
    <row r="77" spans="1:10">
      <c r="A77" s="8" t="s">
        <v>289</v>
      </c>
      <c r="B77" s="9" t="s">
        <v>290</v>
      </c>
      <c r="C77" s="10">
        <v>1</v>
      </c>
      <c r="D77" s="10">
        <v>0</v>
      </c>
      <c r="E77" s="11">
        <v>0</v>
      </c>
      <c r="F77" s="11">
        <v>7000</v>
      </c>
      <c r="G77" s="11">
        <v>0</v>
      </c>
      <c r="H77" s="11">
        <v>7000</v>
      </c>
      <c r="I77" s="12">
        <v>0</v>
      </c>
      <c r="J77">
        <v>0</v>
      </c>
    </row>
    <row r="78" spans="1:10">
      <c r="A78" s="13" t="s">
        <v>291</v>
      </c>
      <c r="B78" s="2" t="s">
        <v>292</v>
      </c>
      <c r="C78" s="3">
        <v>1</v>
      </c>
      <c r="D78" s="3">
        <v>0</v>
      </c>
      <c r="E78" s="4">
        <v>0</v>
      </c>
      <c r="F78" s="4">
        <v>11700</v>
      </c>
      <c r="G78" s="4">
        <v>0</v>
      </c>
      <c r="H78" s="4">
        <v>11700</v>
      </c>
      <c r="I78" s="14">
        <v>0</v>
      </c>
      <c r="J78">
        <v>0</v>
      </c>
    </row>
    <row r="79" spans="1:10">
      <c r="A79" s="8" t="s">
        <v>294</v>
      </c>
      <c r="B79" s="9" t="s">
        <v>295</v>
      </c>
      <c r="C79" s="10">
        <v>2</v>
      </c>
      <c r="D79" s="10">
        <v>0</v>
      </c>
      <c r="E79" s="11">
        <v>0</v>
      </c>
      <c r="F79" s="11">
        <v>16700</v>
      </c>
      <c r="G79" s="11">
        <v>0</v>
      </c>
      <c r="H79" s="11">
        <v>16700</v>
      </c>
      <c r="I79" s="12">
        <v>0</v>
      </c>
      <c r="J79">
        <v>0</v>
      </c>
    </row>
    <row r="80" spans="1:10">
      <c r="A80" s="8" t="s">
        <v>25</v>
      </c>
      <c r="B80" s="9" t="s">
        <v>26</v>
      </c>
      <c r="C80" s="10">
        <v>1</v>
      </c>
      <c r="D80" s="10">
        <v>0</v>
      </c>
      <c r="E80" s="11">
        <v>0</v>
      </c>
      <c r="F80" s="11">
        <v>1500</v>
      </c>
      <c r="G80" s="11">
        <v>0</v>
      </c>
      <c r="H80" s="11">
        <v>1500</v>
      </c>
      <c r="I80" s="12">
        <v>0</v>
      </c>
      <c r="J80">
        <v>0</v>
      </c>
    </row>
    <row r="81" spans="1:10">
      <c r="A81" s="8" t="s">
        <v>167</v>
      </c>
      <c r="B81" s="9" t="s">
        <v>168</v>
      </c>
      <c r="C81" s="10">
        <v>12</v>
      </c>
      <c r="D81" s="10">
        <v>0</v>
      </c>
      <c r="E81" s="11">
        <v>0</v>
      </c>
      <c r="F81" s="11">
        <v>9000</v>
      </c>
      <c r="G81" s="11">
        <v>0</v>
      </c>
      <c r="H81" s="11">
        <v>9000</v>
      </c>
      <c r="I81" s="12">
        <v>0</v>
      </c>
      <c r="J81">
        <v>0</v>
      </c>
    </row>
    <row r="82" spans="1:10">
      <c r="A82" s="13" t="s">
        <v>296</v>
      </c>
      <c r="B82" s="2" t="s">
        <v>297</v>
      </c>
      <c r="C82" s="3">
        <v>6</v>
      </c>
      <c r="D82" s="3">
        <v>0</v>
      </c>
      <c r="E82" s="4">
        <v>0</v>
      </c>
      <c r="F82" s="4">
        <v>12000</v>
      </c>
      <c r="G82" s="4">
        <v>0</v>
      </c>
      <c r="H82" s="4">
        <v>12000</v>
      </c>
      <c r="I82" s="14">
        <v>0</v>
      </c>
      <c r="J82">
        <v>0</v>
      </c>
    </row>
    <row r="83" spans="1:10">
      <c r="A83" s="8" t="s">
        <v>298</v>
      </c>
      <c r="B83" s="9" t="s">
        <v>299</v>
      </c>
      <c r="C83" s="10">
        <v>2</v>
      </c>
      <c r="D83" s="10">
        <v>0</v>
      </c>
      <c r="E83" s="11">
        <v>0</v>
      </c>
      <c r="F83" s="11">
        <v>294800</v>
      </c>
      <c r="G83" s="11">
        <v>0</v>
      </c>
      <c r="H83" s="11">
        <v>294800</v>
      </c>
      <c r="I83" s="12">
        <v>0</v>
      </c>
      <c r="J83">
        <v>0</v>
      </c>
    </row>
    <row r="84" spans="1:10">
      <c r="A84" s="8" t="s">
        <v>300</v>
      </c>
      <c r="B84" s="9" t="s">
        <v>301</v>
      </c>
      <c r="C84" s="10">
        <v>2</v>
      </c>
      <c r="D84" s="10">
        <v>0</v>
      </c>
      <c r="E84" s="11">
        <v>0</v>
      </c>
      <c r="F84" s="11">
        <v>49100</v>
      </c>
      <c r="G84" s="11">
        <v>0</v>
      </c>
      <c r="H84" s="11">
        <v>49100</v>
      </c>
      <c r="I84" s="12">
        <v>0</v>
      </c>
      <c r="J84">
        <v>0</v>
      </c>
    </row>
    <row r="85" spans="1:10">
      <c r="A85" s="13" t="s">
        <v>302</v>
      </c>
      <c r="B85" s="2" t="s">
        <v>303</v>
      </c>
      <c r="C85" s="3">
        <v>20</v>
      </c>
      <c r="D85" s="3">
        <v>0</v>
      </c>
      <c r="E85" s="4">
        <v>0</v>
      </c>
      <c r="F85" s="4">
        <v>230000</v>
      </c>
      <c r="G85" s="4">
        <v>0</v>
      </c>
      <c r="H85" s="4">
        <v>230000</v>
      </c>
      <c r="I85" s="14">
        <v>0</v>
      </c>
      <c r="J85">
        <v>0</v>
      </c>
    </row>
    <row r="86" spans="1:10">
      <c r="A86" s="8" t="s">
        <v>305</v>
      </c>
      <c r="B86" s="9" t="s">
        <v>306</v>
      </c>
      <c r="C86" s="10">
        <v>1</v>
      </c>
      <c r="D86" s="10">
        <v>0</v>
      </c>
      <c r="E86" s="11">
        <v>0</v>
      </c>
      <c r="F86" s="11">
        <v>39600</v>
      </c>
      <c r="G86" s="11">
        <v>0</v>
      </c>
      <c r="H86" s="11">
        <v>39600</v>
      </c>
      <c r="I86" s="12">
        <v>0</v>
      </c>
      <c r="J86">
        <v>0</v>
      </c>
    </row>
    <row r="87" spans="1:10">
      <c r="A87" s="13" t="s">
        <v>308</v>
      </c>
      <c r="B87" s="2" t="s">
        <v>309</v>
      </c>
      <c r="C87" s="3">
        <v>1</v>
      </c>
      <c r="D87" s="3">
        <v>0</v>
      </c>
      <c r="E87" s="4">
        <v>54000</v>
      </c>
      <c r="F87" s="4">
        <v>0</v>
      </c>
      <c r="G87" s="4">
        <v>0</v>
      </c>
      <c r="H87" s="4">
        <v>54000</v>
      </c>
      <c r="I87" s="14">
        <v>0</v>
      </c>
      <c r="J87">
        <v>0</v>
      </c>
    </row>
    <row r="88" spans="1:10">
      <c r="A88" s="13" t="s">
        <v>311</v>
      </c>
      <c r="B88" s="2" t="s">
        <v>312</v>
      </c>
      <c r="C88" s="3">
        <v>5</v>
      </c>
      <c r="D88" s="3">
        <v>0</v>
      </c>
      <c r="E88" s="4">
        <v>0</v>
      </c>
      <c r="F88" s="4">
        <v>2000</v>
      </c>
      <c r="G88" s="4">
        <v>0</v>
      </c>
      <c r="H88" s="4">
        <v>2000</v>
      </c>
      <c r="I88" s="14">
        <v>0</v>
      </c>
      <c r="J88">
        <v>0</v>
      </c>
    </row>
    <row r="89" spans="1:10">
      <c r="A89" s="8" t="s">
        <v>313</v>
      </c>
      <c r="B89" s="9" t="s">
        <v>314</v>
      </c>
      <c r="C89" s="10">
        <v>1</v>
      </c>
      <c r="D89" s="10">
        <v>0</v>
      </c>
      <c r="E89" s="11">
        <v>0</v>
      </c>
      <c r="F89" s="11">
        <v>2600</v>
      </c>
      <c r="G89" s="11">
        <v>0</v>
      </c>
      <c r="H89" s="11">
        <v>2600</v>
      </c>
      <c r="I89" s="12">
        <v>0</v>
      </c>
      <c r="J89">
        <v>0</v>
      </c>
    </row>
    <row r="90" spans="1:10">
      <c r="A90" s="8" t="s">
        <v>315</v>
      </c>
      <c r="B90" s="9" t="s">
        <v>316</v>
      </c>
      <c r="C90" s="10">
        <v>1</v>
      </c>
      <c r="D90" s="10">
        <v>0</v>
      </c>
      <c r="E90" s="11">
        <v>0</v>
      </c>
      <c r="F90" s="11">
        <v>400</v>
      </c>
      <c r="G90" s="11">
        <v>0</v>
      </c>
      <c r="H90" s="11">
        <v>400</v>
      </c>
      <c r="I90" s="12">
        <v>0</v>
      </c>
      <c r="J90">
        <v>0</v>
      </c>
    </row>
    <row r="91" spans="1:10">
      <c r="A91" s="8" t="s">
        <v>317</v>
      </c>
      <c r="B91" s="9" t="s">
        <v>318</v>
      </c>
      <c r="C91" s="10">
        <v>2</v>
      </c>
      <c r="D91" s="10">
        <v>0</v>
      </c>
      <c r="E91" s="11">
        <v>0</v>
      </c>
      <c r="F91" s="11">
        <v>4800</v>
      </c>
      <c r="G91" s="11">
        <v>0</v>
      </c>
      <c r="H91" s="11">
        <v>4800</v>
      </c>
      <c r="I91" s="12">
        <v>0</v>
      </c>
      <c r="J91">
        <v>0</v>
      </c>
    </row>
    <row r="92" spans="1:10">
      <c r="A92" s="8" t="s">
        <v>254</v>
      </c>
      <c r="B92" s="9" t="s">
        <v>255</v>
      </c>
      <c r="C92" s="10">
        <v>2</v>
      </c>
      <c r="D92" s="10">
        <v>0</v>
      </c>
      <c r="E92" s="11">
        <v>0</v>
      </c>
      <c r="F92" s="11">
        <v>63200</v>
      </c>
      <c r="G92" s="11">
        <v>0</v>
      </c>
      <c r="H92" s="11">
        <v>63200</v>
      </c>
      <c r="I92" s="12">
        <v>0</v>
      </c>
      <c r="J92">
        <v>0</v>
      </c>
    </row>
    <row r="93" spans="1:10">
      <c r="A93" s="8" t="s">
        <v>83</v>
      </c>
      <c r="B93" s="9" t="s">
        <v>84</v>
      </c>
      <c r="C93" s="10">
        <v>4</v>
      </c>
      <c r="D93" s="10">
        <v>0</v>
      </c>
      <c r="E93" s="11">
        <v>0</v>
      </c>
      <c r="F93" s="11">
        <v>7000</v>
      </c>
      <c r="G93" s="11">
        <v>0</v>
      </c>
      <c r="H93" s="11">
        <v>7000</v>
      </c>
      <c r="I93" s="12">
        <v>0</v>
      </c>
      <c r="J93">
        <v>0</v>
      </c>
    </row>
    <row r="94" spans="1:10">
      <c r="A94" s="8" t="s">
        <v>63</v>
      </c>
      <c r="B94" s="9" t="s">
        <v>64</v>
      </c>
      <c r="C94" s="10">
        <v>1</v>
      </c>
      <c r="D94" s="10">
        <v>0</v>
      </c>
      <c r="E94" s="11">
        <v>0</v>
      </c>
      <c r="F94" s="11">
        <v>33700</v>
      </c>
      <c r="G94" s="11">
        <v>0</v>
      </c>
      <c r="H94" s="11">
        <v>33700</v>
      </c>
      <c r="I94" s="12">
        <v>0</v>
      </c>
      <c r="J94">
        <v>0</v>
      </c>
    </row>
    <row r="95" spans="1:10">
      <c r="A95" s="8" t="s">
        <v>65</v>
      </c>
      <c r="B95" s="9" t="s">
        <v>66</v>
      </c>
      <c r="C95" s="10">
        <v>3</v>
      </c>
      <c r="D95" s="10">
        <v>0</v>
      </c>
      <c r="E95" s="11">
        <v>0</v>
      </c>
      <c r="F95" s="11">
        <v>12900</v>
      </c>
      <c r="G95" s="11">
        <v>0</v>
      </c>
      <c r="H95" s="11">
        <v>12900</v>
      </c>
      <c r="I95" s="12">
        <v>0</v>
      </c>
      <c r="J95">
        <v>0</v>
      </c>
    </row>
    <row r="96" spans="1:10">
      <c r="A96" s="13" t="s">
        <v>119</v>
      </c>
      <c r="B96" s="2" t="s">
        <v>120</v>
      </c>
      <c r="C96" s="3">
        <v>12</v>
      </c>
      <c r="D96" s="3">
        <v>0</v>
      </c>
      <c r="E96" s="4">
        <v>0</v>
      </c>
      <c r="F96" s="4">
        <v>11400</v>
      </c>
      <c r="G96" s="4">
        <v>0</v>
      </c>
      <c r="H96" s="4">
        <v>11400</v>
      </c>
      <c r="I96" s="14">
        <v>0</v>
      </c>
      <c r="J96">
        <v>0</v>
      </c>
    </row>
    <row r="97" spans="1:10">
      <c r="A97" s="8" t="s">
        <v>13</v>
      </c>
      <c r="B97" s="9" t="s">
        <v>14</v>
      </c>
      <c r="C97" s="10">
        <v>2</v>
      </c>
      <c r="D97" s="10">
        <v>0</v>
      </c>
      <c r="E97" s="11">
        <v>0</v>
      </c>
      <c r="F97" s="11">
        <v>12100</v>
      </c>
      <c r="G97" s="11">
        <v>0</v>
      </c>
      <c r="H97" s="11">
        <v>12100</v>
      </c>
      <c r="I97" s="12">
        <v>0</v>
      </c>
      <c r="J97">
        <v>0</v>
      </c>
    </row>
    <row r="98" spans="1:10">
      <c r="A98" s="13" t="s">
        <v>15</v>
      </c>
      <c r="B98" s="2" t="s">
        <v>16</v>
      </c>
      <c r="C98" s="3">
        <v>1</v>
      </c>
      <c r="D98" s="3">
        <v>0</v>
      </c>
      <c r="E98" s="4">
        <v>0</v>
      </c>
      <c r="F98" s="4">
        <v>9500</v>
      </c>
      <c r="G98" s="4">
        <v>0</v>
      </c>
      <c r="H98" s="4">
        <v>9500</v>
      </c>
      <c r="I98" s="14">
        <v>0</v>
      </c>
      <c r="J98">
        <v>0</v>
      </c>
    </row>
    <row r="99" spans="1:10">
      <c r="A99" s="8" t="s">
        <v>18</v>
      </c>
      <c r="B99" s="9" t="s">
        <v>19</v>
      </c>
      <c r="C99" s="10">
        <v>10</v>
      </c>
      <c r="D99" s="10">
        <v>0</v>
      </c>
      <c r="E99" s="11">
        <v>0</v>
      </c>
      <c r="F99" s="11">
        <v>7500</v>
      </c>
      <c r="G99" s="11">
        <v>0</v>
      </c>
      <c r="H99" s="11">
        <v>7500</v>
      </c>
      <c r="I99" s="12">
        <v>0</v>
      </c>
      <c r="J99">
        <v>0</v>
      </c>
    </row>
    <row r="100" spans="1:10">
      <c r="A100" s="13" t="s">
        <v>20</v>
      </c>
      <c r="B100" s="2" t="s">
        <v>21</v>
      </c>
      <c r="C100" s="3">
        <v>1</v>
      </c>
      <c r="D100" s="3">
        <v>0</v>
      </c>
      <c r="E100" s="4">
        <v>0</v>
      </c>
      <c r="F100" s="4">
        <v>3000</v>
      </c>
      <c r="G100" s="4">
        <v>0</v>
      </c>
      <c r="H100" s="4">
        <v>3000</v>
      </c>
      <c r="I100" s="14">
        <v>0</v>
      </c>
      <c r="J100">
        <v>0</v>
      </c>
    </row>
    <row r="101" spans="1:10">
      <c r="A101" s="8" t="s">
        <v>23</v>
      </c>
      <c r="B101" s="9" t="s">
        <v>24</v>
      </c>
      <c r="C101" s="10">
        <v>1</v>
      </c>
      <c r="D101" s="10">
        <v>0</v>
      </c>
      <c r="E101" s="11">
        <v>0</v>
      </c>
      <c r="F101" s="11">
        <v>1200</v>
      </c>
      <c r="G101" s="11">
        <v>0</v>
      </c>
      <c r="H101" s="11">
        <v>1200</v>
      </c>
      <c r="I101" s="12">
        <v>0</v>
      </c>
      <c r="J101">
        <v>0</v>
      </c>
    </row>
    <row r="102" spans="1:10">
      <c r="A102" s="8" t="s">
        <v>25</v>
      </c>
      <c r="B102" s="9" t="s">
        <v>26</v>
      </c>
      <c r="C102" s="10">
        <v>1</v>
      </c>
      <c r="D102" s="10">
        <v>0</v>
      </c>
      <c r="E102" s="11">
        <v>0</v>
      </c>
      <c r="F102" s="11">
        <v>1500</v>
      </c>
      <c r="G102" s="11">
        <v>0</v>
      </c>
      <c r="H102" s="11">
        <v>1500</v>
      </c>
      <c r="I102" s="12">
        <v>0</v>
      </c>
      <c r="J102">
        <v>0</v>
      </c>
    </row>
    <row r="103" spans="1:10">
      <c r="A103" s="8" t="s">
        <v>28</v>
      </c>
      <c r="B103" s="9" t="s">
        <v>29</v>
      </c>
      <c r="C103" s="10">
        <v>1</v>
      </c>
      <c r="D103" s="10">
        <v>0</v>
      </c>
      <c r="E103" s="11">
        <v>0</v>
      </c>
      <c r="F103" s="11">
        <v>56250</v>
      </c>
      <c r="G103" s="11">
        <v>0</v>
      </c>
      <c r="H103" s="11">
        <v>56250</v>
      </c>
      <c r="I103" s="12">
        <v>0</v>
      </c>
      <c r="J103">
        <v>0</v>
      </c>
    </row>
    <row r="104" spans="1:10">
      <c r="A104" s="8" t="s">
        <v>30</v>
      </c>
      <c r="B104" s="9" t="s">
        <v>31</v>
      </c>
      <c r="C104" s="10">
        <v>1</v>
      </c>
      <c r="D104" s="10">
        <v>0</v>
      </c>
      <c r="E104" s="11">
        <v>0</v>
      </c>
      <c r="F104" s="11">
        <v>4500</v>
      </c>
      <c r="G104" s="11">
        <v>0</v>
      </c>
      <c r="H104" s="11">
        <v>4500</v>
      </c>
      <c r="I104" s="12">
        <v>0</v>
      </c>
      <c r="J104">
        <v>0</v>
      </c>
    </row>
    <row r="105" spans="1:10">
      <c r="A105" s="8" t="s">
        <v>32</v>
      </c>
      <c r="B105" s="9" t="s">
        <v>33</v>
      </c>
      <c r="C105" s="10">
        <v>1</v>
      </c>
      <c r="D105" s="10">
        <v>0</v>
      </c>
      <c r="E105" s="11">
        <v>0</v>
      </c>
      <c r="F105" s="11">
        <v>4500</v>
      </c>
      <c r="G105" s="11">
        <v>0</v>
      </c>
      <c r="H105" s="11">
        <v>4500</v>
      </c>
      <c r="I105" s="12">
        <v>0</v>
      </c>
      <c r="J105">
        <v>0</v>
      </c>
    </row>
    <row r="106" spans="1:10">
      <c r="A106" s="8" t="s">
        <v>34</v>
      </c>
      <c r="B106" s="9" t="s">
        <v>35</v>
      </c>
      <c r="C106" s="10">
        <v>1</v>
      </c>
      <c r="D106" s="10">
        <v>0</v>
      </c>
      <c r="E106" s="11">
        <v>0</v>
      </c>
      <c r="F106" s="11">
        <v>1850</v>
      </c>
      <c r="G106" s="11">
        <v>0</v>
      </c>
      <c r="H106" s="11">
        <v>1850</v>
      </c>
      <c r="I106" s="12">
        <v>0</v>
      </c>
      <c r="J106">
        <v>0</v>
      </c>
    </row>
    <row r="107" spans="1:10">
      <c r="A107" s="8" t="s">
        <v>36</v>
      </c>
      <c r="B107" s="9" t="s">
        <v>37</v>
      </c>
      <c r="C107" s="10">
        <v>1</v>
      </c>
      <c r="D107" s="10">
        <v>0</v>
      </c>
      <c r="E107" s="11">
        <v>0</v>
      </c>
      <c r="F107" s="11">
        <v>1600</v>
      </c>
      <c r="G107" s="11">
        <v>0</v>
      </c>
      <c r="H107" s="11">
        <v>1600</v>
      </c>
      <c r="I107" s="12">
        <v>0</v>
      </c>
      <c r="J107">
        <v>0</v>
      </c>
    </row>
    <row r="108" spans="1:10">
      <c r="A108" s="8" t="s">
        <v>38</v>
      </c>
      <c r="B108" s="9" t="s">
        <v>39</v>
      </c>
      <c r="C108" s="10">
        <v>1</v>
      </c>
      <c r="D108" s="10">
        <v>0</v>
      </c>
      <c r="E108" s="11">
        <v>0</v>
      </c>
      <c r="F108" s="11">
        <v>8700</v>
      </c>
      <c r="G108" s="11">
        <v>0</v>
      </c>
      <c r="H108" s="11">
        <v>8700</v>
      </c>
      <c r="I108" s="12">
        <v>0</v>
      </c>
      <c r="J108">
        <v>0</v>
      </c>
    </row>
    <row r="109" spans="1:10">
      <c r="A109" s="8" t="s">
        <v>40</v>
      </c>
      <c r="B109" s="9" t="s">
        <v>41</v>
      </c>
      <c r="C109" s="10">
        <v>1</v>
      </c>
      <c r="D109" s="10">
        <v>0</v>
      </c>
      <c r="E109" s="11">
        <v>0</v>
      </c>
      <c r="F109" s="11">
        <v>6050</v>
      </c>
      <c r="G109" s="11">
        <v>0</v>
      </c>
      <c r="H109" s="11">
        <v>6050</v>
      </c>
      <c r="I109" s="12">
        <v>0</v>
      </c>
      <c r="J109">
        <v>0</v>
      </c>
    </row>
    <row r="110" spans="1:10">
      <c r="A110" s="13" t="s">
        <v>42</v>
      </c>
      <c r="B110" s="2" t="s">
        <v>43</v>
      </c>
      <c r="C110" s="3">
        <v>1</v>
      </c>
      <c r="D110" s="3">
        <v>0</v>
      </c>
      <c r="E110" s="4">
        <v>0</v>
      </c>
      <c r="F110" s="4">
        <v>2850</v>
      </c>
      <c r="G110" s="4">
        <v>0</v>
      </c>
      <c r="H110" s="4">
        <v>2850</v>
      </c>
      <c r="I110" s="14">
        <v>0</v>
      </c>
      <c r="J110">
        <v>0</v>
      </c>
    </row>
    <row r="111" spans="1:10">
      <c r="A111" s="13" t="s">
        <v>45</v>
      </c>
      <c r="B111" s="2" t="s">
        <v>46</v>
      </c>
      <c r="C111" s="3">
        <v>80</v>
      </c>
      <c r="D111" s="3">
        <v>0</v>
      </c>
      <c r="E111" s="4">
        <v>576000</v>
      </c>
      <c r="F111" s="4">
        <v>0</v>
      </c>
      <c r="G111" s="4">
        <v>0</v>
      </c>
      <c r="H111" s="4">
        <v>576000</v>
      </c>
      <c r="I111" s="14">
        <v>0</v>
      </c>
      <c r="J111">
        <v>0</v>
      </c>
    </row>
    <row r="112" spans="1:10">
      <c r="A112" s="8" t="s">
        <v>48</v>
      </c>
      <c r="B112" s="9" t="s">
        <v>49</v>
      </c>
      <c r="C112" s="10">
        <v>60</v>
      </c>
      <c r="D112" s="10">
        <v>0</v>
      </c>
      <c r="E112" s="11">
        <v>0</v>
      </c>
      <c r="F112" s="11">
        <v>30000</v>
      </c>
      <c r="G112" s="11">
        <v>0</v>
      </c>
      <c r="H112" s="11">
        <v>30000</v>
      </c>
      <c r="I112" s="12">
        <v>0</v>
      </c>
      <c r="J112">
        <v>0</v>
      </c>
    </row>
    <row r="113" spans="1:10">
      <c r="A113" s="8" t="s">
        <v>50</v>
      </c>
      <c r="B113" s="9" t="s">
        <v>51</v>
      </c>
      <c r="C113" s="10">
        <v>24</v>
      </c>
      <c r="D113" s="10">
        <v>0</v>
      </c>
      <c r="E113" s="11">
        <v>0</v>
      </c>
      <c r="F113" s="11">
        <v>30000</v>
      </c>
      <c r="G113" s="11">
        <v>0</v>
      </c>
      <c r="H113" s="11">
        <v>30000</v>
      </c>
      <c r="I113" s="12">
        <v>0</v>
      </c>
      <c r="J113">
        <v>0</v>
      </c>
    </row>
    <row r="114" spans="1:10">
      <c r="A114" s="8" t="s">
        <v>52</v>
      </c>
      <c r="B114" s="9" t="s">
        <v>53</v>
      </c>
      <c r="C114" s="10">
        <v>60</v>
      </c>
      <c r="D114" s="10">
        <v>0</v>
      </c>
      <c r="E114" s="11">
        <v>0</v>
      </c>
      <c r="F114" s="11">
        <v>39000</v>
      </c>
      <c r="G114" s="11">
        <v>0</v>
      </c>
      <c r="H114" s="11">
        <v>39000</v>
      </c>
      <c r="I114" s="12">
        <v>0</v>
      </c>
      <c r="J114">
        <v>0</v>
      </c>
    </row>
    <row r="115" spans="1:10">
      <c r="A115" s="13" t="s">
        <v>54</v>
      </c>
      <c r="B115" s="2" t="s">
        <v>55</v>
      </c>
      <c r="C115" s="3">
        <v>60</v>
      </c>
      <c r="D115" s="3">
        <v>0</v>
      </c>
      <c r="E115" s="4">
        <v>0</v>
      </c>
      <c r="F115" s="4">
        <v>96000</v>
      </c>
      <c r="G115" s="4">
        <v>0</v>
      </c>
      <c r="H115" s="4">
        <v>96000</v>
      </c>
      <c r="I115" s="14">
        <v>0</v>
      </c>
      <c r="J115">
        <v>0</v>
      </c>
    </row>
    <row r="116" spans="1:10">
      <c r="A116" s="8" t="s">
        <v>57</v>
      </c>
      <c r="B116" s="9" t="s">
        <v>58</v>
      </c>
      <c r="C116" s="10">
        <v>3</v>
      </c>
      <c r="D116" s="10">
        <v>0</v>
      </c>
      <c r="E116" s="11">
        <v>0</v>
      </c>
      <c r="F116" s="11">
        <v>29850</v>
      </c>
      <c r="G116" s="11">
        <v>0</v>
      </c>
      <c r="H116" s="11">
        <v>29850</v>
      </c>
      <c r="I116" s="12">
        <v>0</v>
      </c>
      <c r="J116">
        <v>0</v>
      </c>
    </row>
    <row r="117" spans="1:10">
      <c r="A117" s="8" t="s">
        <v>59</v>
      </c>
      <c r="B117" s="9" t="s">
        <v>60</v>
      </c>
      <c r="C117" s="10">
        <v>1</v>
      </c>
      <c r="D117" s="10">
        <v>0</v>
      </c>
      <c r="E117" s="11">
        <v>0</v>
      </c>
      <c r="F117" s="11">
        <v>22900</v>
      </c>
      <c r="G117" s="11">
        <v>0</v>
      </c>
      <c r="H117" s="11">
        <v>22900</v>
      </c>
      <c r="I117" s="12">
        <v>0</v>
      </c>
      <c r="J117" t="s">
        <v>763</v>
      </c>
    </row>
    <row r="118" spans="1:10">
      <c r="A118" s="8" t="s">
        <v>61</v>
      </c>
      <c r="B118" s="9" t="s">
        <v>62</v>
      </c>
      <c r="C118" s="10">
        <v>2</v>
      </c>
      <c r="D118" s="10">
        <v>0</v>
      </c>
      <c r="E118" s="11">
        <v>0</v>
      </c>
      <c r="F118" s="11">
        <v>38800</v>
      </c>
      <c r="G118" s="11">
        <v>0</v>
      </c>
      <c r="H118" s="11">
        <v>38800</v>
      </c>
      <c r="I118" s="12">
        <v>0</v>
      </c>
      <c r="J118" t="s">
        <v>763</v>
      </c>
    </row>
    <row r="119" spans="1:10">
      <c r="A119" s="8" t="s">
        <v>63</v>
      </c>
      <c r="B119" s="9" t="s">
        <v>64</v>
      </c>
      <c r="C119" s="10">
        <v>2</v>
      </c>
      <c r="D119" s="10">
        <v>0</v>
      </c>
      <c r="E119" s="11">
        <v>0</v>
      </c>
      <c r="F119" s="11">
        <v>67400</v>
      </c>
      <c r="G119" s="11">
        <v>0</v>
      </c>
      <c r="H119" s="11">
        <v>67400</v>
      </c>
      <c r="I119" s="12">
        <v>0</v>
      </c>
      <c r="J119">
        <v>0</v>
      </c>
    </row>
    <row r="120" spans="1:10">
      <c r="A120" s="8" t="s">
        <v>65</v>
      </c>
      <c r="B120" s="9" t="s">
        <v>66</v>
      </c>
      <c r="C120" s="10">
        <v>2</v>
      </c>
      <c r="D120" s="10">
        <v>0</v>
      </c>
      <c r="E120" s="11">
        <v>0</v>
      </c>
      <c r="F120" s="11">
        <v>8600</v>
      </c>
      <c r="G120" s="11">
        <v>0</v>
      </c>
      <c r="H120" s="11">
        <v>8600</v>
      </c>
      <c r="I120" s="12">
        <v>0</v>
      </c>
      <c r="J120">
        <v>0</v>
      </c>
    </row>
    <row r="121" spans="1:10">
      <c r="A121" s="8" t="s">
        <v>67</v>
      </c>
      <c r="B121" s="9" t="s">
        <v>68</v>
      </c>
      <c r="C121" s="10">
        <v>11</v>
      </c>
      <c r="D121" s="10">
        <v>0</v>
      </c>
      <c r="E121" s="11">
        <v>0</v>
      </c>
      <c r="F121" s="11">
        <v>30250</v>
      </c>
      <c r="G121" s="11">
        <v>0</v>
      </c>
      <c r="H121" s="11">
        <v>30250</v>
      </c>
      <c r="I121" s="12">
        <v>0</v>
      </c>
      <c r="J121">
        <v>0</v>
      </c>
    </row>
    <row r="122" spans="1:10">
      <c r="A122" s="13" t="s">
        <v>38</v>
      </c>
      <c r="B122" s="2" t="s">
        <v>39</v>
      </c>
      <c r="C122" s="3">
        <v>1</v>
      </c>
      <c r="D122" s="3">
        <v>0</v>
      </c>
      <c r="E122" s="4">
        <v>0</v>
      </c>
      <c r="F122" s="4">
        <v>8700</v>
      </c>
      <c r="G122" s="4">
        <v>0</v>
      </c>
      <c r="H122" s="4">
        <v>8700</v>
      </c>
      <c r="I122" s="14">
        <v>0</v>
      </c>
      <c r="J122">
        <v>0</v>
      </c>
    </row>
    <row r="123" spans="1:10">
      <c r="A123" s="13" t="s">
        <v>101</v>
      </c>
      <c r="B123" s="2" t="s">
        <v>102</v>
      </c>
      <c r="C123" s="3">
        <v>4</v>
      </c>
      <c r="D123" s="3">
        <v>0</v>
      </c>
      <c r="E123" s="4">
        <v>0</v>
      </c>
      <c r="F123" s="4">
        <v>48400</v>
      </c>
      <c r="G123" s="4">
        <v>0</v>
      </c>
      <c r="H123" s="4">
        <v>48400</v>
      </c>
      <c r="I123" s="14">
        <v>0</v>
      </c>
      <c r="J123">
        <v>0</v>
      </c>
    </row>
    <row r="124" spans="1:10">
      <c r="A124" s="13" t="s">
        <v>104</v>
      </c>
      <c r="B124" s="2" t="s">
        <v>105</v>
      </c>
      <c r="C124" s="3">
        <v>1</v>
      </c>
      <c r="D124" s="3">
        <v>0</v>
      </c>
      <c r="E124" s="4">
        <v>0</v>
      </c>
      <c r="F124" s="4">
        <v>4400</v>
      </c>
      <c r="G124" s="4">
        <v>0</v>
      </c>
      <c r="H124" s="4">
        <v>4400</v>
      </c>
      <c r="I124" s="14">
        <v>0</v>
      </c>
      <c r="J124">
        <v>0</v>
      </c>
    </row>
    <row r="125" spans="1:10">
      <c r="A125" s="8" t="s">
        <v>107</v>
      </c>
      <c r="B125" s="9" t="s">
        <v>108</v>
      </c>
      <c r="C125" s="10">
        <v>1</v>
      </c>
      <c r="D125" s="10">
        <v>0</v>
      </c>
      <c r="E125" s="11">
        <v>0</v>
      </c>
      <c r="F125" s="11">
        <v>11500</v>
      </c>
      <c r="G125" s="11">
        <v>0</v>
      </c>
      <c r="H125" s="11">
        <v>11500</v>
      </c>
      <c r="I125" s="12">
        <v>0</v>
      </c>
      <c r="J125">
        <v>0</v>
      </c>
    </row>
    <row r="126" spans="1:10">
      <c r="A126" s="13" t="s">
        <v>109</v>
      </c>
      <c r="B126" s="2" t="s">
        <v>110</v>
      </c>
      <c r="C126" s="3">
        <v>1</v>
      </c>
      <c r="D126" s="3">
        <v>0</v>
      </c>
      <c r="E126" s="4">
        <v>0</v>
      </c>
      <c r="F126" s="4">
        <v>6250</v>
      </c>
      <c r="G126" s="4">
        <v>0</v>
      </c>
      <c r="H126" s="4">
        <v>6250</v>
      </c>
      <c r="I126" s="14">
        <v>0</v>
      </c>
      <c r="J126">
        <v>0</v>
      </c>
    </row>
    <row r="127" spans="1:10">
      <c r="A127" s="8" t="s">
        <v>111</v>
      </c>
      <c r="B127" s="9" t="s">
        <v>112</v>
      </c>
      <c r="C127" s="10">
        <v>1</v>
      </c>
      <c r="D127" s="10">
        <v>0</v>
      </c>
      <c r="E127" s="11">
        <v>0</v>
      </c>
      <c r="F127" s="11">
        <v>9150</v>
      </c>
      <c r="G127" s="11">
        <v>0</v>
      </c>
      <c r="H127" s="11">
        <v>9150</v>
      </c>
      <c r="I127" s="12">
        <v>0</v>
      </c>
      <c r="J127">
        <v>0</v>
      </c>
    </row>
    <row r="128" spans="1:10">
      <c r="A128" s="8" t="s">
        <v>113</v>
      </c>
      <c r="B128" s="9" t="s">
        <v>114</v>
      </c>
      <c r="C128" s="10">
        <v>10</v>
      </c>
      <c r="D128" s="10">
        <v>0</v>
      </c>
      <c r="E128" s="11">
        <v>0</v>
      </c>
      <c r="F128" s="11">
        <v>11500</v>
      </c>
      <c r="G128" s="11">
        <v>0</v>
      </c>
      <c r="H128" s="11">
        <v>11500</v>
      </c>
      <c r="I128" s="12">
        <v>0</v>
      </c>
      <c r="J128">
        <v>0</v>
      </c>
    </row>
    <row r="129" spans="1:10">
      <c r="A129" s="8" t="s">
        <v>115</v>
      </c>
      <c r="B129" s="9" t="s">
        <v>116</v>
      </c>
      <c r="C129" s="10">
        <v>1</v>
      </c>
      <c r="D129" s="10">
        <v>0</v>
      </c>
      <c r="E129" s="11">
        <v>0</v>
      </c>
      <c r="F129" s="11">
        <v>5450</v>
      </c>
      <c r="G129" s="11">
        <v>0</v>
      </c>
      <c r="H129" s="11">
        <v>5450</v>
      </c>
      <c r="I129" s="12">
        <v>0</v>
      </c>
      <c r="J129">
        <v>0</v>
      </c>
    </row>
    <row r="130" spans="1:10">
      <c r="A130" s="8" t="s">
        <v>117</v>
      </c>
      <c r="B130" s="9" t="s">
        <v>118</v>
      </c>
      <c r="C130" s="10">
        <v>1</v>
      </c>
      <c r="D130" s="10">
        <v>0</v>
      </c>
      <c r="E130" s="11">
        <v>0</v>
      </c>
      <c r="F130" s="11">
        <v>21500</v>
      </c>
      <c r="G130" s="11">
        <v>0</v>
      </c>
      <c r="H130" s="11">
        <v>21500</v>
      </c>
      <c r="I130" s="12">
        <v>0</v>
      </c>
      <c r="J130">
        <v>0</v>
      </c>
    </row>
    <row r="131" spans="1:10">
      <c r="A131" s="8" t="s">
        <v>119</v>
      </c>
      <c r="B131" s="9" t="s">
        <v>120</v>
      </c>
      <c r="C131" s="10">
        <v>12</v>
      </c>
      <c r="D131" s="10">
        <v>0</v>
      </c>
      <c r="E131" s="11">
        <v>0</v>
      </c>
      <c r="F131" s="11">
        <v>11400</v>
      </c>
      <c r="G131" s="11">
        <v>0</v>
      </c>
      <c r="H131" s="11">
        <v>11400</v>
      </c>
      <c r="I131" s="12">
        <v>0</v>
      </c>
      <c r="J131">
        <v>0</v>
      </c>
    </row>
    <row r="132" spans="1:10">
      <c r="A132" s="8" t="s">
        <v>121</v>
      </c>
      <c r="B132" s="9" t="s">
        <v>122</v>
      </c>
      <c r="C132" s="10">
        <v>18</v>
      </c>
      <c r="D132" s="10">
        <v>0</v>
      </c>
      <c r="E132" s="11">
        <v>0</v>
      </c>
      <c r="F132" s="11">
        <v>18000</v>
      </c>
      <c r="G132" s="11">
        <v>0</v>
      </c>
      <c r="H132" s="11">
        <v>18000</v>
      </c>
      <c r="I132" s="12">
        <v>0</v>
      </c>
      <c r="J132">
        <v>0</v>
      </c>
    </row>
    <row r="133" spans="1:10">
      <c r="A133" s="8" t="s">
        <v>38</v>
      </c>
      <c r="B133" s="9" t="s">
        <v>39</v>
      </c>
      <c r="C133" s="10">
        <v>1</v>
      </c>
      <c r="D133" s="10">
        <v>0</v>
      </c>
      <c r="E133" s="11">
        <v>0</v>
      </c>
      <c r="F133" s="11">
        <v>8700</v>
      </c>
      <c r="G133" s="11">
        <v>0</v>
      </c>
      <c r="H133" s="11">
        <v>8700</v>
      </c>
      <c r="I133" s="12">
        <v>0</v>
      </c>
      <c r="J133">
        <v>0</v>
      </c>
    </row>
    <row r="134" spans="1:10">
      <c r="A134" s="13" t="s">
        <v>123</v>
      </c>
      <c r="B134" s="2" t="s">
        <v>124</v>
      </c>
      <c r="C134" s="3">
        <v>2</v>
      </c>
      <c r="D134" s="3">
        <v>0</v>
      </c>
      <c r="E134" s="4">
        <v>0</v>
      </c>
      <c r="F134" s="4">
        <v>23200</v>
      </c>
      <c r="G134" s="4">
        <v>0</v>
      </c>
      <c r="H134" s="4">
        <v>23200</v>
      </c>
      <c r="I134" s="14">
        <v>0</v>
      </c>
      <c r="J134">
        <v>0</v>
      </c>
    </row>
    <row r="135" spans="1:10">
      <c r="A135" s="13" t="s">
        <v>160</v>
      </c>
      <c r="B135" s="2" t="s">
        <v>161</v>
      </c>
      <c r="C135" s="3">
        <v>5</v>
      </c>
      <c r="D135" s="3">
        <v>0</v>
      </c>
      <c r="E135" s="4">
        <v>0</v>
      </c>
      <c r="F135" s="4">
        <v>22500</v>
      </c>
      <c r="G135" s="4">
        <v>0</v>
      </c>
      <c r="H135" s="4">
        <v>22500</v>
      </c>
      <c r="I135" s="14">
        <v>0</v>
      </c>
      <c r="J135">
        <v>0</v>
      </c>
    </row>
    <row r="136" spans="1:10">
      <c r="A136" s="8" t="s">
        <v>146</v>
      </c>
      <c r="B136" s="9" t="s">
        <v>147</v>
      </c>
      <c r="C136" s="10">
        <v>140</v>
      </c>
      <c r="D136" s="10">
        <v>0</v>
      </c>
      <c r="E136" s="11">
        <v>182000</v>
      </c>
      <c r="F136" s="11">
        <v>0</v>
      </c>
      <c r="G136" s="11">
        <v>0</v>
      </c>
      <c r="H136" s="11">
        <v>182000</v>
      </c>
      <c r="I136" s="12">
        <v>0</v>
      </c>
      <c r="J136">
        <v>0</v>
      </c>
    </row>
    <row r="137" spans="1:10">
      <c r="A137" s="8" t="s">
        <v>163</v>
      </c>
      <c r="B137" s="9" t="s">
        <v>164</v>
      </c>
      <c r="C137" s="10">
        <v>12</v>
      </c>
      <c r="D137" s="10">
        <v>0</v>
      </c>
      <c r="E137" s="11">
        <v>102000</v>
      </c>
      <c r="F137" s="11">
        <v>0</v>
      </c>
      <c r="G137" s="11">
        <v>0</v>
      </c>
      <c r="H137" s="11">
        <v>102000</v>
      </c>
      <c r="I137" s="12">
        <v>0</v>
      </c>
      <c r="J137">
        <v>0</v>
      </c>
    </row>
    <row r="138" spans="1:10">
      <c r="A138" s="8" t="s">
        <v>165</v>
      </c>
      <c r="B138" s="9" t="s">
        <v>166</v>
      </c>
      <c r="C138" s="10">
        <v>140</v>
      </c>
      <c r="D138" s="10">
        <v>0</v>
      </c>
      <c r="E138" s="11">
        <v>147000</v>
      </c>
      <c r="F138" s="11">
        <v>0</v>
      </c>
      <c r="G138" s="11">
        <v>0</v>
      </c>
      <c r="H138" s="11">
        <v>147000</v>
      </c>
      <c r="I138" s="12">
        <v>0</v>
      </c>
      <c r="J138">
        <v>0</v>
      </c>
    </row>
    <row r="139" spans="1:10">
      <c r="A139" s="13" t="s">
        <v>167</v>
      </c>
      <c r="B139" s="2" t="s">
        <v>168</v>
      </c>
      <c r="C139" s="3">
        <v>140</v>
      </c>
      <c r="D139" s="3">
        <v>0</v>
      </c>
      <c r="E139" s="4">
        <v>105000</v>
      </c>
      <c r="F139" s="4">
        <v>0</v>
      </c>
      <c r="G139" s="4">
        <v>0</v>
      </c>
      <c r="H139" s="4">
        <v>105000</v>
      </c>
      <c r="I139" s="14">
        <v>0</v>
      </c>
      <c r="J139">
        <v>0</v>
      </c>
    </row>
    <row r="140" spans="1:10">
      <c r="A140" s="8" t="s">
        <v>34</v>
      </c>
      <c r="B140" s="9" t="s">
        <v>35</v>
      </c>
      <c r="C140" s="10">
        <v>4</v>
      </c>
      <c r="D140" s="10">
        <v>0</v>
      </c>
      <c r="E140" s="11">
        <v>0</v>
      </c>
      <c r="F140" s="11">
        <v>7400</v>
      </c>
      <c r="G140" s="11">
        <v>0</v>
      </c>
      <c r="H140" s="11">
        <v>7400</v>
      </c>
      <c r="I140" s="12">
        <v>0</v>
      </c>
      <c r="J140">
        <v>0</v>
      </c>
    </row>
    <row r="141" spans="1:10">
      <c r="A141" s="8" t="s">
        <v>170</v>
      </c>
      <c r="B141" s="9" t="s">
        <v>37</v>
      </c>
      <c r="C141" s="10">
        <v>7</v>
      </c>
      <c r="D141" s="10">
        <v>0</v>
      </c>
      <c r="E141" s="11">
        <v>0</v>
      </c>
      <c r="F141" s="11">
        <v>13650</v>
      </c>
      <c r="G141" s="11">
        <v>0</v>
      </c>
      <c r="H141" s="11">
        <v>13650</v>
      </c>
      <c r="I141" s="12">
        <v>0</v>
      </c>
      <c r="J141">
        <v>0</v>
      </c>
    </row>
    <row r="142" spans="1:10">
      <c r="A142" s="8" t="s">
        <v>171</v>
      </c>
      <c r="B142" s="9" t="s">
        <v>35</v>
      </c>
      <c r="C142" s="10">
        <v>1</v>
      </c>
      <c r="D142" s="10">
        <v>0</v>
      </c>
      <c r="E142" s="11">
        <v>0</v>
      </c>
      <c r="F142" s="11">
        <v>9350</v>
      </c>
      <c r="G142" s="11">
        <v>0</v>
      </c>
      <c r="H142" s="11">
        <v>9350</v>
      </c>
      <c r="I142" s="12">
        <v>0</v>
      </c>
      <c r="J142">
        <v>0</v>
      </c>
    </row>
    <row r="143" spans="1:10">
      <c r="A143" s="8" t="s">
        <v>172</v>
      </c>
      <c r="B143" s="9" t="s">
        <v>173</v>
      </c>
      <c r="C143" s="10">
        <v>6</v>
      </c>
      <c r="D143" s="10">
        <v>0</v>
      </c>
      <c r="E143" s="11">
        <v>0</v>
      </c>
      <c r="F143" s="11">
        <v>18900</v>
      </c>
      <c r="G143" s="11">
        <v>0</v>
      </c>
      <c r="H143" s="11">
        <v>18900</v>
      </c>
      <c r="I143" s="12">
        <v>0</v>
      </c>
      <c r="J143">
        <v>0</v>
      </c>
    </row>
    <row r="144" spans="1:10">
      <c r="A144" s="13" t="s">
        <v>174</v>
      </c>
      <c r="B144" s="2" t="s">
        <v>175</v>
      </c>
      <c r="C144" s="3">
        <v>3</v>
      </c>
      <c r="D144" s="3">
        <v>0</v>
      </c>
      <c r="E144" s="4">
        <v>0</v>
      </c>
      <c r="F144" s="4">
        <v>13200</v>
      </c>
      <c r="G144" s="4">
        <v>0</v>
      </c>
      <c r="H144" s="4">
        <v>13200</v>
      </c>
      <c r="I144" s="14">
        <v>0</v>
      </c>
      <c r="J144">
        <v>0</v>
      </c>
    </row>
    <row r="145" spans="1:10">
      <c r="A145" s="8" t="s">
        <v>177</v>
      </c>
      <c r="B145" s="9" t="s">
        <v>178</v>
      </c>
      <c r="C145" s="10">
        <v>6</v>
      </c>
      <c r="D145" s="10">
        <v>0</v>
      </c>
      <c r="E145" s="11">
        <v>0</v>
      </c>
      <c r="F145" s="11">
        <v>16200</v>
      </c>
      <c r="G145" s="11">
        <v>0</v>
      </c>
      <c r="H145" s="11">
        <v>16200</v>
      </c>
      <c r="I145" s="12">
        <v>0</v>
      </c>
      <c r="J145">
        <v>0</v>
      </c>
    </row>
    <row r="146" spans="1:10">
      <c r="A146" s="13" t="s">
        <v>179</v>
      </c>
      <c r="B146" s="2" t="s">
        <v>180</v>
      </c>
      <c r="C146" s="3">
        <v>12</v>
      </c>
      <c r="D146" s="3">
        <v>0</v>
      </c>
      <c r="E146" s="4">
        <v>0</v>
      </c>
      <c r="F146" s="4">
        <v>12000</v>
      </c>
      <c r="G146" s="4">
        <v>0</v>
      </c>
      <c r="H146" s="4">
        <v>12000</v>
      </c>
      <c r="I146" s="14">
        <v>0</v>
      </c>
      <c r="J146">
        <v>0</v>
      </c>
    </row>
    <row r="147" spans="1:10">
      <c r="A147" s="8" t="s">
        <v>25</v>
      </c>
      <c r="B147" s="9" t="s">
        <v>26</v>
      </c>
      <c r="C147" s="10">
        <v>1</v>
      </c>
      <c r="D147" s="10">
        <v>0</v>
      </c>
      <c r="E147" s="11">
        <v>0</v>
      </c>
      <c r="F147" s="11">
        <v>1500</v>
      </c>
      <c r="G147" s="11">
        <v>0</v>
      </c>
      <c r="H147" s="11">
        <v>1500</v>
      </c>
      <c r="I147" s="12">
        <v>0</v>
      </c>
      <c r="J147">
        <v>0</v>
      </c>
    </row>
    <row r="148" spans="1:10">
      <c r="A148" s="13" t="s">
        <v>182</v>
      </c>
      <c r="B148" s="2" t="s">
        <v>183</v>
      </c>
      <c r="C148" s="3">
        <v>1</v>
      </c>
      <c r="D148" s="3">
        <v>0</v>
      </c>
      <c r="E148" s="4">
        <v>0</v>
      </c>
      <c r="F148" s="4">
        <v>29600</v>
      </c>
      <c r="G148" s="4">
        <v>0</v>
      </c>
      <c r="H148" s="4">
        <v>29600</v>
      </c>
      <c r="I148" s="14">
        <v>0</v>
      </c>
      <c r="J148">
        <v>0</v>
      </c>
    </row>
    <row r="149" spans="1:10">
      <c r="A149" s="8" t="s">
        <v>136</v>
      </c>
      <c r="B149" s="9" t="s">
        <v>137</v>
      </c>
      <c r="C149" s="10">
        <v>12</v>
      </c>
      <c r="D149" s="10">
        <v>0</v>
      </c>
      <c r="E149" s="11">
        <v>0</v>
      </c>
      <c r="F149" s="11">
        <v>12000</v>
      </c>
      <c r="G149" s="11">
        <v>0</v>
      </c>
      <c r="H149" s="11">
        <v>12000</v>
      </c>
      <c r="I149" s="12">
        <v>0</v>
      </c>
      <c r="J149">
        <v>0</v>
      </c>
    </row>
    <row r="150" spans="1:10">
      <c r="A150" s="8" t="s">
        <v>185</v>
      </c>
      <c r="B150" s="9" t="s">
        <v>186</v>
      </c>
      <c r="C150" s="10">
        <v>12</v>
      </c>
      <c r="D150" s="10">
        <v>0</v>
      </c>
      <c r="E150" s="11">
        <v>0</v>
      </c>
      <c r="F150" s="11">
        <v>12000</v>
      </c>
      <c r="G150" s="11">
        <v>0</v>
      </c>
      <c r="H150" s="11">
        <v>12000</v>
      </c>
      <c r="I150" s="12">
        <v>0</v>
      </c>
      <c r="J150">
        <v>0</v>
      </c>
    </row>
    <row r="151" spans="1:10">
      <c r="A151" s="8" t="s">
        <v>187</v>
      </c>
      <c r="B151" s="9" t="s">
        <v>188</v>
      </c>
      <c r="C151" s="10">
        <v>12</v>
      </c>
      <c r="D151" s="10">
        <v>0</v>
      </c>
      <c r="E151" s="11">
        <v>0</v>
      </c>
      <c r="F151" s="11">
        <v>13200</v>
      </c>
      <c r="G151" s="11">
        <v>0</v>
      </c>
      <c r="H151" s="11">
        <v>13200</v>
      </c>
      <c r="I151" s="12">
        <v>0</v>
      </c>
      <c r="J151">
        <v>0</v>
      </c>
    </row>
    <row r="152" spans="1:10">
      <c r="A152" s="8" t="s">
        <v>189</v>
      </c>
      <c r="B152" s="9" t="s">
        <v>190</v>
      </c>
      <c r="C152" s="10">
        <v>1</v>
      </c>
      <c r="D152" s="10">
        <v>0</v>
      </c>
      <c r="E152" s="11">
        <v>0</v>
      </c>
      <c r="F152" s="11">
        <v>16200</v>
      </c>
      <c r="G152" s="11">
        <v>0</v>
      </c>
      <c r="H152" s="11">
        <v>16200</v>
      </c>
      <c r="I152" s="12">
        <v>0</v>
      </c>
      <c r="J152">
        <v>0</v>
      </c>
    </row>
    <row r="153" spans="1:10">
      <c r="A153" s="8" t="s">
        <v>165</v>
      </c>
      <c r="B153" s="9" t="s">
        <v>166</v>
      </c>
      <c r="C153" s="10">
        <v>12</v>
      </c>
      <c r="D153" s="10">
        <v>0</v>
      </c>
      <c r="E153" s="11">
        <v>0</v>
      </c>
      <c r="F153" s="11">
        <v>12600</v>
      </c>
      <c r="G153" s="11">
        <v>0</v>
      </c>
      <c r="H153" s="11">
        <v>12600</v>
      </c>
      <c r="I153" s="12">
        <v>0</v>
      </c>
      <c r="J153">
        <v>0</v>
      </c>
    </row>
    <row r="154" spans="1:10">
      <c r="A154" s="13" t="s">
        <v>138</v>
      </c>
      <c r="B154" s="2" t="s">
        <v>139</v>
      </c>
      <c r="C154" s="3">
        <v>12</v>
      </c>
      <c r="D154" s="3">
        <v>0</v>
      </c>
      <c r="E154" s="4">
        <v>0</v>
      </c>
      <c r="F154" s="4">
        <v>7200</v>
      </c>
      <c r="G154" s="4">
        <v>0</v>
      </c>
      <c r="H154" s="4">
        <v>7200</v>
      </c>
      <c r="I154" s="14">
        <v>0</v>
      </c>
      <c r="J154">
        <v>0</v>
      </c>
    </row>
    <row r="155" spans="1:10">
      <c r="A155" s="8" t="s">
        <v>192</v>
      </c>
      <c r="B155" s="9" t="s">
        <v>193</v>
      </c>
      <c r="C155" s="10">
        <v>4</v>
      </c>
      <c r="D155" s="10">
        <v>0</v>
      </c>
      <c r="E155" s="11">
        <v>86000</v>
      </c>
      <c r="F155" s="11">
        <v>0</v>
      </c>
      <c r="G155" s="11">
        <v>0</v>
      </c>
      <c r="H155" s="11">
        <v>86000</v>
      </c>
      <c r="I155" s="12">
        <v>0</v>
      </c>
      <c r="J155">
        <v>0</v>
      </c>
    </row>
    <row r="156" spans="1:10">
      <c r="A156" s="8" t="s">
        <v>194</v>
      </c>
      <c r="B156" s="9" t="s">
        <v>195</v>
      </c>
      <c r="C156" s="10">
        <v>12</v>
      </c>
      <c r="D156" s="10">
        <v>0</v>
      </c>
      <c r="E156" s="11">
        <v>258000</v>
      </c>
      <c r="F156" s="11">
        <v>0</v>
      </c>
      <c r="G156" s="11">
        <v>0</v>
      </c>
      <c r="H156" s="11">
        <v>258000</v>
      </c>
      <c r="I156" s="12">
        <v>0</v>
      </c>
      <c r="J156">
        <v>0</v>
      </c>
    </row>
    <row r="157" spans="1:10">
      <c r="A157" s="13" t="s">
        <v>117</v>
      </c>
      <c r="B157" s="2" t="s">
        <v>118</v>
      </c>
      <c r="C157" s="3">
        <v>10</v>
      </c>
      <c r="D157" s="3">
        <v>0</v>
      </c>
      <c r="E157" s="4">
        <v>215000</v>
      </c>
      <c r="F157" s="4">
        <v>0</v>
      </c>
      <c r="G157" s="4">
        <v>0</v>
      </c>
      <c r="H157" s="4">
        <v>215000</v>
      </c>
      <c r="I157" s="14">
        <v>0</v>
      </c>
      <c r="J157">
        <v>0</v>
      </c>
    </row>
    <row r="158" spans="1:10">
      <c r="A158" s="8" t="s">
        <v>48</v>
      </c>
      <c r="B158" s="9" t="s">
        <v>49</v>
      </c>
      <c r="C158" s="10">
        <v>24</v>
      </c>
      <c r="D158" s="10">
        <v>0</v>
      </c>
      <c r="E158" s="11">
        <v>0</v>
      </c>
      <c r="F158" s="11">
        <v>12000</v>
      </c>
      <c r="G158" s="11">
        <v>0</v>
      </c>
      <c r="H158" s="11">
        <v>12000</v>
      </c>
      <c r="I158" s="12">
        <v>0</v>
      </c>
      <c r="J158">
        <v>0</v>
      </c>
    </row>
    <row r="159" spans="1:10">
      <c r="A159" s="8" t="s">
        <v>13</v>
      </c>
      <c r="B159" s="9" t="s">
        <v>14</v>
      </c>
      <c r="C159" s="10">
        <v>2</v>
      </c>
      <c r="D159" s="10">
        <v>0</v>
      </c>
      <c r="E159" s="11">
        <v>0</v>
      </c>
      <c r="F159" s="11">
        <v>12100</v>
      </c>
      <c r="G159" s="11">
        <v>0</v>
      </c>
      <c r="H159" s="11">
        <v>12100</v>
      </c>
      <c r="I159" s="12">
        <v>0</v>
      </c>
      <c r="J159">
        <v>0</v>
      </c>
    </row>
    <row r="160" spans="1:10">
      <c r="A160" s="8" t="s">
        <v>198</v>
      </c>
      <c r="B160" s="9" t="s">
        <v>199</v>
      </c>
      <c r="C160" s="10">
        <v>1</v>
      </c>
      <c r="D160" s="10">
        <v>0</v>
      </c>
      <c r="E160" s="11">
        <v>0</v>
      </c>
      <c r="F160" s="11">
        <v>332000</v>
      </c>
      <c r="G160" s="11">
        <v>0</v>
      </c>
      <c r="H160" s="11">
        <v>332000</v>
      </c>
      <c r="I160" s="12">
        <v>0</v>
      </c>
      <c r="J160">
        <v>0</v>
      </c>
    </row>
    <row r="161" spans="1:10">
      <c r="A161" s="8" t="s">
        <v>45</v>
      </c>
      <c r="B161" s="9" t="s">
        <v>46</v>
      </c>
      <c r="C161" s="10">
        <v>2</v>
      </c>
      <c r="D161" s="10">
        <v>0</v>
      </c>
      <c r="E161" s="11">
        <v>0</v>
      </c>
      <c r="F161" s="11">
        <v>14400</v>
      </c>
      <c r="G161" s="11">
        <v>0</v>
      </c>
      <c r="H161" s="11">
        <v>14400</v>
      </c>
      <c r="I161" s="12">
        <v>0</v>
      </c>
      <c r="J161">
        <v>0</v>
      </c>
    </row>
    <row r="162" spans="1:10">
      <c r="A162" s="8" t="s">
        <v>200</v>
      </c>
      <c r="B162" s="9" t="s">
        <v>201</v>
      </c>
      <c r="C162" s="10">
        <v>1</v>
      </c>
      <c r="D162" s="10">
        <v>0</v>
      </c>
      <c r="E162" s="11">
        <v>0</v>
      </c>
      <c r="F162" s="11">
        <v>9500</v>
      </c>
      <c r="G162" s="11">
        <v>0</v>
      </c>
      <c r="H162" s="11">
        <v>9500</v>
      </c>
      <c r="I162" s="12">
        <v>0</v>
      </c>
      <c r="J162">
        <v>0</v>
      </c>
    </row>
    <row r="163" spans="1:10">
      <c r="A163" s="13" t="s">
        <v>202</v>
      </c>
      <c r="B163" s="2" t="s">
        <v>203</v>
      </c>
      <c r="C163" s="3">
        <v>8</v>
      </c>
      <c r="D163" s="3">
        <v>0</v>
      </c>
      <c r="E163" s="4">
        <v>0</v>
      </c>
      <c r="F163" s="4">
        <v>17600</v>
      </c>
      <c r="G163" s="4">
        <v>0</v>
      </c>
      <c r="H163" s="4">
        <v>17600</v>
      </c>
      <c r="I163" s="14">
        <v>0</v>
      </c>
      <c r="J163">
        <v>0</v>
      </c>
    </row>
    <row r="164" spans="1:10">
      <c r="A164" s="8" t="s">
        <v>136</v>
      </c>
      <c r="B164" s="9" t="s">
        <v>137</v>
      </c>
      <c r="C164" s="10">
        <v>20</v>
      </c>
      <c r="D164" s="10">
        <v>0</v>
      </c>
      <c r="E164" s="11">
        <v>0</v>
      </c>
      <c r="F164" s="11">
        <v>20000</v>
      </c>
      <c r="G164" s="11">
        <v>0</v>
      </c>
      <c r="H164" s="11">
        <v>20000</v>
      </c>
      <c r="I164" s="12">
        <v>0</v>
      </c>
      <c r="J164">
        <v>0</v>
      </c>
    </row>
    <row r="165" spans="1:10">
      <c r="A165" s="8" t="s">
        <v>185</v>
      </c>
      <c r="B165" s="9" t="s">
        <v>186</v>
      </c>
      <c r="C165" s="10">
        <v>20</v>
      </c>
      <c r="D165" s="10">
        <v>0</v>
      </c>
      <c r="E165" s="11">
        <v>0</v>
      </c>
      <c r="F165" s="11">
        <v>20000</v>
      </c>
      <c r="G165" s="11">
        <v>0</v>
      </c>
      <c r="H165" s="11">
        <v>20000</v>
      </c>
      <c r="I165" s="12">
        <v>0</v>
      </c>
      <c r="J165">
        <v>0</v>
      </c>
    </row>
    <row r="166" spans="1:10">
      <c r="A166" s="8" t="s">
        <v>165</v>
      </c>
      <c r="B166" s="9" t="s">
        <v>166</v>
      </c>
      <c r="C166" s="10">
        <v>20</v>
      </c>
      <c r="D166" s="10">
        <v>0</v>
      </c>
      <c r="E166" s="11">
        <v>0</v>
      </c>
      <c r="F166" s="11">
        <v>21000</v>
      </c>
      <c r="G166" s="11">
        <v>0</v>
      </c>
      <c r="H166" s="11">
        <v>21000</v>
      </c>
      <c r="I166" s="12">
        <v>0</v>
      </c>
      <c r="J166">
        <v>0</v>
      </c>
    </row>
    <row r="167" spans="1:10">
      <c r="A167" s="13" t="s">
        <v>138</v>
      </c>
      <c r="B167" s="2" t="s">
        <v>139</v>
      </c>
      <c r="C167" s="3">
        <v>36</v>
      </c>
      <c r="D167" s="3">
        <v>0</v>
      </c>
      <c r="E167" s="4">
        <v>0</v>
      </c>
      <c r="F167" s="4">
        <v>21600</v>
      </c>
      <c r="G167" s="4">
        <v>0</v>
      </c>
      <c r="H167" s="4">
        <v>21600</v>
      </c>
      <c r="I167" s="14">
        <v>0</v>
      </c>
      <c r="J167">
        <v>0</v>
      </c>
    </row>
    <row r="168" spans="1:10">
      <c r="A168" s="8" t="s">
        <v>136</v>
      </c>
      <c r="B168" s="9" t="s">
        <v>137</v>
      </c>
      <c r="C168" s="10">
        <v>1</v>
      </c>
      <c r="D168" s="10">
        <v>0</v>
      </c>
      <c r="E168" s="11">
        <v>0</v>
      </c>
      <c r="F168" s="11">
        <v>1000</v>
      </c>
      <c r="G168" s="11">
        <v>0</v>
      </c>
      <c r="H168" s="11">
        <v>1000</v>
      </c>
      <c r="I168" s="12">
        <v>0</v>
      </c>
      <c r="J168">
        <v>0</v>
      </c>
    </row>
    <row r="169" spans="1:10">
      <c r="A169" s="8" t="s">
        <v>185</v>
      </c>
      <c r="B169" s="9" t="s">
        <v>186</v>
      </c>
      <c r="C169" s="10">
        <v>1</v>
      </c>
      <c r="D169" s="10">
        <v>0</v>
      </c>
      <c r="E169" s="11">
        <v>0</v>
      </c>
      <c r="F169" s="11">
        <v>1000</v>
      </c>
      <c r="G169" s="11">
        <v>0</v>
      </c>
      <c r="H169" s="11">
        <v>1000</v>
      </c>
      <c r="I169" s="12">
        <v>0</v>
      </c>
      <c r="J169">
        <v>0</v>
      </c>
    </row>
    <row r="170" spans="1:10">
      <c r="A170" s="8" t="s">
        <v>205</v>
      </c>
      <c r="B170" s="9" t="s">
        <v>206</v>
      </c>
      <c r="C170" s="10">
        <v>5</v>
      </c>
      <c r="D170" s="10">
        <v>0</v>
      </c>
      <c r="E170" s="11">
        <v>0</v>
      </c>
      <c r="F170" s="11">
        <v>2000</v>
      </c>
      <c r="G170" s="11">
        <v>0</v>
      </c>
      <c r="H170" s="11">
        <v>2000</v>
      </c>
      <c r="I170" s="12">
        <v>0</v>
      </c>
      <c r="J170">
        <v>0</v>
      </c>
    </row>
    <row r="171" spans="1:10">
      <c r="A171" s="13" t="s">
        <v>200</v>
      </c>
      <c r="B171" s="2" t="s">
        <v>201</v>
      </c>
      <c r="C171" s="3">
        <v>1</v>
      </c>
      <c r="D171" s="3">
        <v>0</v>
      </c>
      <c r="E171" s="4">
        <v>0</v>
      </c>
      <c r="F171" s="4">
        <v>9500</v>
      </c>
      <c r="G171" s="4">
        <v>0</v>
      </c>
      <c r="H171" s="4">
        <v>9500</v>
      </c>
      <c r="I171" s="14">
        <v>0</v>
      </c>
      <c r="J171">
        <v>0</v>
      </c>
    </row>
    <row r="172" spans="1:10">
      <c r="A172" s="13" t="s">
        <v>77</v>
      </c>
      <c r="B172" s="2" t="s">
        <v>78</v>
      </c>
      <c r="C172" s="3">
        <v>32</v>
      </c>
      <c r="D172" s="3">
        <v>0</v>
      </c>
      <c r="E172" s="4">
        <v>0</v>
      </c>
      <c r="F172" s="4">
        <v>96000</v>
      </c>
      <c r="G172" s="4">
        <v>0</v>
      </c>
      <c r="H172" s="4">
        <v>96000</v>
      </c>
      <c r="I172" s="14">
        <v>0</v>
      </c>
      <c r="J172">
        <v>0</v>
      </c>
    </row>
    <row r="173" spans="1:10">
      <c r="A173" s="8" t="s">
        <v>313</v>
      </c>
      <c r="B173" s="9" t="s">
        <v>314</v>
      </c>
      <c r="C173" s="10">
        <v>1</v>
      </c>
      <c r="D173" s="10">
        <v>0</v>
      </c>
      <c r="E173" s="11">
        <v>0</v>
      </c>
      <c r="F173" s="11">
        <v>2600</v>
      </c>
      <c r="G173" s="11">
        <v>0</v>
      </c>
      <c r="H173" s="11">
        <v>2600</v>
      </c>
      <c r="I173" s="12">
        <v>0</v>
      </c>
      <c r="J173">
        <v>0</v>
      </c>
    </row>
    <row r="174" spans="1:10">
      <c r="A174" s="8" t="s">
        <v>115</v>
      </c>
      <c r="B174" s="9" t="s">
        <v>116</v>
      </c>
      <c r="C174" s="10">
        <v>1</v>
      </c>
      <c r="D174" s="10">
        <v>0</v>
      </c>
      <c r="E174" s="11">
        <v>0</v>
      </c>
      <c r="F174" s="11">
        <v>5450</v>
      </c>
      <c r="G174" s="11">
        <v>0</v>
      </c>
      <c r="H174" s="11">
        <v>5450</v>
      </c>
      <c r="I174" s="12">
        <v>0</v>
      </c>
      <c r="J174">
        <v>0</v>
      </c>
    </row>
    <row r="175" spans="1:10">
      <c r="A175" s="13" t="s">
        <v>83</v>
      </c>
      <c r="B175" s="2" t="s">
        <v>84</v>
      </c>
      <c r="C175" s="3">
        <v>1</v>
      </c>
      <c r="D175" s="3">
        <v>0</v>
      </c>
      <c r="E175" s="4">
        <v>0</v>
      </c>
      <c r="F175" s="4">
        <v>1750</v>
      </c>
      <c r="G175" s="4">
        <v>0</v>
      </c>
      <c r="H175" s="4">
        <v>1750</v>
      </c>
      <c r="I175" s="14">
        <v>0</v>
      </c>
      <c r="J175">
        <v>0</v>
      </c>
    </row>
    <row r="176" spans="1:10">
      <c r="A176" s="8" t="s">
        <v>233</v>
      </c>
      <c r="B176" s="9" t="s">
        <v>234</v>
      </c>
      <c r="C176" s="10">
        <v>25</v>
      </c>
      <c r="D176" s="10">
        <v>0</v>
      </c>
      <c r="E176" s="11">
        <v>0</v>
      </c>
      <c r="F176" s="11">
        <v>41250</v>
      </c>
      <c r="G176" s="11">
        <v>0</v>
      </c>
      <c r="H176" s="11">
        <v>41250</v>
      </c>
      <c r="I176" s="12">
        <v>0</v>
      </c>
      <c r="J176">
        <v>0</v>
      </c>
    </row>
    <row r="177" spans="1:10">
      <c r="A177" s="8" t="s">
        <v>83</v>
      </c>
      <c r="B177" s="9" t="s">
        <v>84</v>
      </c>
      <c r="C177" s="10">
        <v>16</v>
      </c>
      <c r="D177" s="10">
        <v>0</v>
      </c>
      <c r="E177" s="11">
        <v>0</v>
      </c>
      <c r="F177" s="11">
        <v>28000</v>
      </c>
      <c r="G177" s="11">
        <v>0</v>
      </c>
      <c r="H177" s="11">
        <v>28000</v>
      </c>
      <c r="I177" s="12">
        <v>0</v>
      </c>
      <c r="J177">
        <v>0</v>
      </c>
    </row>
    <row r="178" spans="1:10">
      <c r="A178" s="13" t="s">
        <v>52</v>
      </c>
      <c r="B178" s="2" t="s">
        <v>53</v>
      </c>
      <c r="C178" s="3">
        <v>50</v>
      </c>
      <c r="D178" s="3">
        <v>0</v>
      </c>
      <c r="E178" s="4">
        <v>0</v>
      </c>
      <c r="F178" s="4">
        <v>32500</v>
      </c>
      <c r="G178" s="4">
        <v>0</v>
      </c>
      <c r="H178" s="4">
        <v>32500</v>
      </c>
      <c r="I178" s="14">
        <v>0</v>
      </c>
      <c r="J178">
        <v>0</v>
      </c>
    </row>
    <row r="179" spans="1:10">
      <c r="A179" s="13" t="s">
        <v>250</v>
      </c>
      <c r="B179" s="2" t="s">
        <v>251</v>
      </c>
      <c r="C179" s="3">
        <v>8</v>
      </c>
      <c r="D179" s="3">
        <v>0</v>
      </c>
      <c r="E179" s="4">
        <v>0</v>
      </c>
      <c r="F179" s="4">
        <v>32800</v>
      </c>
      <c r="G179" s="4">
        <v>0</v>
      </c>
      <c r="H179" s="4">
        <v>32800</v>
      </c>
      <c r="I179" s="14">
        <v>0</v>
      </c>
      <c r="J179" t="s">
        <v>763</v>
      </c>
    </row>
    <row r="180" spans="1:10">
      <c r="A180" s="13" t="s">
        <v>305</v>
      </c>
      <c r="B180" s="2" t="s">
        <v>306</v>
      </c>
      <c r="C180" s="3">
        <v>2</v>
      </c>
      <c r="D180" s="3">
        <v>0</v>
      </c>
      <c r="E180" s="4">
        <v>0</v>
      </c>
      <c r="F180" s="4">
        <v>79200</v>
      </c>
      <c r="G180" s="4">
        <v>0</v>
      </c>
      <c r="H180" s="4">
        <v>79200</v>
      </c>
      <c r="I180" s="14">
        <v>0</v>
      </c>
      <c r="J180">
        <v>0</v>
      </c>
    </row>
    <row r="181" spans="1:10">
      <c r="A181" s="8" t="s">
        <v>326</v>
      </c>
      <c r="B181" s="9" t="s">
        <v>327</v>
      </c>
      <c r="C181" s="10">
        <v>2</v>
      </c>
      <c r="D181" s="10">
        <v>0</v>
      </c>
      <c r="E181" s="11">
        <v>0</v>
      </c>
      <c r="F181" s="11">
        <v>1500</v>
      </c>
      <c r="G181" s="11">
        <v>0</v>
      </c>
      <c r="H181" s="11">
        <v>1500</v>
      </c>
      <c r="I181" s="12">
        <v>0</v>
      </c>
      <c r="J181">
        <v>0</v>
      </c>
    </row>
    <row r="182" spans="1:10">
      <c r="A182" s="8" t="s">
        <v>80</v>
      </c>
      <c r="B182" s="9" t="s">
        <v>81</v>
      </c>
      <c r="C182" s="10">
        <v>2</v>
      </c>
      <c r="D182" s="10">
        <v>0</v>
      </c>
      <c r="E182" s="11">
        <v>0</v>
      </c>
      <c r="F182" s="11">
        <v>1600</v>
      </c>
      <c r="G182" s="11">
        <v>0</v>
      </c>
      <c r="H182" s="11">
        <v>1600</v>
      </c>
      <c r="I182" s="12">
        <v>0</v>
      </c>
      <c r="J182">
        <v>0</v>
      </c>
    </row>
    <row r="183" spans="1:10">
      <c r="A183" s="8" t="s">
        <v>328</v>
      </c>
      <c r="B183" s="9" t="s">
        <v>142</v>
      </c>
      <c r="C183" s="10">
        <v>1</v>
      </c>
      <c r="D183" s="10">
        <v>0</v>
      </c>
      <c r="E183" s="11">
        <v>0</v>
      </c>
      <c r="F183" s="11">
        <v>22500</v>
      </c>
      <c r="G183" s="11">
        <v>0</v>
      </c>
      <c r="H183" s="11">
        <v>22500</v>
      </c>
      <c r="I183" s="12">
        <v>0</v>
      </c>
      <c r="J183" t="s">
        <v>763</v>
      </c>
    </row>
    <row r="184" spans="1:10">
      <c r="A184" s="8" t="s">
        <v>329</v>
      </c>
      <c r="B184" s="9" t="s">
        <v>60</v>
      </c>
      <c r="C184" s="10">
        <v>1</v>
      </c>
      <c r="D184" s="10">
        <v>0</v>
      </c>
      <c r="E184" s="11">
        <v>0</v>
      </c>
      <c r="F184" s="11">
        <v>17600</v>
      </c>
      <c r="G184" s="11">
        <v>0</v>
      </c>
      <c r="H184" s="11">
        <v>17600</v>
      </c>
      <c r="I184" s="12">
        <v>0</v>
      </c>
      <c r="J184" t="s">
        <v>763</v>
      </c>
    </row>
    <row r="185" spans="1:10">
      <c r="A185" s="8" t="s">
        <v>330</v>
      </c>
      <c r="B185" s="9" t="s">
        <v>62</v>
      </c>
      <c r="C185" s="10">
        <v>1</v>
      </c>
      <c r="D185" s="10">
        <v>0</v>
      </c>
      <c r="E185" s="11">
        <v>0</v>
      </c>
      <c r="F185" s="11">
        <v>27450</v>
      </c>
      <c r="G185" s="11">
        <v>0</v>
      </c>
      <c r="H185" s="11">
        <v>27450</v>
      </c>
      <c r="I185" s="12">
        <v>0</v>
      </c>
      <c r="J185" t="s">
        <v>763</v>
      </c>
    </row>
    <row r="186" spans="1:10">
      <c r="A186" s="8" t="s">
        <v>331</v>
      </c>
      <c r="B186" s="9" t="s">
        <v>332</v>
      </c>
      <c r="C186" s="10">
        <v>1</v>
      </c>
      <c r="D186" s="10">
        <v>0</v>
      </c>
      <c r="E186" s="11">
        <v>0</v>
      </c>
      <c r="F186" s="11">
        <v>19650</v>
      </c>
      <c r="G186" s="11">
        <v>0</v>
      </c>
      <c r="H186" s="11">
        <v>19650</v>
      </c>
      <c r="I186" s="12">
        <v>0</v>
      </c>
      <c r="J186" t="s">
        <v>763</v>
      </c>
    </row>
    <row r="187" spans="1:10">
      <c r="A187" s="8" t="s">
        <v>45</v>
      </c>
      <c r="B187" s="9" t="s">
        <v>46</v>
      </c>
      <c r="C187" s="10">
        <v>7</v>
      </c>
      <c r="D187" s="10">
        <v>0</v>
      </c>
      <c r="E187" s="11">
        <v>0</v>
      </c>
      <c r="F187" s="11">
        <v>50400</v>
      </c>
      <c r="G187" s="11">
        <v>0</v>
      </c>
      <c r="H187" s="11">
        <v>50400</v>
      </c>
      <c r="I187" s="12">
        <v>0</v>
      </c>
      <c r="J187">
        <v>0</v>
      </c>
    </row>
    <row r="188" spans="1:10">
      <c r="A188" s="8" t="s">
        <v>333</v>
      </c>
      <c r="B188" s="9" t="s">
        <v>334</v>
      </c>
      <c r="C188" s="10">
        <v>1</v>
      </c>
      <c r="D188" s="10">
        <v>0</v>
      </c>
      <c r="E188" s="11">
        <v>0</v>
      </c>
      <c r="F188" s="11">
        <v>19900</v>
      </c>
      <c r="G188" s="11">
        <v>0</v>
      </c>
      <c r="H188" s="11">
        <v>19900</v>
      </c>
      <c r="I188" s="12">
        <v>0</v>
      </c>
      <c r="J188">
        <v>0</v>
      </c>
    </row>
    <row r="189" spans="1:10">
      <c r="A189" s="8" t="s">
        <v>20</v>
      </c>
      <c r="B189" s="9" t="s">
        <v>21</v>
      </c>
      <c r="C189" s="10">
        <v>1</v>
      </c>
      <c r="D189" s="10">
        <v>0</v>
      </c>
      <c r="E189" s="11">
        <v>0</v>
      </c>
      <c r="F189" s="11">
        <v>3000</v>
      </c>
      <c r="G189" s="11">
        <v>0</v>
      </c>
      <c r="H189" s="11">
        <v>3000</v>
      </c>
      <c r="I189" s="12">
        <v>0</v>
      </c>
      <c r="J189">
        <v>0</v>
      </c>
    </row>
    <row r="190" spans="1:10">
      <c r="A190" s="8" t="s">
        <v>134</v>
      </c>
      <c r="B190" s="9" t="s">
        <v>102</v>
      </c>
      <c r="C190" s="10">
        <v>1</v>
      </c>
      <c r="D190" s="10">
        <v>0</v>
      </c>
      <c r="E190" s="11">
        <v>0</v>
      </c>
      <c r="F190" s="11">
        <v>12100</v>
      </c>
      <c r="G190" s="11">
        <v>0</v>
      </c>
      <c r="H190" s="11">
        <v>12100</v>
      </c>
      <c r="I190" s="12">
        <v>0</v>
      </c>
      <c r="J190">
        <v>0</v>
      </c>
    </row>
    <row r="191" spans="1:10">
      <c r="A191" s="8" t="s">
        <v>77</v>
      </c>
      <c r="B191" s="9" t="s">
        <v>78</v>
      </c>
      <c r="C191" s="10">
        <v>7</v>
      </c>
      <c r="D191" s="10">
        <v>0</v>
      </c>
      <c r="E191" s="11">
        <v>0</v>
      </c>
      <c r="F191" s="11">
        <v>21000</v>
      </c>
      <c r="G191" s="11">
        <v>0</v>
      </c>
      <c r="H191" s="11">
        <v>21000</v>
      </c>
      <c r="I191" s="12">
        <v>0</v>
      </c>
      <c r="J191">
        <v>0</v>
      </c>
    </row>
    <row r="192" spans="1:10">
      <c r="A192" s="8" t="s">
        <v>216</v>
      </c>
      <c r="B192" s="9" t="s">
        <v>335</v>
      </c>
      <c r="C192" s="10">
        <v>14</v>
      </c>
      <c r="D192" s="10">
        <v>4</v>
      </c>
      <c r="E192" s="11">
        <v>0</v>
      </c>
      <c r="F192" s="11">
        <v>26600</v>
      </c>
      <c r="G192" s="11">
        <v>0</v>
      </c>
      <c r="H192" s="11">
        <v>26600</v>
      </c>
      <c r="I192" s="12">
        <v>0</v>
      </c>
      <c r="J192">
        <v>0</v>
      </c>
    </row>
    <row r="193" spans="1:10">
      <c r="A193" s="8" t="s">
        <v>336</v>
      </c>
      <c r="B193" s="9" t="s">
        <v>337</v>
      </c>
      <c r="C193" s="10">
        <v>10</v>
      </c>
      <c r="D193" s="10">
        <v>0</v>
      </c>
      <c r="E193" s="11">
        <v>0</v>
      </c>
      <c r="F193" s="11">
        <v>5500</v>
      </c>
      <c r="G193" s="11">
        <v>0</v>
      </c>
      <c r="H193" s="11">
        <v>5500</v>
      </c>
      <c r="I193" s="12">
        <v>0</v>
      </c>
      <c r="J193">
        <v>0</v>
      </c>
    </row>
    <row r="194" spans="1:10">
      <c r="A194" s="8" t="s">
        <v>338</v>
      </c>
      <c r="B194" s="9" t="s">
        <v>35</v>
      </c>
      <c r="C194" s="10">
        <v>1</v>
      </c>
      <c r="D194" s="10">
        <v>0</v>
      </c>
      <c r="E194" s="11">
        <v>0</v>
      </c>
      <c r="F194" s="11">
        <v>2050</v>
      </c>
      <c r="G194" s="11">
        <v>0</v>
      </c>
      <c r="H194" s="11">
        <v>2050</v>
      </c>
      <c r="I194" s="12">
        <v>0</v>
      </c>
      <c r="J194">
        <v>0</v>
      </c>
    </row>
    <row r="195" spans="1:10">
      <c r="A195" s="8" t="s">
        <v>36</v>
      </c>
      <c r="B195" s="9" t="s">
        <v>37</v>
      </c>
      <c r="C195" s="10">
        <v>1</v>
      </c>
      <c r="D195" s="10">
        <v>0</v>
      </c>
      <c r="E195" s="11">
        <v>0</v>
      </c>
      <c r="F195" s="11">
        <v>1600</v>
      </c>
      <c r="G195" s="11">
        <v>0</v>
      </c>
      <c r="H195" s="11">
        <v>1600</v>
      </c>
      <c r="I195" s="12">
        <v>0</v>
      </c>
      <c r="J195">
        <v>0</v>
      </c>
    </row>
    <row r="196" spans="1:10">
      <c r="A196" s="8" t="s">
        <v>172</v>
      </c>
      <c r="B196" s="9" t="s">
        <v>173</v>
      </c>
      <c r="C196" s="10">
        <v>2</v>
      </c>
      <c r="D196" s="10">
        <v>0</v>
      </c>
      <c r="E196" s="11">
        <v>0</v>
      </c>
      <c r="F196" s="11">
        <v>6300</v>
      </c>
      <c r="G196" s="11">
        <v>0</v>
      </c>
      <c r="H196" s="11">
        <v>6300</v>
      </c>
      <c r="I196" s="12">
        <v>0</v>
      </c>
      <c r="J196">
        <v>0</v>
      </c>
    </row>
    <row r="197" spans="1:10">
      <c r="A197" s="13" t="s">
        <v>174</v>
      </c>
      <c r="B197" s="2" t="s">
        <v>175</v>
      </c>
      <c r="C197" s="3">
        <v>1</v>
      </c>
      <c r="D197" s="3">
        <v>0</v>
      </c>
      <c r="E197" s="4">
        <v>0</v>
      </c>
      <c r="F197" s="4">
        <v>4400</v>
      </c>
      <c r="G197" s="4">
        <v>0</v>
      </c>
      <c r="H197" s="4">
        <v>4400</v>
      </c>
      <c r="I197" s="14">
        <v>0</v>
      </c>
      <c r="J197">
        <v>0</v>
      </c>
    </row>
    <row r="198" spans="1:10">
      <c r="A198" s="13" t="s">
        <v>341</v>
      </c>
      <c r="B198" s="2" t="s">
        <v>342</v>
      </c>
      <c r="C198" s="3">
        <v>12</v>
      </c>
      <c r="D198" s="3">
        <v>0</v>
      </c>
      <c r="E198" s="4">
        <v>0</v>
      </c>
      <c r="F198" s="4">
        <v>11400</v>
      </c>
      <c r="G198" s="4">
        <v>0</v>
      </c>
      <c r="H198" s="4">
        <v>11400</v>
      </c>
      <c r="I198" s="14">
        <v>0</v>
      </c>
      <c r="J198">
        <v>0</v>
      </c>
    </row>
    <row r="199" spans="1:10">
      <c r="A199" s="13" t="s">
        <v>338</v>
      </c>
      <c r="B199" s="2" t="s">
        <v>35</v>
      </c>
      <c r="C199" s="3">
        <v>10</v>
      </c>
      <c r="D199" s="3">
        <v>0</v>
      </c>
      <c r="E199" s="4">
        <v>0</v>
      </c>
      <c r="F199" s="4">
        <v>20500</v>
      </c>
      <c r="G199" s="4">
        <v>0</v>
      </c>
      <c r="H199" s="4">
        <v>20500</v>
      </c>
      <c r="I199" s="14">
        <v>0</v>
      </c>
      <c r="J199">
        <v>0</v>
      </c>
    </row>
    <row r="200" spans="1:10">
      <c r="A200" s="13" t="s">
        <v>305</v>
      </c>
      <c r="B200" s="2" t="s">
        <v>306</v>
      </c>
      <c r="C200" s="3">
        <v>2</v>
      </c>
      <c r="D200" s="3">
        <v>0</v>
      </c>
      <c r="E200" s="4">
        <v>0</v>
      </c>
      <c r="F200" s="4">
        <v>79200</v>
      </c>
      <c r="G200" s="4">
        <v>0</v>
      </c>
      <c r="H200" s="4">
        <v>79200</v>
      </c>
      <c r="I200" s="14">
        <v>0</v>
      </c>
      <c r="J200">
        <v>0</v>
      </c>
    </row>
    <row r="201" spans="1:10">
      <c r="A201" s="13" t="s">
        <v>30</v>
      </c>
      <c r="B201" s="2" t="s">
        <v>31</v>
      </c>
      <c r="C201" s="3">
        <v>2</v>
      </c>
      <c r="D201" s="3">
        <v>0</v>
      </c>
      <c r="E201" s="4">
        <v>0</v>
      </c>
      <c r="F201" s="4">
        <v>9000</v>
      </c>
      <c r="G201" s="4">
        <v>0</v>
      </c>
      <c r="H201" s="4">
        <v>9000</v>
      </c>
      <c r="I201" s="14">
        <v>0</v>
      </c>
      <c r="J201">
        <v>0</v>
      </c>
    </row>
    <row r="202" spans="1:10">
      <c r="A202" s="8" t="s">
        <v>146</v>
      </c>
      <c r="B202" s="9" t="s">
        <v>147</v>
      </c>
      <c r="C202" s="10">
        <v>30</v>
      </c>
      <c r="D202" s="10">
        <v>0</v>
      </c>
      <c r="E202" s="11">
        <v>0</v>
      </c>
      <c r="F202" s="11">
        <v>39000</v>
      </c>
      <c r="G202" s="11">
        <v>0</v>
      </c>
      <c r="H202" s="11">
        <v>39000</v>
      </c>
      <c r="I202" s="12">
        <v>0</v>
      </c>
      <c r="J202">
        <v>0</v>
      </c>
    </row>
    <row r="203" spans="1:10">
      <c r="A203" s="13" t="s">
        <v>185</v>
      </c>
      <c r="B203" s="2" t="s">
        <v>186</v>
      </c>
      <c r="C203" s="3">
        <v>30</v>
      </c>
      <c r="D203" s="3">
        <v>0</v>
      </c>
      <c r="E203" s="4">
        <v>0</v>
      </c>
      <c r="F203" s="4">
        <v>30000</v>
      </c>
      <c r="G203" s="4">
        <v>0</v>
      </c>
      <c r="H203" s="4">
        <v>30000</v>
      </c>
      <c r="I203" s="14">
        <v>0</v>
      </c>
      <c r="J203">
        <v>0</v>
      </c>
    </row>
    <row r="204" spans="1:10">
      <c r="A204" s="8" t="s">
        <v>345</v>
      </c>
      <c r="B204" s="9" t="s">
        <v>346</v>
      </c>
      <c r="C204" s="10">
        <v>6</v>
      </c>
      <c r="D204" s="10">
        <v>0</v>
      </c>
      <c r="E204" s="11">
        <v>0</v>
      </c>
      <c r="F204" s="11">
        <v>3600</v>
      </c>
      <c r="G204" s="11">
        <v>0</v>
      </c>
      <c r="H204" s="11">
        <v>3600</v>
      </c>
      <c r="I204" s="12">
        <v>0</v>
      </c>
      <c r="J204">
        <v>0</v>
      </c>
    </row>
    <row r="205" spans="1:10">
      <c r="A205" s="8" t="s">
        <v>80</v>
      </c>
      <c r="B205" s="9" t="s">
        <v>81</v>
      </c>
      <c r="C205" s="10">
        <v>5</v>
      </c>
      <c r="D205" s="10">
        <v>0</v>
      </c>
      <c r="E205" s="11">
        <v>0</v>
      </c>
      <c r="F205" s="11">
        <v>4000</v>
      </c>
      <c r="G205" s="11">
        <v>0</v>
      </c>
      <c r="H205" s="11">
        <v>4000</v>
      </c>
      <c r="I205" s="12">
        <v>0</v>
      </c>
      <c r="J205">
        <v>0</v>
      </c>
    </row>
    <row r="206" spans="1:10">
      <c r="A206" s="8" t="s">
        <v>23</v>
      </c>
      <c r="B206" s="9" t="s">
        <v>24</v>
      </c>
      <c r="C206" s="10">
        <v>1</v>
      </c>
      <c r="D206" s="10">
        <v>0</v>
      </c>
      <c r="E206" s="11">
        <v>0</v>
      </c>
      <c r="F206" s="11">
        <v>1200</v>
      </c>
      <c r="G206" s="11">
        <v>0</v>
      </c>
      <c r="H206" s="11">
        <v>1200</v>
      </c>
      <c r="I206" s="12">
        <v>0</v>
      </c>
      <c r="J206">
        <v>0</v>
      </c>
    </row>
    <row r="207" spans="1:10">
      <c r="A207" s="8" t="s">
        <v>20</v>
      </c>
      <c r="B207" s="9" t="s">
        <v>21</v>
      </c>
      <c r="C207" s="10">
        <v>1</v>
      </c>
      <c r="D207" s="10">
        <v>0</v>
      </c>
      <c r="E207" s="11">
        <v>0</v>
      </c>
      <c r="F207" s="11">
        <v>3000</v>
      </c>
      <c r="G207" s="11">
        <v>0</v>
      </c>
      <c r="H207" s="11">
        <v>3000</v>
      </c>
      <c r="I207" s="12">
        <v>0</v>
      </c>
      <c r="J207">
        <v>0</v>
      </c>
    </row>
    <row r="208" spans="1:10">
      <c r="A208" s="8" t="s">
        <v>347</v>
      </c>
      <c r="B208" s="9" t="s">
        <v>348</v>
      </c>
      <c r="C208" s="10">
        <v>1</v>
      </c>
      <c r="D208" s="10">
        <v>0</v>
      </c>
      <c r="E208" s="11">
        <v>0</v>
      </c>
      <c r="F208" s="11">
        <v>5100</v>
      </c>
      <c r="G208" s="11">
        <v>0</v>
      </c>
      <c r="H208" s="11">
        <v>5100</v>
      </c>
      <c r="I208" s="12">
        <v>0</v>
      </c>
      <c r="J208">
        <v>0</v>
      </c>
    </row>
    <row r="209" spans="1:10">
      <c r="A209" s="8" t="s">
        <v>77</v>
      </c>
      <c r="B209" s="9" t="s">
        <v>78</v>
      </c>
      <c r="C209" s="10">
        <v>2</v>
      </c>
      <c r="D209" s="10">
        <v>0</v>
      </c>
      <c r="E209" s="11">
        <v>0</v>
      </c>
      <c r="F209" s="11">
        <v>6000</v>
      </c>
      <c r="G209" s="11">
        <v>0</v>
      </c>
      <c r="H209" s="11">
        <v>6000</v>
      </c>
      <c r="I209" s="12">
        <v>0</v>
      </c>
      <c r="J209">
        <v>0</v>
      </c>
    </row>
    <row r="210" spans="1:10">
      <c r="A210" s="8" t="s">
        <v>296</v>
      </c>
      <c r="B210" s="9" t="s">
        <v>349</v>
      </c>
      <c r="C210" s="10">
        <v>1</v>
      </c>
      <c r="D210" s="10">
        <v>0</v>
      </c>
      <c r="E210" s="11">
        <v>0</v>
      </c>
      <c r="F210" s="11">
        <v>2000</v>
      </c>
      <c r="G210" s="11">
        <v>0</v>
      </c>
      <c r="H210" s="11">
        <v>2000</v>
      </c>
      <c r="I210" s="12">
        <v>0</v>
      </c>
      <c r="J210">
        <v>0</v>
      </c>
    </row>
    <row r="211" spans="1:10">
      <c r="A211" s="8" t="s">
        <v>350</v>
      </c>
      <c r="B211" s="9" t="s">
        <v>351</v>
      </c>
      <c r="C211" s="10">
        <v>1</v>
      </c>
      <c r="D211" s="10">
        <v>0</v>
      </c>
      <c r="E211" s="11">
        <v>0</v>
      </c>
      <c r="F211" s="11">
        <v>2150</v>
      </c>
      <c r="G211" s="11">
        <v>0</v>
      </c>
      <c r="H211" s="11">
        <v>2150</v>
      </c>
      <c r="I211" s="12">
        <v>0</v>
      </c>
      <c r="J211">
        <v>0</v>
      </c>
    </row>
    <row r="212" spans="1:10">
      <c r="A212" s="8" t="s">
        <v>352</v>
      </c>
      <c r="B212" s="9" t="s">
        <v>353</v>
      </c>
      <c r="C212" s="10">
        <v>1</v>
      </c>
      <c r="D212" s="10">
        <v>0</v>
      </c>
      <c r="E212" s="11">
        <v>0</v>
      </c>
      <c r="F212" s="11">
        <v>25200</v>
      </c>
      <c r="G212" s="11">
        <v>0</v>
      </c>
      <c r="H212" s="11">
        <v>25200</v>
      </c>
      <c r="I212" s="12">
        <v>0</v>
      </c>
      <c r="J212">
        <v>0</v>
      </c>
    </row>
    <row r="213" spans="1:10">
      <c r="A213" s="8" t="s">
        <v>109</v>
      </c>
      <c r="B213" s="9" t="s">
        <v>110</v>
      </c>
      <c r="C213" s="10">
        <v>2</v>
      </c>
      <c r="D213" s="10">
        <v>0</v>
      </c>
      <c r="E213" s="11">
        <v>0</v>
      </c>
      <c r="F213" s="11">
        <v>12500</v>
      </c>
      <c r="G213" s="11">
        <v>0</v>
      </c>
      <c r="H213" s="11">
        <v>12500</v>
      </c>
      <c r="I213" s="12">
        <v>0</v>
      </c>
      <c r="J213">
        <v>0</v>
      </c>
    </row>
    <row r="214" spans="1:10">
      <c r="A214" s="13" t="s">
        <v>104</v>
      </c>
      <c r="B214" s="2" t="s">
        <v>105</v>
      </c>
      <c r="C214" s="3">
        <v>1</v>
      </c>
      <c r="D214" s="3">
        <v>0</v>
      </c>
      <c r="E214" s="4">
        <v>0</v>
      </c>
      <c r="F214" s="4">
        <v>4400</v>
      </c>
      <c r="G214" s="4">
        <v>0</v>
      </c>
      <c r="H214" s="4">
        <v>4400</v>
      </c>
      <c r="I214" s="14">
        <v>0</v>
      </c>
      <c r="J214">
        <v>0</v>
      </c>
    </row>
    <row r="215" spans="1:10">
      <c r="A215" s="13" t="s">
        <v>356</v>
      </c>
      <c r="B215" s="2" t="s">
        <v>357</v>
      </c>
      <c r="C215" s="3">
        <v>3</v>
      </c>
      <c r="D215" s="3">
        <v>0</v>
      </c>
      <c r="E215" s="4">
        <v>0</v>
      </c>
      <c r="F215" s="4">
        <v>9600</v>
      </c>
      <c r="G215" s="4">
        <v>0</v>
      </c>
      <c r="H215" s="4">
        <v>9600</v>
      </c>
      <c r="I215" s="14">
        <v>0</v>
      </c>
      <c r="J215">
        <v>0</v>
      </c>
    </row>
    <row r="216" spans="1:10">
      <c r="A216" s="8" t="s">
        <v>30</v>
      </c>
      <c r="B216" s="9" t="s">
        <v>31</v>
      </c>
      <c r="C216" s="10">
        <v>5</v>
      </c>
      <c r="D216" s="10">
        <v>0</v>
      </c>
      <c r="E216" s="11">
        <v>0</v>
      </c>
      <c r="F216" s="11">
        <v>22500</v>
      </c>
      <c r="G216" s="11">
        <v>0</v>
      </c>
      <c r="H216" s="11">
        <v>22500</v>
      </c>
      <c r="I216" s="12">
        <v>0</v>
      </c>
      <c r="J216">
        <v>0</v>
      </c>
    </row>
    <row r="217" spans="1:10">
      <c r="A217" s="8" t="s">
        <v>36</v>
      </c>
      <c r="B217" s="9" t="s">
        <v>37</v>
      </c>
      <c r="C217" s="10">
        <v>2</v>
      </c>
      <c r="D217" s="10">
        <v>0</v>
      </c>
      <c r="E217" s="11">
        <v>0</v>
      </c>
      <c r="F217" s="11">
        <v>3200</v>
      </c>
      <c r="G217" s="11">
        <v>0</v>
      </c>
      <c r="H217" s="11">
        <v>3200</v>
      </c>
      <c r="I217" s="12">
        <v>0</v>
      </c>
      <c r="J217">
        <v>0</v>
      </c>
    </row>
    <row r="218" spans="1:10">
      <c r="A218" s="13" t="s">
        <v>174</v>
      </c>
      <c r="B218" s="2" t="s">
        <v>175</v>
      </c>
      <c r="C218" s="3">
        <v>2</v>
      </c>
      <c r="D218" s="3">
        <v>0</v>
      </c>
      <c r="E218" s="4">
        <v>0</v>
      </c>
      <c r="F218" s="4">
        <v>8800</v>
      </c>
      <c r="G218" s="4">
        <v>0</v>
      </c>
      <c r="H218" s="4">
        <v>8800</v>
      </c>
      <c r="I218" s="14">
        <v>0</v>
      </c>
      <c r="J218">
        <v>0</v>
      </c>
    </row>
    <row r="219" spans="1:10">
      <c r="A219" s="8" t="s">
        <v>359</v>
      </c>
      <c r="B219" s="9" t="s">
        <v>360</v>
      </c>
      <c r="C219" s="10">
        <v>1</v>
      </c>
      <c r="D219" s="10">
        <v>0</v>
      </c>
      <c r="E219" s="11">
        <v>0</v>
      </c>
      <c r="F219" s="11">
        <v>43800</v>
      </c>
      <c r="G219" s="11">
        <v>0</v>
      </c>
      <c r="H219" s="11">
        <v>43800</v>
      </c>
      <c r="I219" s="12">
        <v>0</v>
      </c>
      <c r="J219">
        <v>0</v>
      </c>
    </row>
    <row r="220" spans="1:10">
      <c r="A220" s="8" t="s">
        <v>38</v>
      </c>
      <c r="B220" s="9" t="s">
        <v>39</v>
      </c>
      <c r="C220" s="10">
        <v>2</v>
      </c>
      <c r="D220" s="10">
        <v>0</v>
      </c>
      <c r="E220" s="11">
        <v>0</v>
      </c>
      <c r="F220" s="11">
        <v>17400</v>
      </c>
      <c r="G220" s="11">
        <v>0</v>
      </c>
      <c r="H220" s="11">
        <v>17400</v>
      </c>
      <c r="I220" s="12">
        <v>0</v>
      </c>
      <c r="J220">
        <v>0</v>
      </c>
    </row>
    <row r="221" spans="1:10">
      <c r="A221" s="8" t="s">
        <v>40</v>
      </c>
      <c r="B221" s="9" t="s">
        <v>41</v>
      </c>
      <c r="C221" s="10">
        <v>2</v>
      </c>
      <c r="D221" s="10">
        <v>0</v>
      </c>
      <c r="E221" s="11">
        <v>0</v>
      </c>
      <c r="F221" s="11">
        <v>12100</v>
      </c>
      <c r="G221" s="11">
        <v>0</v>
      </c>
      <c r="H221" s="11">
        <v>12100</v>
      </c>
      <c r="I221" s="12">
        <v>0</v>
      </c>
      <c r="J221">
        <v>0</v>
      </c>
    </row>
    <row r="222" spans="1:10">
      <c r="A222" s="13" t="s">
        <v>361</v>
      </c>
      <c r="B222" s="2" t="s">
        <v>362</v>
      </c>
      <c r="C222" s="3">
        <v>2</v>
      </c>
      <c r="D222" s="3">
        <v>0</v>
      </c>
      <c r="E222" s="4">
        <v>0</v>
      </c>
      <c r="F222" s="4">
        <v>7000</v>
      </c>
      <c r="G222" s="4">
        <v>0</v>
      </c>
      <c r="H222" s="4">
        <v>7000</v>
      </c>
      <c r="I222" s="14">
        <v>0</v>
      </c>
      <c r="J222">
        <v>0</v>
      </c>
    </row>
    <row r="223" spans="1:10">
      <c r="A223" s="8" t="s">
        <v>364</v>
      </c>
      <c r="B223" s="9" t="s">
        <v>73</v>
      </c>
      <c r="C223" s="10">
        <v>50</v>
      </c>
      <c r="D223" s="10">
        <v>0</v>
      </c>
      <c r="E223" s="11">
        <v>140000</v>
      </c>
      <c r="F223" s="11">
        <v>0</v>
      </c>
      <c r="G223" s="11">
        <v>0</v>
      </c>
      <c r="H223" s="11">
        <v>140000</v>
      </c>
      <c r="I223" s="12">
        <v>0</v>
      </c>
      <c r="J223" t="s">
        <v>763</v>
      </c>
    </row>
    <row r="224" spans="1:10">
      <c r="A224" s="8" t="s">
        <v>365</v>
      </c>
      <c r="B224" s="9" t="s">
        <v>366</v>
      </c>
      <c r="C224" s="10">
        <v>30</v>
      </c>
      <c r="D224" s="10">
        <v>0</v>
      </c>
      <c r="E224" s="11">
        <v>0</v>
      </c>
      <c r="F224" s="11">
        <v>30000</v>
      </c>
      <c r="G224" s="11">
        <v>0</v>
      </c>
      <c r="H224" s="11">
        <v>30000</v>
      </c>
      <c r="I224" s="12">
        <v>0</v>
      </c>
      <c r="J224">
        <v>0</v>
      </c>
    </row>
    <row r="225" spans="1:10">
      <c r="A225" s="8" t="s">
        <v>367</v>
      </c>
      <c r="B225" s="9" t="s">
        <v>368</v>
      </c>
      <c r="C225" s="10">
        <v>30</v>
      </c>
      <c r="D225" s="10">
        <v>0</v>
      </c>
      <c r="E225" s="11">
        <v>0</v>
      </c>
      <c r="F225" s="11">
        <v>28500</v>
      </c>
      <c r="G225" s="11">
        <v>0</v>
      </c>
      <c r="H225" s="11">
        <v>28500</v>
      </c>
      <c r="I225" s="12">
        <v>0</v>
      </c>
      <c r="J225">
        <v>0</v>
      </c>
    </row>
    <row r="226" spans="1:10">
      <c r="A226" s="8" t="s">
        <v>369</v>
      </c>
      <c r="B226" s="9" t="s">
        <v>370</v>
      </c>
      <c r="C226" s="10">
        <v>30</v>
      </c>
      <c r="D226" s="10">
        <v>0</v>
      </c>
      <c r="E226" s="11">
        <v>0</v>
      </c>
      <c r="F226" s="11">
        <v>30000</v>
      </c>
      <c r="G226" s="11">
        <v>0</v>
      </c>
      <c r="H226" s="11">
        <v>30000</v>
      </c>
      <c r="I226" s="12">
        <v>0</v>
      </c>
      <c r="J226">
        <v>0</v>
      </c>
    </row>
    <row r="227" spans="1:10">
      <c r="A227" s="8" t="s">
        <v>356</v>
      </c>
      <c r="B227" s="9" t="s">
        <v>357</v>
      </c>
      <c r="C227" s="10">
        <v>5</v>
      </c>
      <c r="D227" s="10">
        <v>0</v>
      </c>
      <c r="E227" s="11">
        <v>0</v>
      </c>
      <c r="F227" s="11">
        <v>16000</v>
      </c>
      <c r="G227" s="11">
        <v>0</v>
      </c>
      <c r="H227" s="11">
        <v>16000</v>
      </c>
      <c r="I227" s="12">
        <v>0</v>
      </c>
      <c r="J227">
        <v>0</v>
      </c>
    </row>
    <row r="228" spans="1:10">
      <c r="A228" s="8" t="s">
        <v>77</v>
      </c>
      <c r="B228" s="9" t="s">
        <v>78</v>
      </c>
      <c r="C228" s="10">
        <v>1</v>
      </c>
      <c r="D228" s="10">
        <v>0</v>
      </c>
      <c r="E228" s="11">
        <v>0</v>
      </c>
      <c r="F228" s="11">
        <v>3000</v>
      </c>
      <c r="G228" s="11">
        <v>0</v>
      </c>
      <c r="H228" s="11">
        <v>3000</v>
      </c>
      <c r="I228" s="12">
        <v>0</v>
      </c>
      <c r="J228">
        <v>0</v>
      </c>
    </row>
    <row r="229" spans="1:10">
      <c r="A229" s="13" t="s">
        <v>371</v>
      </c>
      <c r="B229" s="2" t="s">
        <v>372</v>
      </c>
      <c r="C229" s="3">
        <v>1</v>
      </c>
      <c r="D229" s="3">
        <v>0</v>
      </c>
      <c r="E229" s="4">
        <v>0</v>
      </c>
      <c r="F229" s="4">
        <v>15650</v>
      </c>
      <c r="G229" s="4">
        <v>0</v>
      </c>
      <c r="H229" s="4">
        <v>15650</v>
      </c>
      <c r="I229" s="14">
        <v>0</v>
      </c>
      <c r="J229">
        <v>0</v>
      </c>
    </row>
    <row r="230" spans="1:10">
      <c r="A230" s="8" t="s">
        <v>77</v>
      </c>
      <c r="B230" s="9" t="s">
        <v>78</v>
      </c>
      <c r="C230" s="10">
        <v>8</v>
      </c>
      <c r="D230" s="10">
        <v>0</v>
      </c>
      <c r="E230" s="11">
        <v>0</v>
      </c>
      <c r="F230" s="11">
        <v>24000</v>
      </c>
      <c r="G230" s="11">
        <v>0</v>
      </c>
      <c r="H230" s="11">
        <v>24000</v>
      </c>
      <c r="I230" s="12">
        <v>0</v>
      </c>
      <c r="J230">
        <v>0</v>
      </c>
    </row>
    <row r="231" spans="1:10">
      <c r="A231" s="8" t="s">
        <v>338</v>
      </c>
      <c r="B231" s="9" t="s">
        <v>35</v>
      </c>
      <c r="C231" s="10">
        <v>1</v>
      </c>
      <c r="D231" s="10">
        <v>0</v>
      </c>
      <c r="E231" s="11">
        <v>0</v>
      </c>
      <c r="F231" s="11">
        <v>2050</v>
      </c>
      <c r="G231" s="11">
        <v>0</v>
      </c>
      <c r="H231" s="11">
        <v>2050</v>
      </c>
      <c r="I231" s="12">
        <v>0</v>
      </c>
      <c r="J231">
        <v>0</v>
      </c>
    </row>
    <row r="232" spans="1:10">
      <c r="A232" s="8" t="s">
        <v>374</v>
      </c>
      <c r="B232" s="9" t="s">
        <v>375</v>
      </c>
      <c r="C232" s="10">
        <v>1</v>
      </c>
      <c r="D232" s="10">
        <v>0</v>
      </c>
      <c r="E232" s="11">
        <v>0</v>
      </c>
      <c r="F232" s="11">
        <v>4200</v>
      </c>
      <c r="G232" s="11">
        <v>0</v>
      </c>
      <c r="H232" s="11">
        <v>4200</v>
      </c>
      <c r="I232" s="12">
        <v>0</v>
      </c>
      <c r="J232">
        <v>0</v>
      </c>
    </row>
    <row r="233" spans="1:10">
      <c r="A233" s="13" t="s">
        <v>376</v>
      </c>
      <c r="B233" s="2" t="s">
        <v>110</v>
      </c>
      <c r="C233" s="3">
        <v>4</v>
      </c>
      <c r="D233" s="3">
        <v>0</v>
      </c>
      <c r="E233" s="4">
        <v>0</v>
      </c>
      <c r="F233" s="4">
        <v>25000</v>
      </c>
      <c r="G233" s="4">
        <v>0</v>
      </c>
      <c r="H233" s="4">
        <v>25000</v>
      </c>
      <c r="I233" s="14">
        <v>0</v>
      </c>
      <c r="J233">
        <v>0</v>
      </c>
    </row>
    <row r="234" spans="1:10">
      <c r="A234" s="13" t="s">
        <v>34</v>
      </c>
      <c r="B234" s="2" t="s">
        <v>35</v>
      </c>
      <c r="C234" s="3">
        <v>3</v>
      </c>
      <c r="D234" s="3">
        <v>0</v>
      </c>
      <c r="E234" s="4">
        <v>0</v>
      </c>
      <c r="F234" s="4">
        <v>5550</v>
      </c>
      <c r="G234" s="4">
        <v>0</v>
      </c>
      <c r="H234" s="4">
        <v>5550</v>
      </c>
      <c r="I234" s="14">
        <v>0</v>
      </c>
      <c r="J234">
        <v>0</v>
      </c>
    </row>
    <row r="235" spans="1:10">
      <c r="A235" s="8" t="s">
        <v>136</v>
      </c>
      <c r="B235" s="9" t="s">
        <v>137</v>
      </c>
      <c r="C235" s="10">
        <v>12</v>
      </c>
      <c r="D235" s="10">
        <v>0</v>
      </c>
      <c r="E235" s="11">
        <v>0</v>
      </c>
      <c r="F235" s="11">
        <v>12000</v>
      </c>
      <c r="G235" s="11">
        <v>0</v>
      </c>
      <c r="H235" s="11">
        <v>12000</v>
      </c>
      <c r="I235" s="12">
        <v>0</v>
      </c>
      <c r="J235">
        <v>0</v>
      </c>
    </row>
    <row r="236" spans="1:10">
      <c r="A236" s="8" t="s">
        <v>185</v>
      </c>
      <c r="B236" s="9" t="s">
        <v>186</v>
      </c>
      <c r="C236" s="10">
        <v>12</v>
      </c>
      <c r="D236" s="10">
        <v>0</v>
      </c>
      <c r="E236" s="11">
        <v>0</v>
      </c>
      <c r="F236" s="11">
        <v>12000</v>
      </c>
      <c r="G236" s="11">
        <v>0</v>
      </c>
      <c r="H236" s="11">
        <v>12000</v>
      </c>
      <c r="I236" s="12">
        <v>0</v>
      </c>
      <c r="J236">
        <v>0</v>
      </c>
    </row>
    <row r="237" spans="1:10">
      <c r="A237" s="8" t="s">
        <v>377</v>
      </c>
      <c r="B237" s="9" t="s">
        <v>378</v>
      </c>
      <c r="C237" s="10">
        <v>6</v>
      </c>
      <c r="D237" s="10">
        <v>0</v>
      </c>
      <c r="E237" s="11">
        <v>0</v>
      </c>
      <c r="F237" s="11">
        <v>5700</v>
      </c>
      <c r="G237" s="11">
        <v>0</v>
      </c>
      <c r="H237" s="11">
        <v>5700</v>
      </c>
      <c r="I237" s="12">
        <v>0</v>
      </c>
      <c r="J237">
        <v>0</v>
      </c>
    </row>
    <row r="238" spans="1:10">
      <c r="A238" s="8" t="s">
        <v>379</v>
      </c>
      <c r="B238" s="9" t="s">
        <v>380</v>
      </c>
      <c r="C238" s="10">
        <v>4</v>
      </c>
      <c r="D238" s="10">
        <v>0</v>
      </c>
      <c r="E238" s="11">
        <v>0</v>
      </c>
      <c r="F238" s="11">
        <v>239200</v>
      </c>
      <c r="G238" s="11">
        <v>0</v>
      </c>
      <c r="H238" s="11">
        <v>239200</v>
      </c>
      <c r="I238" s="12">
        <v>0</v>
      </c>
      <c r="J238" t="s">
        <v>763</v>
      </c>
    </row>
    <row r="239" spans="1:10">
      <c r="A239" s="8" t="s">
        <v>381</v>
      </c>
      <c r="B239" s="9" t="s">
        <v>382</v>
      </c>
      <c r="C239" s="10">
        <v>1</v>
      </c>
      <c r="D239" s="10">
        <v>0</v>
      </c>
      <c r="E239" s="11">
        <v>0</v>
      </c>
      <c r="F239" s="11">
        <v>80500</v>
      </c>
      <c r="G239" s="11">
        <v>0</v>
      </c>
      <c r="H239" s="11">
        <v>80500</v>
      </c>
      <c r="I239" s="12">
        <v>0</v>
      </c>
      <c r="J239" t="s">
        <v>763</v>
      </c>
    </row>
    <row r="240" spans="1:10">
      <c r="A240" s="8" t="s">
        <v>328</v>
      </c>
      <c r="B240" s="9" t="s">
        <v>142</v>
      </c>
      <c r="C240" s="10">
        <v>2</v>
      </c>
      <c r="D240" s="10">
        <v>0</v>
      </c>
      <c r="E240" s="11">
        <v>0</v>
      </c>
      <c r="F240" s="11">
        <v>45000</v>
      </c>
      <c r="G240" s="11">
        <v>0</v>
      </c>
      <c r="H240" s="11">
        <v>45000</v>
      </c>
      <c r="I240" s="12">
        <v>0</v>
      </c>
      <c r="J240" t="s">
        <v>763</v>
      </c>
    </row>
    <row r="241" spans="1:10">
      <c r="A241" s="8" t="s">
        <v>165</v>
      </c>
      <c r="B241" s="9" t="s">
        <v>166</v>
      </c>
      <c r="C241" s="10">
        <v>12</v>
      </c>
      <c r="D241" s="10">
        <v>0</v>
      </c>
      <c r="E241" s="11">
        <v>0</v>
      </c>
      <c r="F241" s="11">
        <v>12600</v>
      </c>
      <c r="G241" s="11">
        <v>0</v>
      </c>
      <c r="H241" s="11">
        <v>12600</v>
      </c>
      <c r="I241" s="12">
        <v>0</v>
      </c>
      <c r="J241">
        <v>0</v>
      </c>
    </row>
    <row r="242" spans="1:10">
      <c r="A242" s="8" t="s">
        <v>138</v>
      </c>
      <c r="B242" s="9" t="s">
        <v>139</v>
      </c>
      <c r="C242" s="10">
        <v>24</v>
      </c>
      <c r="D242" s="10">
        <v>0</v>
      </c>
      <c r="E242" s="11">
        <v>0</v>
      </c>
      <c r="F242" s="11">
        <v>14400</v>
      </c>
      <c r="G242" s="11">
        <v>0</v>
      </c>
      <c r="H242" s="11">
        <v>14400</v>
      </c>
      <c r="I242" s="12">
        <v>0</v>
      </c>
      <c r="J242">
        <v>0</v>
      </c>
    </row>
    <row r="243" spans="1:10">
      <c r="A243" s="8" t="s">
        <v>52</v>
      </c>
      <c r="B243" s="9" t="s">
        <v>53</v>
      </c>
      <c r="C243" s="10">
        <v>12</v>
      </c>
      <c r="D243" s="10">
        <v>0</v>
      </c>
      <c r="E243" s="11">
        <v>0</v>
      </c>
      <c r="F243" s="11">
        <v>7800</v>
      </c>
      <c r="G243" s="11">
        <v>0</v>
      </c>
      <c r="H243" s="11">
        <v>7800</v>
      </c>
      <c r="I243" s="12">
        <v>0</v>
      </c>
      <c r="J243">
        <v>0</v>
      </c>
    </row>
    <row r="244" spans="1:10">
      <c r="A244" s="8" t="s">
        <v>279</v>
      </c>
      <c r="B244" s="9" t="s">
        <v>383</v>
      </c>
      <c r="C244" s="10">
        <v>1</v>
      </c>
      <c r="D244" s="10">
        <v>0</v>
      </c>
      <c r="E244" s="11">
        <v>0</v>
      </c>
      <c r="F244" s="11">
        <v>1950</v>
      </c>
      <c r="G244" s="11">
        <v>0</v>
      </c>
      <c r="H244" s="11">
        <v>1950</v>
      </c>
      <c r="I244" s="12">
        <v>0</v>
      </c>
      <c r="J244">
        <v>0</v>
      </c>
    </row>
    <row r="245" spans="1:10">
      <c r="A245" s="8" t="s">
        <v>384</v>
      </c>
      <c r="B245" s="9" t="s">
        <v>385</v>
      </c>
      <c r="C245" s="10">
        <v>0</v>
      </c>
      <c r="D245" s="10">
        <v>12</v>
      </c>
      <c r="E245" s="11">
        <v>0</v>
      </c>
      <c r="F245" s="11">
        <v>0</v>
      </c>
      <c r="G245" s="11">
        <v>0</v>
      </c>
      <c r="H245" s="11">
        <v>0</v>
      </c>
      <c r="I245" s="12">
        <v>0</v>
      </c>
      <c r="J245">
        <v>0</v>
      </c>
    </row>
    <row r="246" spans="1:10">
      <c r="A246" s="8" t="s">
        <v>266</v>
      </c>
      <c r="B246" s="9" t="s">
        <v>267</v>
      </c>
      <c r="C246" s="10">
        <v>12</v>
      </c>
      <c r="D246" s="10">
        <v>0</v>
      </c>
      <c r="E246" s="11">
        <v>0</v>
      </c>
      <c r="F246" s="11">
        <v>12000</v>
      </c>
      <c r="G246" s="11">
        <v>0</v>
      </c>
      <c r="H246" s="11">
        <v>12000</v>
      </c>
      <c r="I246" s="12">
        <v>0</v>
      </c>
      <c r="J246">
        <v>0</v>
      </c>
    </row>
    <row r="247" spans="1:10">
      <c r="A247" s="13" t="s">
        <v>121</v>
      </c>
      <c r="B247" s="2" t="s">
        <v>122</v>
      </c>
      <c r="C247" s="3">
        <v>12</v>
      </c>
      <c r="D247" s="3">
        <v>0</v>
      </c>
      <c r="E247" s="4">
        <v>0</v>
      </c>
      <c r="F247" s="4">
        <v>12000</v>
      </c>
      <c r="G247" s="4">
        <v>0</v>
      </c>
      <c r="H247" s="4">
        <v>12000</v>
      </c>
      <c r="I247" s="14">
        <v>0</v>
      </c>
      <c r="J247">
        <v>0</v>
      </c>
    </row>
    <row r="248" spans="1:10">
      <c r="A248" s="13" t="s">
        <v>13</v>
      </c>
      <c r="B248" s="2" t="s">
        <v>14</v>
      </c>
      <c r="C248" s="3">
        <v>2</v>
      </c>
      <c r="D248" s="3">
        <v>0</v>
      </c>
      <c r="E248" s="4">
        <v>0</v>
      </c>
      <c r="F248" s="4">
        <v>12100</v>
      </c>
      <c r="G248" s="4">
        <v>0</v>
      </c>
      <c r="H248" s="4">
        <v>12100</v>
      </c>
      <c r="I248" s="14">
        <v>0</v>
      </c>
      <c r="J248">
        <v>0</v>
      </c>
    </row>
    <row r="249" spans="1:10">
      <c r="A249" s="8" t="s">
        <v>389</v>
      </c>
      <c r="B249" s="9" t="s">
        <v>390</v>
      </c>
      <c r="C249" s="10">
        <v>30</v>
      </c>
      <c r="D249" s="10">
        <v>0</v>
      </c>
      <c r="E249" s="11">
        <v>320.10000000000002</v>
      </c>
      <c r="F249" s="11">
        <v>0</v>
      </c>
      <c r="G249" s="11">
        <v>0</v>
      </c>
      <c r="H249" s="11">
        <v>320.10000000000002</v>
      </c>
      <c r="I249" s="12">
        <v>0</v>
      </c>
      <c r="J249">
        <v>0</v>
      </c>
    </row>
    <row r="250" spans="1:10">
      <c r="A250" s="13" t="s">
        <v>391</v>
      </c>
      <c r="B250" s="2" t="s">
        <v>392</v>
      </c>
      <c r="C250" s="3">
        <v>4</v>
      </c>
      <c r="D250" s="3">
        <v>0</v>
      </c>
      <c r="E250" s="4">
        <v>159600</v>
      </c>
      <c r="F250" s="4">
        <v>0</v>
      </c>
      <c r="G250" s="4">
        <v>0</v>
      </c>
      <c r="H250" s="4">
        <v>159600</v>
      </c>
      <c r="I250" s="14">
        <v>0</v>
      </c>
      <c r="J250">
        <v>0</v>
      </c>
    </row>
    <row r="251" spans="1:10">
      <c r="A251" s="13" t="s">
        <v>394</v>
      </c>
      <c r="B251" s="2" t="s">
        <v>395</v>
      </c>
      <c r="C251" s="3">
        <v>2</v>
      </c>
      <c r="D251" s="3">
        <v>0</v>
      </c>
      <c r="E251" s="4">
        <v>0</v>
      </c>
      <c r="F251" s="4">
        <v>6200</v>
      </c>
      <c r="G251" s="4">
        <v>0</v>
      </c>
      <c r="H251" s="4">
        <v>6200</v>
      </c>
      <c r="I251" s="14">
        <v>0</v>
      </c>
      <c r="J251">
        <v>0</v>
      </c>
    </row>
    <row r="252" spans="1:10">
      <c r="A252" s="8" t="s">
        <v>397</v>
      </c>
      <c r="B252" s="9" t="s">
        <v>398</v>
      </c>
      <c r="C252" s="10">
        <v>1</v>
      </c>
      <c r="D252" s="10">
        <v>0</v>
      </c>
      <c r="E252" s="11">
        <v>0</v>
      </c>
      <c r="F252" s="11">
        <v>67840</v>
      </c>
      <c r="G252" s="11">
        <v>0</v>
      </c>
      <c r="H252" s="11">
        <v>67840</v>
      </c>
      <c r="I252" s="12">
        <v>0</v>
      </c>
      <c r="J252">
        <v>0</v>
      </c>
    </row>
    <row r="253" spans="1:10">
      <c r="A253" s="8" t="s">
        <v>399</v>
      </c>
      <c r="B253" s="9" t="s">
        <v>400</v>
      </c>
      <c r="C253" s="10">
        <v>2</v>
      </c>
      <c r="D253" s="10">
        <v>0</v>
      </c>
      <c r="E253" s="11">
        <v>0</v>
      </c>
      <c r="F253" s="11">
        <v>58640</v>
      </c>
      <c r="G253" s="11">
        <v>0</v>
      </c>
      <c r="H253" s="11">
        <v>58640</v>
      </c>
      <c r="I253" s="12">
        <v>0</v>
      </c>
      <c r="J253">
        <v>0</v>
      </c>
    </row>
    <row r="254" spans="1:10">
      <c r="A254" s="13" t="s">
        <v>401</v>
      </c>
      <c r="B254" s="2" t="s">
        <v>402</v>
      </c>
      <c r="C254" s="3">
        <v>1</v>
      </c>
      <c r="D254" s="3">
        <v>0</v>
      </c>
      <c r="E254" s="4">
        <v>0</v>
      </c>
      <c r="F254" s="4">
        <v>25260</v>
      </c>
      <c r="G254" s="4">
        <v>0</v>
      </c>
      <c r="H254" s="4">
        <v>25260</v>
      </c>
      <c r="I254" s="14">
        <v>0</v>
      </c>
      <c r="J254">
        <v>0</v>
      </c>
    </row>
    <row r="255" spans="1:10">
      <c r="A255" s="13" t="s">
        <v>403</v>
      </c>
      <c r="B255" s="2" t="s">
        <v>404</v>
      </c>
      <c r="C255" s="3">
        <v>11</v>
      </c>
      <c r="D255" s="3">
        <v>0</v>
      </c>
      <c r="E255" s="4">
        <v>0</v>
      </c>
      <c r="F255" s="4">
        <v>26400</v>
      </c>
      <c r="G255" s="4">
        <v>0</v>
      </c>
      <c r="H255" s="4">
        <v>26400</v>
      </c>
      <c r="I255" s="14">
        <v>0</v>
      </c>
      <c r="J255">
        <v>0</v>
      </c>
    </row>
    <row r="256" spans="1:10">
      <c r="A256" s="8" t="s">
        <v>34</v>
      </c>
      <c r="B256" s="9" t="s">
        <v>35</v>
      </c>
      <c r="C256" s="10">
        <v>2</v>
      </c>
      <c r="D256" s="10">
        <v>0</v>
      </c>
      <c r="E256" s="11">
        <v>0</v>
      </c>
      <c r="F256" s="11">
        <v>3700</v>
      </c>
      <c r="G256" s="11">
        <v>0</v>
      </c>
      <c r="H256" s="11">
        <v>3700</v>
      </c>
      <c r="I256" s="12">
        <v>0</v>
      </c>
      <c r="J256">
        <v>0</v>
      </c>
    </row>
    <row r="257" spans="1:10">
      <c r="A257" s="13" t="s">
        <v>338</v>
      </c>
      <c r="B257" s="2" t="s">
        <v>35</v>
      </c>
      <c r="C257" s="3">
        <v>2</v>
      </c>
      <c r="D257" s="3">
        <v>0</v>
      </c>
      <c r="E257" s="4">
        <v>0</v>
      </c>
      <c r="F257" s="4">
        <v>4100</v>
      </c>
      <c r="G257" s="4">
        <v>0</v>
      </c>
      <c r="H257" s="4">
        <v>4100</v>
      </c>
      <c r="I257" s="14">
        <v>0</v>
      </c>
      <c r="J257">
        <v>0</v>
      </c>
    </row>
    <row r="258" spans="1:10">
      <c r="A258" s="13" t="s">
        <v>406</v>
      </c>
      <c r="B258" s="2" t="s">
        <v>407</v>
      </c>
      <c r="C258" s="3">
        <v>3</v>
      </c>
      <c r="D258" s="3">
        <v>0</v>
      </c>
      <c r="E258" s="4">
        <v>0</v>
      </c>
      <c r="F258" s="4">
        <v>25200</v>
      </c>
      <c r="G258" s="4">
        <v>0</v>
      </c>
      <c r="H258" s="4">
        <v>25200</v>
      </c>
      <c r="I258" s="14">
        <v>0</v>
      </c>
      <c r="J258">
        <v>0</v>
      </c>
    </row>
    <row r="259" spans="1:10">
      <c r="A259" s="8" t="s">
        <v>136</v>
      </c>
      <c r="B259" s="9" t="s">
        <v>137</v>
      </c>
      <c r="C259" s="10">
        <v>24</v>
      </c>
      <c r="D259" s="10">
        <v>0</v>
      </c>
      <c r="E259" s="11">
        <v>0</v>
      </c>
      <c r="F259" s="11">
        <v>24000</v>
      </c>
      <c r="G259" s="11">
        <v>0</v>
      </c>
      <c r="H259" s="11">
        <v>24000</v>
      </c>
      <c r="I259" s="12">
        <v>0</v>
      </c>
      <c r="J259">
        <v>0</v>
      </c>
    </row>
    <row r="260" spans="1:10">
      <c r="A260" s="8" t="s">
        <v>185</v>
      </c>
      <c r="B260" s="9" t="s">
        <v>186</v>
      </c>
      <c r="C260" s="10">
        <v>24</v>
      </c>
      <c r="D260" s="10">
        <v>0</v>
      </c>
      <c r="E260" s="11">
        <v>0</v>
      </c>
      <c r="F260" s="11">
        <v>24000</v>
      </c>
      <c r="G260" s="11">
        <v>0</v>
      </c>
      <c r="H260" s="11">
        <v>24000</v>
      </c>
      <c r="I260" s="12">
        <v>0</v>
      </c>
      <c r="J260">
        <v>0</v>
      </c>
    </row>
    <row r="261" spans="1:10">
      <c r="A261" s="8" t="s">
        <v>408</v>
      </c>
      <c r="B261" s="9" t="s">
        <v>409</v>
      </c>
      <c r="C261" s="10">
        <v>2</v>
      </c>
      <c r="D261" s="10">
        <v>0</v>
      </c>
      <c r="E261" s="11">
        <v>0</v>
      </c>
      <c r="F261" s="11">
        <v>1700</v>
      </c>
      <c r="G261" s="11">
        <v>0</v>
      </c>
      <c r="H261" s="11">
        <v>1700</v>
      </c>
      <c r="I261" s="12">
        <v>0</v>
      </c>
      <c r="J261">
        <v>0</v>
      </c>
    </row>
    <row r="262" spans="1:10">
      <c r="A262" s="8" t="s">
        <v>262</v>
      </c>
      <c r="B262" s="9" t="s">
        <v>263</v>
      </c>
      <c r="C262" s="10">
        <v>1</v>
      </c>
      <c r="D262" s="10">
        <v>0</v>
      </c>
      <c r="E262" s="11">
        <v>0</v>
      </c>
      <c r="F262" s="11">
        <v>1250</v>
      </c>
      <c r="G262" s="11">
        <v>0</v>
      </c>
      <c r="H262" s="11">
        <v>1250</v>
      </c>
      <c r="I262" s="12">
        <v>0</v>
      </c>
      <c r="J262">
        <v>0</v>
      </c>
    </row>
    <row r="263" spans="1:10">
      <c r="A263" s="8" t="s">
        <v>410</v>
      </c>
      <c r="B263" s="9" t="s">
        <v>411</v>
      </c>
      <c r="C263" s="10">
        <v>3</v>
      </c>
      <c r="D263" s="10">
        <v>0</v>
      </c>
      <c r="E263" s="11">
        <v>0</v>
      </c>
      <c r="F263" s="11">
        <v>26850</v>
      </c>
      <c r="G263" s="11">
        <v>0</v>
      </c>
      <c r="H263" s="11">
        <v>26850</v>
      </c>
      <c r="I263" s="12">
        <v>0</v>
      </c>
      <c r="J263">
        <v>0</v>
      </c>
    </row>
    <row r="264" spans="1:10">
      <c r="A264" s="8" t="s">
        <v>412</v>
      </c>
      <c r="B264" s="9" t="s">
        <v>413</v>
      </c>
      <c r="C264" s="10">
        <v>3</v>
      </c>
      <c r="D264" s="10">
        <v>0</v>
      </c>
      <c r="E264" s="11">
        <v>0</v>
      </c>
      <c r="F264" s="11">
        <v>3450</v>
      </c>
      <c r="G264" s="11">
        <v>0</v>
      </c>
      <c r="H264" s="11">
        <v>3450</v>
      </c>
      <c r="I264" s="12">
        <v>0</v>
      </c>
      <c r="J264">
        <v>0</v>
      </c>
    </row>
    <row r="265" spans="1:10">
      <c r="A265" s="8" t="s">
        <v>167</v>
      </c>
      <c r="B265" s="9" t="s">
        <v>168</v>
      </c>
      <c r="C265" s="10">
        <v>1</v>
      </c>
      <c r="D265" s="10">
        <v>0</v>
      </c>
      <c r="E265" s="11">
        <v>0</v>
      </c>
      <c r="F265" s="11">
        <v>750</v>
      </c>
      <c r="G265" s="11">
        <v>0</v>
      </c>
      <c r="H265" s="11">
        <v>750</v>
      </c>
      <c r="I265" s="12">
        <v>0</v>
      </c>
      <c r="J265">
        <v>0</v>
      </c>
    </row>
    <row r="266" spans="1:10">
      <c r="A266" s="8" t="s">
        <v>367</v>
      </c>
      <c r="B266" s="9" t="s">
        <v>368</v>
      </c>
      <c r="C266" s="10">
        <v>1</v>
      </c>
      <c r="D266" s="10">
        <v>0</v>
      </c>
      <c r="E266" s="11">
        <v>0</v>
      </c>
      <c r="F266" s="11">
        <v>950</v>
      </c>
      <c r="G266" s="11">
        <v>0</v>
      </c>
      <c r="H266" s="11">
        <v>950</v>
      </c>
      <c r="I266" s="12">
        <v>0</v>
      </c>
      <c r="J266">
        <v>0</v>
      </c>
    </row>
    <row r="267" spans="1:10">
      <c r="A267" s="8" t="s">
        <v>77</v>
      </c>
      <c r="B267" s="9" t="s">
        <v>78</v>
      </c>
      <c r="C267" s="10">
        <v>2</v>
      </c>
      <c r="D267" s="10">
        <v>0</v>
      </c>
      <c r="E267" s="11">
        <v>0</v>
      </c>
      <c r="F267" s="11">
        <v>6000</v>
      </c>
      <c r="G267" s="11">
        <v>0</v>
      </c>
      <c r="H267" s="11">
        <v>6000</v>
      </c>
      <c r="I267" s="12">
        <v>0</v>
      </c>
      <c r="J267">
        <v>0</v>
      </c>
    </row>
    <row r="268" spans="1:10">
      <c r="A268" s="8" t="s">
        <v>266</v>
      </c>
      <c r="B268" s="9" t="s">
        <v>267</v>
      </c>
      <c r="C268" s="10">
        <v>20</v>
      </c>
      <c r="D268" s="10">
        <v>0</v>
      </c>
      <c r="E268" s="11">
        <v>0</v>
      </c>
      <c r="F268" s="11">
        <v>20000</v>
      </c>
      <c r="G268" s="11">
        <v>0</v>
      </c>
      <c r="H268" s="11">
        <v>20000</v>
      </c>
      <c r="I268" s="12">
        <v>0</v>
      </c>
      <c r="J268">
        <v>0</v>
      </c>
    </row>
    <row r="269" spans="1:10">
      <c r="A269" s="8" t="s">
        <v>121</v>
      </c>
      <c r="B269" s="9" t="s">
        <v>122</v>
      </c>
      <c r="C269" s="10">
        <v>20</v>
      </c>
      <c r="D269" s="10">
        <v>0</v>
      </c>
      <c r="E269" s="11">
        <v>0</v>
      </c>
      <c r="F269" s="11">
        <v>20000</v>
      </c>
      <c r="G269" s="11">
        <v>0</v>
      </c>
      <c r="H269" s="11">
        <v>20000</v>
      </c>
      <c r="I269" s="12">
        <v>0</v>
      </c>
      <c r="J269">
        <v>0</v>
      </c>
    </row>
    <row r="270" spans="1:10">
      <c r="A270" s="8" t="s">
        <v>376</v>
      </c>
      <c r="B270" s="9" t="s">
        <v>110</v>
      </c>
      <c r="C270" s="10">
        <v>1</v>
      </c>
      <c r="D270" s="10">
        <v>0</v>
      </c>
      <c r="E270" s="11">
        <v>0</v>
      </c>
      <c r="F270" s="11">
        <v>6250</v>
      </c>
      <c r="G270" s="11">
        <v>0</v>
      </c>
      <c r="H270" s="11">
        <v>6250</v>
      </c>
      <c r="I270" s="12">
        <v>0</v>
      </c>
      <c r="J270">
        <v>0</v>
      </c>
    </row>
    <row r="271" spans="1:10">
      <c r="A271" s="8" t="s">
        <v>104</v>
      </c>
      <c r="B271" s="9" t="s">
        <v>105</v>
      </c>
      <c r="C271" s="10">
        <v>1</v>
      </c>
      <c r="D271" s="10">
        <v>0</v>
      </c>
      <c r="E271" s="11">
        <v>0</v>
      </c>
      <c r="F271" s="11">
        <v>4400</v>
      </c>
      <c r="G271" s="11">
        <v>0</v>
      </c>
      <c r="H271" s="11">
        <v>4400</v>
      </c>
      <c r="I271" s="12">
        <v>0</v>
      </c>
      <c r="J271">
        <v>0</v>
      </c>
    </row>
    <row r="272" spans="1:10">
      <c r="A272" s="13" t="s">
        <v>414</v>
      </c>
      <c r="B272" s="2" t="s">
        <v>415</v>
      </c>
      <c r="C272" s="3">
        <v>1</v>
      </c>
      <c r="D272" s="3">
        <v>0</v>
      </c>
      <c r="E272" s="4">
        <v>0</v>
      </c>
      <c r="F272" s="4">
        <v>4400</v>
      </c>
      <c r="G272" s="4">
        <v>0</v>
      </c>
      <c r="H272" s="4">
        <v>4400</v>
      </c>
      <c r="I272" s="14">
        <v>0</v>
      </c>
      <c r="J272">
        <v>0</v>
      </c>
    </row>
    <row r="273" spans="1:10">
      <c r="A273" s="8" t="s">
        <v>136</v>
      </c>
      <c r="B273" s="9" t="s">
        <v>137</v>
      </c>
      <c r="C273" s="10">
        <v>200</v>
      </c>
      <c r="D273" s="10">
        <v>0</v>
      </c>
      <c r="E273" s="11">
        <v>200000</v>
      </c>
      <c r="F273" s="11">
        <v>0</v>
      </c>
      <c r="G273" s="11">
        <v>0</v>
      </c>
      <c r="H273" s="11">
        <v>200000</v>
      </c>
      <c r="I273" s="12">
        <v>0</v>
      </c>
      <c r="J273">
        <v>0</v>
      </c>
    </row>
    <row r="274" spans="1:10">
      <c r="A274" s="8" t="s">
        <v>185</v>
      </c>
      <c r="B274" s="9" t="s">
        <v>186</v>
      </c>
      <c r="C274" s="10">
        <v>200</v>
      </c>
      <c r="D274" s="10">
        <v>0</v>
      </c>
      <c r="E274" s="11">
        <v>200000</v>
      </c>
      <c r="F274" s="11">
        <v>0</v>
      </c>
      <c r="G274" s="11">
        <v>0</v>
      </c>
      <c r="H274" s="11">
        <v>200000</v>
      </c>
      <c r="I274" s="12">
        <v>0</v>
      </c>
      <c r="J274">
        <v>0</v>
      </c>
    </row>
    <row r="275" spans="1:10">
      <c r="A275" s="8" t="s">
        <v>417</v>
      </c>
      <c r="B275" s="9" t="s">
        <v>418</v>
      </c>
      <c r="C275" s="10">
        <v>1</v>
      </c>
      <c r="D275" s="10">
        <v>0</v>
      </c>
      <c r="E275" s="11">
        <v>14400</v>
      </c>
      <c r="F275" s="11">
        <v>0</v>
      </c>
      <c r="G275" s="11">
        <v>0</v>
      </c>
      <c r="H275" s="11">
        <v>14400</v>
      </c>
      <c r="I275" s="12">
        <v>0</v>
      </c>
      <c r="J275">
        <v>0</v>
      </c>
    </row>
    <row r="276" spans="1:10">
      <c r="A276" s="8" t="s">
        <v>165</v>
      </c>
      <c r="B276" s="9" t="s">
        <v>166</v>
      </c>
      <c r="C276" s="10">
        <v>400</v>
      </c>
      <c r="D276" s="10">
        <v>0</v>
      </c>
      <c r="E276" s="11">
        <v>420000</v>
      </c>
      <c r="F276" s="11">
        <v>0</v>
      </c>
      <c r="G276" s="11">
        <v>0</v>
      </c>
      <c r="H276" s="11">
        <v>420000</v>
      </c>
      <c r="I276" s="12">
        <v>0</v>
      </c>
      <c r="J276">
        <v>0</v>
      </c>
    </row>
    <row r="277" spans="1:10">
      <c r="A277" s="8" t="s">
        <v>419</v>
      </c>
      <c r="B277" s="9" t="s">
        <v>420</v>
      </c>
      <c r="C277" s="10">
        <v>1</v>
      </c>
      <c r="D277" s="10">
        <v>0</v>
      </c>
      <c r="E277" s="11">
        <v>9300</v>
      </c>
      <c r="F277" s="11">
        <v>0</v>
      </c>
      <c r="G277" s="11">
        <v>0</v>
      </c>
      <c r="H277" s="11">
        <v>9300</v>
      </c>
      <c r="I277" s="12">
        <v>0</v>
      </c>
      <c r="J277">
        <v>0</v>
      </c>
    </row>
    <row r="278" spans="1:10">
      <c r="A278" s="8" t="s">
        <v>421</v>
      </c>
      <c r="B278" s="9" t="s">
        <v>422</v>
      </c>
      <c r="C278" s="10">
        <v>1</v>
      </c>
      <c r="D278" s="10">
        <v>0</v>
      </c>
      <c r="E278" s="11">
        <v>10150</v>
      </c>
      <c r="F278" s="11">
        <v>0</v>
      </c>
      <c r="G278" s="11">
        <v>0</v>
      </c>
      <c r="H278" s="11">
        <v>10150</v>
      </c>
      <c r="I278" s="12">
        <v>0</v>
      </c>
      <c r="J278">
        <v>0</v>
      </c>
    </row>
    <row r="279" spans="1:10">
      <c r="A279" s="8" t="s">
        <v>160</v>
      </c>
      <c r="B279" s="9" t="s">
        <v>161</v>
      </c>
      <c r="C279" s="10">
        <v>1</v>
      </c>
      <c r="D279" s="10">
        <v>0</v>
      </c>
      <c r="E279" s="11">
        <v>4500</v>
      </c>
      <c r="F279" s="11">
        <v>0</v>
      </c>
      <c r="G279" s="11">
        <v>0</v>
      </c>
      <c r="H279" s="11">
        <v>4500</v>
      </c>
      <c r="I279" s="12">
        <v>0</v>
      </c>
      <c r="J279">
        <v>0</v>
      </c>
    </row>
    <row r="280" spans="1:10">
      <c r="A280" s="8" t="s">
        <v>40</v>
      </c>
      <c r="B280" s="9" t="s">
        <v>41</v>
      </c>
      <c r="C280" s="10">
        <v>1</v>
      </c>
      <c r="D280" s="10">
        <v>0</v>
      </c>
      <c r="E280" s="11">
        <v>6050</v>
      </c>
      <c r="F280" s="11">
        <v>0</v>
      </c>
      <c r="G280" s="11">
        <v>0</v>
      </c>
      <c r="H280" s="11">
        <v>6050</v>
      </c>
      <c r="I280" s="12">
        <v>0</v>
      </c>
      <c r="J280">
        <v>0</v>
      </c>
    </row>
    <row r="281" spans="1:10">
      <c r="A281" s="13" t="s">
        <v>423</v>
      </c>
      <c r="B281" s="2" t="s">
        <v>424</v>
      </c>
      <c r="C281" s="3">
        <v>1</v>
      </c>
      <c r="D281" s="3">
        <v>0</v>
      </c>
      <c r="E281" s="4">
        <v>2050</v>
      </c>
      <c r="F281" s="4">
        <v>0</v>
      </c>
      <c r="G281" s="4">
        <v>0</v>
      </c>
      <c r="H281" s="4">
        <v>2050</v>
      </c>
      <c r="I281" s="14">
        <v>0</v>
      </c>
      <c r="J281">
        <v>0</v>
      </c>
    </row>
    <row r="282" spans="1:10">
      <c r="A282" s="8" t="s">
        <v>384</v>
      </c>
      <c r="B282" s="9" t="s">
        <v>385</v>
      </c>
      <c r="C282" s="10">
        <v>12</v>
      </c>
      <c r="D282" s="10">
        <v>0</v>
      </c>
      <c r="E282" s="11">
        <v>0</v>
      </c>
      <c r="F282" s="11">
        <v>25800</v>
      </c>
      <c r="G282" s="11">
        <v>0</v>
      </c>
      <c r="H282" s="11">
        <v>25800</v>
      </c>
      <c r="I282" s="12">
        <v>0</v>
      </c>
      <c r="J282">
        <v>0</v>
      </c>
    </row>
    <row r="283" spans="1:10">
      <c r="A283" s="8" t="s">
        <v>425</v>
      </c>
      <c r="B283" s="9" t="s">
        <v>426</v>
      </c>
      <c r="C283" s="10">
        <v>1</v>
      </c>
      <c r="D283" s="10">
        <v>0</v>
      </c>
      <c r="E283" s="11">
        <v>0</v>
      </c>
      <c r="F283" s="11">
        <v>950</v>
      </c>
      <c r="G283" s="11">
        <v>0</v>
      </c>
      <c r="H283" s="11">
        <v>950</v>
      </c>
      <c r="I283" s="12">
        <v>0</v>
      </c>
      <c r="J283">
        <v>0</v>
      </c>
    </row>
    <row r="284" spans="1:10">
      <c r="A284" s="8" t="s">
        <v>427</v>
      </c>
      <c r="B284" s="9" t="s">
        <v>428</v>
      </c>
      <c r="C284" s="10">
        <v>1</v>
      </c>
      <c r="D284" s="10">
        <v>0</v>
      </c>
      <c r="E284" s="11">
        <v>0</v>
      </c>
      <c r="F284" s="11">
        <v>1150</v>
      </c>
      <c r="G284" s="11">
        <v>0</v>
      </c>
      <c r="H284" s="11">
        <v>1150</v>
      </c>
      <c r="I284" s="12">
        <v>0</v>
      </c>
      <c r="J284">
        <v>0</v>
      </c>
    </row>
    <row r="285" spans="1:10">
      <c r="A285" s="13" t="s">
        <v>429</v>
      </c>
      <c r="B285" s="2" t="s">
        <v>430</v>
      </c>
      <c r="C285" s="3">
        <v>1</v>
      </c>
      <c r="D285" s="3">
        <v>0</v>
      </c>
      <c r="E285" s="4">
        <v>0</v>
      </c>
      <c r="F285" s="4">
        <v>1050</v>
      </c>
      <c r="G285" s="4">
        <v>0</v>
      </c>
      <c r="H285" s="4">
        <v>1050</v>
      </c>
      <c r="I285" s="14">
        <v>0</v>
      </c>
      <c r="J285">
        <v>0</v>
      </c>
    </row>
    <row r="286" spans="1:10">
      <c r="A286" s="13" t="s">
        <v>38</v>
      </c>
      <c r="B286" s="2" t="s">
        <v>39</v>
      </c>
      <c r="C286" s="3">
        <v>10</v>
      </c>
      <c r="D286" s="3">
        <v>0</v>
      </c>
      <c r="E286" s="4">
        <v>87000</v>
      </c>
      <c r="F286" s="4">
        <v>0</v>
      </c>
      <c r="G286" s="4">
        <v>0</v>
      </c>
      <c r="H286" s="4">
        <v>87000</v>
      </c>
      <c r="I286" s="14">
        <v>0</v>
      </c>
      <c r="J286">
        <v>0</v>
      </c>
    </row>
    <row r="287" spans="1:10">
      <c r="A287" s="13" t="s">
        <v>432</v>
      </c>
      <c r="B287" s="2" t="s">
        <v>433</v>
      </c>
      <c r="C287" s="3">
        <v>1</v>
      </c>
      <c r="D287" s="3">
        <v>0</v>
      </c>
      <c r="E287" s="4">
        <v>288000</v>
      </c>
      <c r="F287" s="4">
        <v>0</v>
      </c>
      <c r="G287" s="4">
        <v>0</v>
      </c>
      <c r="H287" s="4">
        <v>288000</v>
      </c>
      <c r="I287" s="14">
        <v>0</v>
      </c>
      <c r="J287">
        <v>0</v>
      </c>
    </row>
    <row r="288" spans="1:10">
      <c r="A288" s="13" t="s">
        <v>305</v>
      </c>
      <c r="B288" s="2" t="s">
        <v>306</v>
      </c>
      <c r="C288" s="3">
        <v>3</v>
      </c>
      <c r="D288" s="3">
        <v>0</v>
      </c>
      <c r="E288" s="4">
        <v>0</v>
      </c>
      <c r="F288" s="4">
        <v>118800</v>
      </c>
      <c r="G288" s="4">
        <v>0</v>
      </c>
      <c r="H288" s="4">
        <v>118800</v>
      </c>
      <c r="I288" s="14">
        <v>0</v>
      </c>
      <c r="J288">
        <v>0</v>
      </c>
    </row>
    <row r="289" spans="1:10">
      <c r="A289" s="8" t="s">
        <v>394</v>
      </c>
      <c r="B289" s="9" t="s">
        <v>395</v>
      </c>
      <c r="C289" s="10">
        <v>2</v>
      </c>
      <c r="D289" s="10">
        <v>0</v>
      </c>
      <c r="E289" s="11">
        <v>0</v>
      </c>
      <c r="F289" s="11">
        <v>6200</v>
      </c>
      <c r="G289" s="11">
        <v>0</v>
      </c>
      <c r="H289" s="11">
        <v>6200</v>
      </c>
      <c r="I289" s="12">
        <v>0</v>
      </c>
      <c r="J289">
        <v>0</v>
      </c>
    </row>
    <row r="290" spans="1:10">
      <c r="A290" s="8" t="s">
        <v>189</v>
      </c>
      <c r="B290" s="9" t="s">
        <v>190</v>
      </c>
      <c r="C290" s="10">
        <v>1</v>
      </c>
      <c r="D290" s="10">
        <v>0</v>
      </c>
      <c r="E290" s="11">
        <v>0</v>
      </c>
      <c r="F290" s="11">
        <v>16200</v>
      </c>
      <c r="G290" s="11">
        <v>0</v>
      </c>
      <c r="H290" s="11">
        <v>16200</v>
      </c>
      <c r="I290" s="12">
        <v>0</v>
      </c>
      <c r="J290">
        <v>0</v>
      </c>
    </row>
    <row r="291" spans="1:10">
      <c r="A291" s="8" t="s">
        <v>138</v>
      </c>
      <c r="B291" s="9" t="s">
        <v>139</v>
      </c>
      <c r="C291" s="10">
        <v>10</v>
      </c>
      <c r="D291" s="10">
        <v>0</v>
      </c>
      <c r="E291" s="11">
        <v>0</v>
      </c>
      <c r="F291" s="11">
        <v>6000</v>
      </c>
      <c r="G291" s="11">
        <v>0</v>
      </c>
      <c r="H291" s="11">
        <v>6000</v>
      </c>
      <c r="I291" s="12">
        <v>0</v>
      </c>
      <c r="J291">
        <v>0</v>
      </c>
    </row>
    <row r="292" spans="1:10">
      <c r="A292" s="8" t="s">
        <v>200</v>
      </c>
      <c r="B292" s="9" t="s">
        <v>201</v>
      </c>
      <c r="C292" s="10">
        <v>1</v>
      </c>
      <c r="D292" s="10">
        <v>0</v>
      </c>
      <c r="E292" s="11">
        <v>0</v>
      </c>
      <c r="F292" s="11">
        <v>9500</v>
      </c>
      <c r="G292" s="11">
        <v>0</v>
      </c>
      <c r="H292" s="11">
        <v>9500</v>
      </c>
      <c r="I292" s="12">
        <v>0</v>
      </c>
      <c r="J292">
        <v>0</v>
      </c>
    </row>
    <row r="293" spans="1:10">
      <c r="A293" s="8" t="s">
        <v>15</v>
      </c>
      <c r="B293" s="9" t="s">
        <v>16</v>
      </c>
      <c r="C293" s="10">
        <v>2</v>
      </c>
      <c r="D293" s="10">
        <v>0</v>
      </c>
      <c r="E293" s="11">
        <v>0</v>
      </c>
      <c r="F293" s="11">
        <v>19000</v>
      </c>
      <c r="G293" s="11">
        <v>0</v>
      </c>
      <c r="H293" s="11">
        <v>19000</v>
      </c>
      <c r="I293" s="12">
        <v>0</v>
      </c>
      <c r="J293">
        <v>0</v>
      </c>
    </row>
    <row r="294" spans="1:10">
      <c r="A294" s="8" t="s">
        <v>230</v>
      </c>
      <c r="B294" s="9" t="s">
        <v>231</v>
      </c>
      <c r="C294" s="10">
        <v>2</v>
      </c>
      <c r="D294" s="10">
        <v>0</v>
      </c>
      <c r="E294" s="11">
        <v>0</v>
      </c>
      <c r="F294" s="11">
        <v>32400</v>
      </c>
      <c r="G294" s="11">
        <v>0</v>
      </c>
      <c r="H294" s="11">
        <v>32400</v>
      </c>
      <c r="I294" s="12">
        <v>0</v>
      </c>
      <c r="J294">
        <v>0</v>
      </c>
    </row>
    <row r="295" spans="1:10">
      <c r="A295" s="8" t="s">
        <v>77</v>
      </c>
      <c r="B295" s="9" t="s">
        <v>78</v>
      </c>
      <c r="C295" s="10">
        <v>7</v>
      </c>
      <c r="D295" s="10">
        <v>0</v>
      </c>
      <c r="E295" s="11">
        <v>0</v>
      </c>
      <c r="F295" s="11">
        <v>21000</v>
      </c>
      <c r="G295" s="11">
        <v>0</v>
      </c>
      <c r="H295" s="11">
        <v>21000</v>
      </c>
      <c r="I295" s="12">
        <v>0</v>
      </c>
      <c r="J295">
        <v>0</v>
      </c>
    </row>
    <row r="296" spans="1:10">
      <c r="A296" s="8" t="s">
        <v>40</v>
      </c>
      <c r="B296" s="9" t="s">
        <v>41</v>
      </c>
      <c r="C296" s="10">
        <v>2</v>
      </c>
      <c r="D296" s="10">
        <v>0</v>
      </c>
      <c r="E296" s="11">
        <v>0</v>
      </c>
      <c r="F296" s="11">
        <v>12100</v>
      </c>
      <c r="G296" s="11">
        <v>0</v>
      </c>
      <c r="H296" s="11">
        <v>12100</v>
      </c>
      <c r="I296" s="12">
        <v>0</v>
      </c>
      <c r="J296">
        <v>0</v>
      </c>
    </row>
    <row r="297" spans="1:10">
      <c r="A297" s="8" t="s">
        <v>376</v>
      </c>
      <c r="B297" s="9" t="s">
        <v>110</v>
      </c>
      <c r="C297" s="10">
        <v>5</v>
      </c>
      <c r="D297" s="10">
        <v>0</v>
      </c>
      <c r="E297" s="11">
        <v>0</v>
      </c>
      <c r="F297" s="11">
        <v>37000</v>
      </c>
      <c r="G297" s="11">
        <v>0</v>
      </c>
      <c r="H297" s="11">
        <v>37000</v>
      </c>
      <c r="I297" s="12">
        <v>0</v>
      </c>
      <c r="J297">
        <v>0</v>
      </c>
    </row>
    <row r="298" spans="1:10">
      <c r="A298" s="8" t="s">
        <v>414</v>
      </c>
      <c r="B298" s="9" t="s">
        <v>415</v>
      </c>
      <c r="C298" s="10">
        <v>1</v>
      </c>
      <c r="D298" s="10">
        <v>0</v>
      </c>
      <c r="E298" s="11">
        <v>0</v>
      </c>
      <c r="F298" s="11">
        <v>5200</v>
      </c>
      <c r="G298" s="11">
        <v>0</v>
      </c>
      <c r="H298" s="11">
        <v>5200</v>
      </c>
      <c r="I298" s="12">
        <v>0</v>
      </c>
      <c r="J298">
        <v>0</v>
      </c>
    </row>
    <row r="299" spans="1:10">
      <c r="A299" s="13" t="s">
        <v>429</v>
      </c>
      <c r="B299" s="2" t="s">
        <v>430</v>
      </c>
      <c r="C299" s="3">
        <v>1</v>
      </c>
      <c r="D299" s="3">
        <v>0</v>
      </c>
      <c r="E299" s="4">
        <v>0</v>
      </c>
      <c r="F299" s="4">
        <v>1050</v>
      </c>
      <c r="G299" s="4">
        <v>0</v>
      </c>
      <c r="H299" s="4">
        <v>1050</v>
      </c>
      <c r="I299" s="14">
        <v>0</v>
      </c>
      <c r="J299">
        <v>0</v>
      </c>
    </row>
    <row r="300" spans="1:10">
      <c r="A300" s="8" t="s">
        <v>437</v>
      </c>
      <c r="B300" s="9" t="s">
        <v>438</v>
      </c>
      <c r="C300" s="10">
        <v>12</v>
      </c>
      <c r="D300" s="10">
        <v>0</v>
      </c>
      <c r="E300" s="11">
        <v>0</v>
      </c>
      <c r="F300" s="11">
        <v>22800</v>
      </c>
      <c r="G300" s="11">
        <v>0</v>
      </c>
      <c r="H300" s="11">
        <v>22800</v>
      </c>
      <c r="I300" s="12">
        <v>0</v>
      </c>
      <c r="J300">
        <v>0</v>
      </c>
    </row>
    <row r="301" spans="1:10">
      <c r="A301" s="13" t="s">
        <v>296</v>
      </c>
      <c r="B301" s="2" t="s">
        <v>349</v>
      </c>
      <c r="C301" s="3">
        <v>12</v>
      </c>
      <c r="D301" s="3">
        <v>0</v>
      </c>
      <c r="E301" s="4">
        <v>0</v>
      </c>
      <c r="F301" s="4">
        <v>24000</v>
      </c>
      <c r="G301" s="4">
        <v>0</v>
      </c>
      <c r="H301" s="4">
        <v>24000</v>
      </c>
      <c r="I301" s="14">
        <v>0</v>
      </c>
      <c r="J301">
        <v>0</v>
      </c>
    </row>
    <row r="302" spans="1:10">
      <c r="A302" s="8" t="s">
        <v>20</v>
      </c>
      <c r="B302" s="9" t="s">
        <v>21</v>
      </c>
      <c r="C302" s="10">
        <v>1</v>
      </c>
      <c r="D302" s="10">
        <v>0</v>
      </c>
      <c r="E302" s="11">
        <v>0</v>
      </c>
      <c r="F302" s="11">
        <v>3000</v>
      </c>
      <c r="G302" s="11">
        <v>0</v>
      </c>
      <c r="H302" s="11">
        <v>3000</v>
      </c>
      <c r="I302" s="12">
        <v>0</v>
      </c>
      <c r="J302">
        <v>0</v>
      </c>
    </row>
    <row r="303" spans="1:10">
      <c r="A303" s="13" t="s">
        <v>440</v>
      </c>
      <c r="B303" s="2" t="s">
        <v>441</v>
      </c>
      <c r="C303" s="3">
        <v>1</v>
      </c>
      <c r="D303" s="3">
        <v>0</v>
      </c>
      <c r="E303" s="4">
        <v>0</v>
      </c>
      <c r="F303" s="4">
        <v>950</v>
      </c>
      <c r="G303" s="4">
        <v>0</v>
      </c>
      <c r="H303" s="4">
        <v>950</v>
      </c>
      <c r="I303" s="14">
        <v>0</v>
      </c>
      <c r="J303">
        <v>0</v>
      </c>
    </row>
    <row r="304" spans="1:10">
      <c r="A304" s="8" t="s">
        <v>138</v>
      </c>
      <c r="B304" s="9" t="s">
        <v>139</v>
      </c>
      <c r="C304" s="10">
        <v>6</v>
      </c>
      <c r="D304" s="10">
        <v>0</v>
      </c>
      <c r="E304" s="11">
        <v>0</v>
      </c>
      <c r="F304" s="11">
        <v>3600</v>
      </c>
      <c r="G304" s="11">
        <v>0</v>
      </c>
      <c r="H304" s="11">
        <v>3600</v>
      </c>
      <c r="I304" s="12">
        <v>0</v>
      </c>
      <c r="J304">
        <v>0</v>
      </c>
    </row>
    <row r="305" spans="1:10">
      <c r="A305" s="8" t="s">
        <v>216</v>
      </c>
      <c r="B305" s="9" t="s">
        <v>335</v>
      </c>
      <c r="C305" s="10">
        <v>6</v>
      </c>
      <c r="D305" s="10">
        <v>0</v>
      </c>
      <c r="E305" s="11">
        <v>0</v>
      </c>
      <c r="F305" s="11">
        <v>11400</v>
      </c>
      <c r="G305" s="11">
        <v>0</v>
      </c>
      <c r="H305" s="11">
        <v>11400</v>
      </c>
      <c r="I305" s="12">
        <v>0</v>
      </c>
      <c r="J305">
        <v>0</v>
      </c>
    </row>
    <row r="306" spans="1:10">
      <c r="A306" s="13" t="s">
        <v>443</v>
      </c>
      <c r="B306" s="2" t="s">
        <v>444</v>
      </c>
      <c r="C306" s="3">
        <v>2</v>
      </c>
      <c r="D306" s="3">
        <v>0</v>
      </c>
      <c r="E306" s="4">
        <v>0</v>
      </c>
      <c r="F306" s="4">
        <v>9400</v>
      </c>
      <c r="G306" s="4">
        <v>0</v>
      </c>
      <c r="H306" s="4">
        <v>9400</v>
      </c>
      <c r="I306" s="14">
        <v>0</v>
      </c>
      <c r="J306">
        <v>0</v>
      </c>
    </row>
    <row r="307" spans="1:10">
      <c r="A307" s="8" t="s">
        <v>446</v>
      </c>
      <c r="B307" s="9" t="s">
        <v>447</v>
      </c>
      <c r="C307" s="10">
        <v>2</v>
      </c>
      <c r="D307" s="10">
        <v>0</v>
      </c>
      <c r="E307" s="11">
        <v>0</v>
      </c>
      <c r="F307" s="11">
        <v>2400</v>
      </c>
      <c r="G307" s="11">
        <v>0</v>
      </c>
      <c r="H307" s="11">
        <v>2400</v>
      </c>
      <c r="I307" s="12">
        <v>0</v>
      </c>
      <c r="J307">
        <v>0</v>
      </c>
    </row>
    <row r="308" spans="1:10">
      <c r="A308" s="8" t="s">
        <v>448</v>
      </c>
      <c r="B308" s="9" t="s">
        <v>449</v>
      </c>
      <c r="C308" s="10">
        <v>6</v>
      </c>
      <c r="D308" s="10">
        <v>0</v>
      </c>
      <c r="E308" s="11">
        <v>0</v>
      </c>
      <c r="F308" s="11">
        <v>21300</v>
      </c>
      <c r="G308" s="11">
        <v>0</v>
      </c>
      <c r="H308" s="11">
        <v>21300</v>
      </c>
      <c r="I308" s="12">
        <v>0</v>
      </c>
      <c r="J308">
        <v>0</v>
      </c>
    </row>
    <row r="309" spans="1:10">
      <c r="A309" s="8" t="s">
        <v>450</v>
      </c>
      <c r="B309" s="9" t="s">
        <v>451</v>
      </c>
      <c r="C309" s="10">
        <v>3</v>
      </c>
      <c r="D309" s="10">
        <v>0</v>
      </c>
      <c r="E309" s="11">
        <v>0</v>
      </c>
      <c r="F309" s="11">
        <v>10950</v>
      </c>
      <c r="G309" s="11">
        <v>0</v>
      </c>
      <c r="H309" s="11">
        <v>10950</v>
      </c>
      <c r="I309" s="12">
        <v>0</v>
      </c>
      <c r="J309">
        <v>0</v>
      </c>
    </row>
    <row r="310" spans="1:10">
      <c r="A310" s="8" t="s">
        <v>452</v>
      </c>
      <c r="B310" s="9" t="s">
        <v>453</v>
      </c>
      <c r="C310" s="10">
        <v>1</v>
      </c>
      <c r="D310" s="10">
        <v>0</v>
      </c>
      <c r="E310" s="11">
        <v>0</v>
      </c>
      <c r="F310" s="11">
        <v>34000</v>
      </c>
      <c r="G310" s="11">
        <v>0</v>
      </c>
      <c r="H310" s="11">
        <v>34000</v>
      </c>
      <c r="I310" s="12">
        <v>0</v>
      </c>
      <c r="J310">
        <v>0</v>
      </c>
    </row>
    <row r="311" spans="1:10">
      <c r="A311" s="13" t="s">
        <v>138</v>
      </c>
      <c r="B311" s="2" t="s">
        <v>139</v>
      </c>
      <c r="C311" s="3">
        <v>21</v>
      </c>
      <c r="D311" s="3">
        <v>0</v>
      </c>
      <c r="E311" s="4">
        <v>0</v>
      </c>
      <c r="F311" s="4">
        <v>12600</v>
      </c>
      <c r="G311" s="4">
        <v>0</v>
      </c>
      <c r="H311" s="4">
        <v>12600</v>
      </c>
      <c r="I311" s="14">
        <v>0</v>
      </c>
      <c r="J311">
        <v>0</v>
      </c>
    </row>
    <row r="312" spans="1:10">
      <c r="A312" s="8" t="s">
        <v>146</v>
      </c>
      <c r="B312" s="9" t="s">
        <v>147</v>
      </c>
      <c r="C312" s="10">
        <v>10</v>
      </c>
      <c r="D312" s="10">
        <v>0</v>
      </c>
      <c r="E312" s="11">
        <v>0</v>
      </c>
      <c r="F312" s="11">
        <v>13000</v>
      </c>
      <c r="G312" s="11">
        <v>0</v>
      </c>
      <c r="H312" s="11">
        <v>13000</v>
      </c>
      <c r="I312" s="12">
        <v>0</v>
      </c>
      <c r="J312">
        <v>0</v>
      </c>
    </row>
    <row r="313" spans="1:10">
      <c r="A313" s="8" t="s">
        <v>148</v>
      </c>
      <c r="B313" s="9" t="s">
        <v>149</v>
      </c>
      <c r="C313" s="10">
        <v>10</v>
      </c>
      <c r="D313" s="10">
        <v>0</v>
      </c>
      <c r="E313" s="11">
        <v>0</v>
      </c>
      <c r="F313" s="11">
        <v>12500</v>
      </c>
      <c r="G313" s="11">
        <v>0</v>
      </c>
      <c r="H313" s="11">
        <v>12500</v>
      </c>
      <c r="I313" s="12">
        <v>0</v>
      </c>
      <c r="J313">
        <v>0</v>
      </c>
    </row>
    <row r="314" spans="1:10">
      <c r="A314" s="8" t="s">
        <v>150</v>
      </c>
      <c r="B314" s="9" t="s">
        <v>151</v>
      </c>
      <c r="C314" s="10">
        <v>10</v>
      </c>
      <c r="D314" s="10">
        <v>0</v>
      </c>
      <c r="E314" s="11">
        <v>0</v>
      </c>
      <c r="F314" s="11">
        <v>12500</v>
      </c>
      <c r="G314" s="11">
        <v>0</v>
      </c>
      <c r="H314" s="11">
        <v>12500</v>
      </c>
      <c r="I314" s="12">
        <v>0</v>
      </c>
      <c r="J314">
        <v>0</v>
      </c>
    </row>
    <row r="315" spans="1:10">
      <c r="A315" s="8" t="s">
        <v>454</v>
      </c>
      <c r="B315" s="9" t="s">
        <v>455</v>
      </c>
      <c r="C315" s="10">
        <v>4</v>
      </c>
      <c r="D315" s="10">
        <v>0</v>
      </c>
      <c r="E315" s="11">
        <v>0</v>
      </c>
      <c r="F315" s="11">
        <v>4400</v>
      </c>
      <c r="G315" s="11">
        <v>0</v>
      </c>
      <c r="H315" s="11">
        <v>4400</v>
      </c>
      <c r="I315" s="12">
        <v>0</v>
      </c>
      <c r="J315">
        <v>0</v>
      </c>
    </row>
    <row r="316" spans="1:10">
      <c r="A316" s="8" t="s">
        <v>456</v>
      </c>
      <c r="B316" s="9" t="s">
        <v>457</v>
      </c>
      <c r="C316" s="10">
        <v>3</v>
      </c>
      <c r="D316" s="10">
        <v>0</v>
      </c>
      <c r="E316" s="11">
        <v>0</v>
      </c>
      <c r="F316" s="11">
        <v>19200</v>
      </c>
      <c r="G316" s="11">
        <v>0</v>
      </c>
      <c r="H316" s="11">
        <v>19200</v>
      </c>
      <c r="I316" s="12">
        <v>0</v>
      </c>
      <c r="J316">
        <v>0</v>
      </c>
    </row>
    <row r="317" spans="1:10">
      <c r="A317" s="8" t="s">
        <v>189</v>
      </c>
      <c r="B317" s="9" t="s">
        <v>190</v>
      </c>
      <c r="C317" s="10">
        <v>1</v>
      </c>
      <c r="D317" s="10">
        <v>0</v>
      </c>
      <c r="E317" s="11">
        <v>0</v>
      </c>
      <c r="F317" s="11">
        <v>16200</v>
      </c>
      <c r="G317" s="11">
        <v>0</v>
      </c>
      <c r="H317" s="11">
        <v>16200</v>
      </c>
      <c r="I317" s="12">
        <v>0</v>
      </c>
      <c r="J317">
        <v>0</v>
      </c>
    </row>
    <row r="318" spans="1:10">
      <c r="A318" s="8" t="s">
        <v>458</v>
      </c>
      <c r="B318" s="9" t="s">
        <v>459</v>
      </c>
      <c r="C318" s="10">
        <v>1</v>
      </c>
      <c r="D318" s="10">
        <v>0</v>
      </c>
      <c r="E318" s="11">
        <v>0</v>
      </c>
      <c r="F318" s="11">
        <v>3200</v>
      </c>
      <c r="G318" s="11">
        <v>0</v>
      </c>
      <c r="H318" s="11">
        <v>3200</v>
      </c>
      <c r="I318" s="12">
        <v>0</v>
      </c>
      <c r="J318">
        <v>0</v>
      </c>
    </row>
    <row r="319" spans="1:10">
      <c r="A319" s="8" t="s">
        <v>350</v>
      </c>
      <c r="B319" s="9" t="s">
        <v>351</v>
      </c>
      <c r="C319" s="10">
        <v>8</v>
      </c>
      <c r="D319" s="10">
        <v>0</v>
      </c>
      <c r="E319" s="11">
        <v>0</v>
      </c>
      <c r="F319" s="11">
        <v>17200</v>
      </c>
      <c r="G319" s="11">
        <v>0</v>
      </c>
      <c r="H319" s="11">
        <v>17200</v>
      </c>
      <c r="I319" s="12">
        <v>0</v>
      </c>
      <c r="J319">
        <v>0</v>
      </c>
    </row>
    <row r="320" spans="1:10">
      <c r="A320" s="8" t="s">
        <v>460</v>
      </c>
      <c r="B320" s="9" t="s">
        <v>461</v>
      </c>
      <c r="C320" s="10">
        <v>3</v>
      </c>
      <c r="D320" s="10">
        <v>0</v>
      </c>
      <c r="E320" s="11">
        <v>0</v>
      </c>
      <c r="F320" s="11">
        <v>16650</v>
      </c>
      <c r="G320" s="11">
        <v>0</v>
      </c>
      <c r="H320" s="11">
        <v>16650</v>
      </c>
      <c r="I320" s="12">
        <v>0</v>
      </c>
      <c r="J320">
        <v>0</v>
      </c>
    </row>
    <row r="321" spans="1:10">
      <c r="A321" s="8" t="s">
        <v>104</v>
      </c>
      <c r="B321" s="9" t="s">
        <v>105</v>
      </c>
      <c r="C321" s="10">
        <v>1</v>
      </c>
      <c r="D321" s="10">
        <v>0</v>
      </c>
      <c r="E321" s="11">
        <v>0</v>
      </c>
      <c r="F321" s="11">
        <v>4400</v>
      </c>
      <c r="G321" s="11">
        <v>0</v>
      </c>
      <c r="H321" s="11">
        <v>4400</v>
      </c>
      <c r="I321" s="12">
        <v>0</v>
      </c>
      <c r="J321">
        <v>0</v>
      </c>
    </row>
    <row r="322" spans="1:10">
      <c r="A322" s="8" t="s">
        <v>414</v>
      </c>
      <c r="B322" s="9" t="s">
        <v>415</v>
      </c>
      <c r="C322" s="10">
        <v>1</v>
      </c>
      <c r="D322" s="10">
        <v>0</v>
      </c>
      <c r="E322" s="11">
        <v>0</v>
      </c>
      <c r="F322" s="11">
        <v>5200</v>
      </c>
      <c r="G322" s="11">
        <v>0</v>
      </c>
      <c r="H322" s="11">
        <v>5200</v>
      </c>
      <c r="I322" s="12">
        <v>0</v>
      </c>
      <c r="J322">
        <v>0</v>
      </c>
    </row>
    <row r="323" spans="1:10">
      <c r="A323" s="8" t="s">
        <v>462</v>
      </c>
      <c r="B323" s="9" t="s">
        <v>463</v>
      </c>
      <c r="C323" s="10">
        <v>5</v>
      </c>
      <c r="D323" s="10">
        <v>0</v>
      </c>
      <c r="E323" s="11">
        <v>0</v>
      </c>
      <c r="F323" s="11">
        <v>9250</v>
      </c>
      <c r="G323" s="11">
        <v>0</v>
      </c>
      <c r="H323" s="11">
        <v>9250</v>
      </c>
      <c r="I323" s="12">
        <v>0</v>
      </c>
      <c r="J323">
        <v>0</v>
      </c>
    </row>
    <row r="324" spans="1:10">
      <c r="A324" s="8" t="s">
        <v>464</v>
      </c>
      <c r="B324" s="9" t="s">
        <v>463</v>
      </c>
      <c r="C324" s="10">
        <v>10</v>
      </c>
      <c r="D324" s="10">
        <v>0</v>
      </c>
      <c r="E324" s="11">
        <v>0</v>
      </c>
      <c r="F324" s="11">
        <v>18500</v>
      </c>
      <c r="G324" s="11">
        <v>0</v>
      </c>
      <c r="H324" s="11">
        <v>18500</v>
      </c>
      <c r="I324" s="12">
        <v>0</v>
      </c>
      <c r="J324">
        <v>0</v>
      </c>
    </row>
    <row r="325" spans="1:10">
      <c r="A325" s="13" t="s">
        <v>465</v>
      </c>
      <c r="B325" s="2" t="s">
        <v>466</v>
      </c>
      <c r="C325" s="3">
        <v>1</v>
      </c>
      <c r="D325" s="3">
        <v>0</v>
      </c>
      <c r="E325" s="4">
        <v>0</v>
      </c>
      <c r="F325" s="4">
        <v>1300</v>
      </c>
      <c r="G325" s="4">
        <v>0</v>
      </c>
      <c r="H325" s="4">
        <v>1300</v>
      </c>
      <c r="I325" s="14">
        <v>0</v>
      </c>
      <c r="J325">
        <v>0</v>
      </c>
    </row>
    <row r="326" spans="1:10">
      <c r="A326" s="13" t="s">
        <v>182</v>
      </c>
      <c r="B326" s="2" t="s">
        <v>183</v>
      </c>
      <c r="C326" s="3">
        <v>1</v>
      </c>
      <c r="D326" s="3">
        <v>0</v>
      </c>
      <c r="E326" s="4">
        <v>0</v>
      </c>
      <c r="F326" s="4">
        <v>29600</v>
      </c>
      <c r="G326" s="4">
        <v>0</v>
      </c>
      <c r="H326" s="4">
        <v>29600</v>
      </c>
      <c r="I326" s="14">
        <v>0</v>
      </c>
      <c r="J326">
        <v>0</v>
      </c>
    </row>
    <row r="327" spans="1:10">
      <c r="A327" s="13" t="s">
        <v>470</v>
      </c>
      <c r="B327" s="2" t="s">
        <v>471</v>
      </c>
      <c r="C327" s="3">
        <v>6</v>
      </c>
      <c r="D327" s="3">
        <v>0</v>
      </c>
      <c r="E327" s="4">
        <v>0</v>
      </c>
      <c r="F327" s="4">
        <v>12600</v>
      </c>
      <c r="G327" s="4">
        <v>0</v>
      </c>
      <c r="H327" s="4">
        <v>12600</v>
      </c>
      <c r="I327" s="14">
        <v>0</v>
      </c>
      <c r="J327">
        <v>0</v>
      </c>
    </row>
    <row r="328" spans="1:10">
      <c r="A328" s="8" t="s">
        <v>473</v>
      </c>
      <c r="B328" s="9" t="s">
        <v>474</v>
      </c>
      <c r="C328" s="10">
        <v>1</v>
      </c>
      <c r="D328" s="10">
        <v>0</v>
      </c>
      <c r="E328" s="11">
        <v>0</v>
      </c>
      <c r="F328" s="11">
        <v>6050</v>
      </c>
      <c r="G328" s="11">
        <v>0</v>
      </c>
      <c r="H328" s="11">
        <v>6050</v>
      </c>
      <c r="I328" s="12">
        <v>0</v>
      </c>
      <c r="J328">
        <v>0</v>
      </c>
    </row>
    <row r="329" spans="1:10">
      <c r="A329" s="8" t="s">
        <v>475</v>
      </c>
      <c r="B329" s="9" t="s">
        <v>476</v>
      </c>
      <c r="C329" s="10">
        <v>2</v>
      </c>
      <c r="D329" s="10">
        <v>0</v>
      </c>
      <c r="E329" s="11">
        <v>0</v>
      </c>
      <c r="F329" s="11">
        <v>12100</v>
      </c>
      <c r="G329" s="11">
        <v>0</v>
      </c>
      <c r="H329" s="11">
        <v>12100</v>
      </c>
      <c r="I329" s="12">
        <v>0</v>
      </c>
      <c r="J329">
        <v>0</v>
      </c>
    </row>
    <row r="330" spans="1:10">
      <c r="A330" s="8" t="s">
        <v>477</v>
      </c>
      <c r="B330" s="9" t="s">
        <v>478</v>
      </c>
      <c r="C330" s="10">
        <v>1</v>
      </c>
      <c r="D330" s="10">
        <v>0</v>
      </c>
      <c r="E330" s="11">
        <v>0</v>
      </c>
      <c r="F330" s="11">
        <v>9600</v>
      </c>
      <c r="G330" s="11">
        <v>0</v>
      </c>
      <c r="H330" s="11">
        <v>9600</v>
      </c>
      <c r="I330" s="12">
        <v>0</v>
      </c>
      <c r="J330">
        <v>0</v>
      </c>
    </row>
    <row r="331" spans="1:10">
      <c r="A331" s="13" t="s">
        <v>479</v>
      </c>
      <c r="B331" s="2" t="s">
        <v>480</v>
      </c>
      <c r="C331" s="3">
        <v>1</v>
      </c>
      <c r="D331" s="3">
        <v>0</v>
      </c>
      <c r="E331" s="4">
        <v>0</v>
      </c>
      <c r="F331" s="4">
        <v>9600</v>
      </c>
      <c r="G331" s="4">
        <v>0</v>
      </c>
      <c r="H331" s="4">
        <v>9600</v>
      </c>
      <c r="I331" s="14">
        <v>0</v>
      </c>
      <c r="J331">
        <v>0</v>
      </c>
    </row>
    <row r="332" spans="1:10">
      <c r="A332" s="13" t="s">
        <v>20</v>
      </c>
      <c r="B332" s="2" t="s">
        <v>21</v>
      </c>
      <c r="C332" s="3">
        <v>1</v>
      </c>
      <c r="D332" s="3">
        <v>0</v>
      </c>
      <c r="E332" s="4">
        <v>0</v>
      </c>
      <c r="F332" s="4">
        <v>3000</v>
      </c>
      <c r="G332" s="4">
        <v>0</v>
      </c>
      <c r="H332" s="4">
        <v>3000</v>
      </c>
      <c r="I332" s="14">
        <v>0</v>
      </c>
      <c r="J332">
        <v>0</v>
      </c>
    </row>
    <row r="333" spans="1:10">
      <c r="A333" s="8" t="s">
        <v>271</v>
      </c>
      <c r="B333" s="9" t="s">
        <v>272</v>
      </c>
      <c r="C333" s="10">
        <v>1</v>
      </c>
      <c r="D333" s="10">
        <v>0</v>
      </c>
      <c r="E333" s="11">
        <v>0</v>
      </c>
      <c r="F333" s="11">
        <v>3750</v>
      </c>
      <c r="G333" s="11">
        <v>0</v>
      </c>
      <c r="H333" s="11">
        <v>3750</v>
      </c>
      <c r="I333" s="12">
        <v>0</v>
      </c>
      <c r="J333">
        <v>0</v>
      </c>
    </row>
    <row r="334" spans="1:10">
      <c r="A334" s="8" t="s">
        <v>233</v>
      </c>
      <c r="B334" s="9" t="s">
        <v>234</v>
      </c>
      <c r="C334" s="10">
        <v>8</v>
      </c>
      <c r="D334" s="10">
        <v>0</v>
      </c>
      <c r="E334" s="11">
        <v>0</v>
      </c>
      <c r="F334" s="11">
        <v>13200</v>
      </c>
      <c r="G334" s="11">
        <v>0</v>
      </c>
      <c r="H334" s="11">
        <v>13200</v>
      </c>
      <c r="I334" s="12">
        <v>0</v>
      </c>
      <c r="J334">
        <v>0</v>
      </c>
    </row>
    <row r="335" spans="1:10">
      <c r="A335" s="8" t="s">
        <v>115</v>
      </c>
      <c r="B335" s="9" t="s">
        <v>116</v>
      </c>
      <c r="C335" s="10">
        <v>4</v>
      </c>
      <c r="D335" s="10">
        <v>0</v>
      </c>
      <c r="E335" s="11">
        <v>0</v>
      </c>
      <c r="F335" s="11">
        <v>21800</v>
      </c>
      <c r="G335" s="11">
        <v>0</v>
      </c>
      <c r="H335" s="11">
        <v>21800</v>
      </c>
      <c r="I335" s="12">
        <v>0</v>
      </c>
      <c r="J335">
        <v>0</v>
      </c>
    </row>
    <row r="336" spans="1:10">
      <c r="A336" s="8" t="s">
        <v>333</v>
      </c>
      <c r="B336" s="9" t="s">
        <v>334</v>
      </c>
      <c r="C336" s="10">
        <v>1</v>
      </c>
      <c r="D336" s="10">
        <v>0</v>
      </c>
      <c r="E336" s="11">
        <v>0</v>
      </c>
      <c r="F336" s="11">
        <v>19900</v>
      </c>
      <c r="G336" s="11">
        <v>0</v>
      </c>
      <c r="H336" s="11">
        <v>19900</v>
      </c>
      <c r="I336" s="12">
        <v>0</v>
      </c>
      <c r="J336">
        <v>0</v>
      </c>
    </row>
    <row r="337" spans="1:10">
      <c r="A337" s="8" t="s">
        <v>482</v>
      </c>
      <c r="B337" s="9" t="s">
        <v>483</v>
      </c>
      <c r="C337" s="10">
        <v>1</v>
      </c>
      <c r="D337" s="10">
        <v>0</v>
      </c>
      <c r="E337" s="11">
        <v>0</v>
      </c>
      <c r="F337" s="11">
        <v>20100</v>
      </c>
      <c r="G337" s="11">
        <v>0</v>
      </c>
      <c r="H337" s="11">
        <v>20100</v>
      </c>
      <c r="I337" s="12">
        <v>0</v>
      </c>
      <c r="J337">
        <v>0</v>
      </c>
    </row>
    <row r="338" spans="1:10">
      <c r="A338" s="8" t="s">
        <v>484</v>
      </c>
      <c r="B338" s="9" t="s">
        <v>485</v>
      </c>
      <c r="C338" s="10">
        <v>2</v>
      </c>
      <c r="D338" s="10">
        <v>0</v>
      </c>
      <c r="E338" s="11">
        <v>0</v>
      </c>
      <c r="F338" s="11">
        <v>29700</v>
      </c>
      <c r="G338" s="11">
        <v>0</v>
      </c>
      <c r="H338" s="11">
        <v>29700</v>
      </c>
      <c r="I338" s="12">
        <v>0</v>
      </c>
      <c r="J338">
        <v>0</v>
      </c>
    </row>
    <row r="339" spans="1:10">
      <c r="A339" s="8" t="s">
        <v>77</v>
      </c>
      <c r="B339" s="9" t="s">
        <v>78</v>
      </c>
      <c r="C339" s="10">
        <v>2</v>
      </c>
      <c r="D339" s="10">
        <v>0</v>
      </c>
      <c r="E339" s="11">
        <v>0</v>
      </c>
      <c r="F339" s="11">
        <v>4000</v>
      </c>
      <c r="G339" s="11">
        <v>0</v>
      </c>
      <c r="H339" s="11">
        <v>4000</v>
      </c>
      <c r="I339" s="12">
        <v>0</v>
      </c>
      <c r="J339">
        <v>0</v>
      </c>
    </row>
    <row r="340" spans="1:10">
      <c r="A340" s="8" t="s">
        <v>350</v>
      </c>
      <c r="B340" s="9" t="s">
        <v>351</v>
      </c>
      <c r="C340" s="10">
        <v>4</v>
      </c>
      <c r="D340" s="10">
        <v>0</v>
      </c>
      <c r="E340" s="11">
        <v>0</v>
      </c>
      <c r="F340" s="11">
        <v>8600</v>
      </c>
      <c r="G340" s="11">
        <v>0</v>
      </c>
      <c r="H340" s="11">
        <v>8600</v>
      </c>
      <c r="I340" s="12">
        <v>0</v>
      </c>
      <c r="J340">
        <v>0</v>
      </c>
    </row>
    <row r="341" spans="1:10">
      <c r="A341" s="8" t="s">
        <v>266</v>
      </c>
      <c r="B341" s="9" t="s">
        <v>267</v>
      </c>
      <c r="C341" s="10">
        <v>1</v>
      </c>
      <c r="D341" s="10">
        <v>0</v>
      </c>
      <c r="E341" s="11">
        <v>0</v>
      </c>
      <c r="F341" s="11">
        <v>1000</v>
      </c>
      <c r="G341" s="11">
        <v>0</v>
      </c>
      <c r="H341" s="11">
        <v>1000</v>
      </c>
      <c r="I341" s="12">
        <v>0</v>
      </c>
      <c r="J341">
        <v>0</v>
      </c>
    </row>
    <row r="342" spans="1:10">
      <c r="A342" s="8" t="s">
        <v>119</v>
      </c>
      <c r="B342" s="9" t="s">
        <v>120</v>
      </c>
      <c r="C342" s="10">
        <v>12</v>
      </c>
      <c r="D342" s="10">
        <v>0</v>
      </c>
      <c r="E342" s="11">
        <v>0</v>
      </c>
      <c r="F342" s="11">
        <v>11400</v>
      </c>
      <c r="G342" s="11">
        <v>0</v>
      </c>
      <c r="H342" s="11">
        <v>11400</v>
      </c>
      <c r="I342" s="12">
        <v>0</v>
      </c>
      <c r="J342">
        <v>0</v>
      </c>
    </row>
    <row r="343" spans="1:10">
      <c r="A343" s="8" t="s">
        <v>34</v>
      </c>
      <c r="B343" s="9" t="s">
        <v>35</v>
      </c>
      <c r="C343" s="10">
        <v>2</v>
      </c>
      <c r="D343" s="10">
        <v>0</v>
      </c>
      <c r="E343" s="11">
        <v>0</v>
      </c>
      <c r="F343" s="11">
        <v>3700</v>
      </c>
      <c r="G343" s="11">
        <v>0</v>
      </c>
      <c r="H343" s="11">
        <v>3700</v>
      </c>
      <c r="I343" s="12">
        <v>0</v>
      </c>
      <c r="J343">
        <v>0</v>
      </c>
    </row>
    <row r="344" spans="1:10">
      <c r="A344" s="8" t="s">
        <v>38</v>
      </c>
      <c r="B344" s="9" t="s">
        <v>39</v>
      </c>
      <c r="C344" s="10">
        <v>1</v>
      </c>
      <c r="D344" s="10">
        <v>0</v>
      </c>
      <c r="E344" s="11">
        <v>0</v>
      </c>
      <c r="F344" s="11">
        <v>8700</v>
      </c>
      <c r="G344" s="11">
        <v>0</v>
      </c>
      <c r="H344" s="11">
        <v>8700</v>
      </c>
      <c r="I344" s="12">
        <v>0</v>
      </c>
      <c r="J344">
        <v>0</v>
      </c>
    </row>
    <row r="345" spans="1:10">
      <c r="A345" s="8" t="s">
        <v>172</v>
      </c>
      <c r="B345" s="9" t="s">
        <v>173</v>
      </c>
      <c r="C345" s="10">
        <v>1</v>
      </c>
      <c r="D345" s="10">
        <v>0</v>
      </c>
      <c r="E345" s="11">
        <v>0</v>
      </c>
      <c r="F345" s="11">
        <v>3150</v>
      </c>
      <c r="G345" s="11">
        <v>0</v>
      </c>
      <c r="H345" s="11">
        <v>3150</v>
      </c>
      <c r="I345" s="12">
        <v>0</v>
      </c>
      <c r="J345">
        <v>0</v>
      </c>
    </row>
    <row r="346" spans="1:10">
      <c r="A346" s="8" t="s">
        <v>376</v>
      </c>
      <c r="B346" s="9" t="s">
        <v>110</v>
      </c>
      <c r="C346" s="10">
        <v>0</v>
      </c>
      <c r="D346" s="10">
        <v>0</v>
      </c>
      <c r="E346" s="11">
        <v>0</v>
      </c>
      <c r="F346" s="11">
        <v>0</v>
      </c>
      <c r="G346" s="11">
        <v>0</v>
      </c>
      <c r="H346" s="11">
        <v>0</v>
      </c>
      <c r="I346" s="12">
        <v>6250</v>
      </c>
      <c r="J346">
        <v>0</v>
      </c>
    </row>
    <row r="347" spans="1:10">
      <c r="A347" s="13" t="s">
        <v>371</v>
      </c>
      <c r="B347" s="2" t="s">
        <v>372</v>
      </c>
      <c r="C347" s="3">
        <v>2</v>
      </c>
      <c r="D347" s="3">
        <v>0</v>
      </c>
      <c r="E347" s="4">
        <v>0</v>
      </c>
      <c r="F347" s="4">
        <v>31300</v>
      </c>
      <c r="G347" s="4">
        <v>0</v>
      </c>
      <c r="H347" s="4">
        <v>31300</v>
      </c>
      <c r="I347" s="14">
        <v>0</v>
      </c>
      <c r="J347">
        <v>0</v>
      </c>
    </row>
    <row r="348" spans="1:10">
      <c r="A348" s="13" t="s">
        <v>429</v>
      </c>
      <c r="B348" s="2" t="s">
        <v>430</v>
      </c>
      <c r="C348" s="3">
        <v>3</v>
      </c>
      <c r="D348" s="3">
        <v>0</v>
      </c>
      <c r="E348" s="4">
        <v>0</v>
      </c>
      <c r="F348" s="4">
        <v>3150</v>
      </c>
      <c r="G348" s="4">
        <v>0</v>
      </c>
      <c r="H348" s="4">
        <v>3150</v>
      </c>
      <c r="I348" s="14">
        <v>0</v>
      </c>
      <c r="J348">
        <v>0</v>
      </c>
    </row>
    <row r="349" spans="1:10">
      <c r="A349" s="8" t="s">
        <v>77</v>
      </c>
      <c r="B349" s="9" t="s">
        <v>78</v>
      </c>
      <c r="C349" s="10">
        <v>10</v>
      </c>
      <c r="D349" s="10">
        <v>0</v>
      </c>
      <c r="E349" s="11">
        <v>0</v>
      </c>
      <c r="F349" s="11">
        <v>20000</v>
      </c>
      <c r="G349" s="11">
        <v>0</v>
      </c>
      <c r="H349" s="11">
        <v>20000</v>
      </c>
      <c r="I349" s="12">
        <v>0</v>
      </c>
      <c r="J349">
        <v>0</v>
      </c>
    </row>
    <row r="350" spans="1:10">
      <c r="A350" s="8" t="s">
        <v>470</v>
      </c>
      <c r="B350" s="9" t="s">
        <v>471</v>
      </c>
      <c r="C350" s="10">
        <v>2</v>
      </c>
      <c r="D350" s="10">
        <v>0</v>
      </c>
      <c r="E350" s="11">
        <v>0</v>
      </c>
      <c r="F350" s="11">
        <v>4200</v>
      </c>
      <c r="G350" s="11">
        <v>0</v>
      </c>
      <c r="H350" s="11">
        <v>4200</v>
      </c>
      <c r="I350" s="12">
        <v>0</v>
      </c>
      <c r="J350">
        <v>0</v>
      </c>
    </row>
    <row r="351" spans="1:10">
      <c r="A351" s="13" t="s">
        <v>489</v>
      </c>
      <c r="B351" s="2" t="s">
        <v>490</v>
      </c>
      <c r="C351" s="3">
        <v>1</v>
      </c>
      <c r="D351" s="3">
        <v>0</v>
      </c>
      <c r="E351" s="4">
        <v>0</v>
      </c>
      <c r="F351" s="4">
        <v>18300</v>
      </c>
      <c r="G351" s="4">
        <v>0</v>
      </c>
      <c r="H351" s="4">
        <v>18300</v>
      </c>
      <c r="I351" s="14">
        <v>0</v>
      </c>
      <c r="J351">
        <v>0</v>
      </c>
    </row>
    <row r="352" spans="1:10">
      <c r="A352" s="13" t="s">
        <v>311</v>
      </c>
      <c r="B352" s="2" t="s">
        <v>312</v>
      </c>
      <c r="C352" s="3">
        <v>1</v>
      </c>
      <c r="D352" s="3">
        <v>0</v>
      </c>
      <c r="E352" s="4">
        <v>0</v>
      </c>
      <c r="F352" s="4">
        <v>400</v>
      </c>
      <c r="G352" s="4">
        <v>0</v>
      </c>
      <c r="H352" s="4">
        <v>400</v>
      </c>
      <c r="I352" s="14">
        <v>0</v>
      </c>
      <c r="J352">
        <v>0</v>
      </c>
    </row>
    <row r="353" spans="1:10">
      <c r="A353" s="8" t="s">
        <v>34</v>
      </c>
      <c r="B353" s="9" t="s">
        <v>35</v>
      </c>
      <c r="C353" s="10">
        <v>1</v>
      </c>
      <c r="D353" s="10">
        <v>0</v>
      </c>
      <c r="E353" s="11">
        <v>0</v>
      </c>
      <c r="F353" s="11">
        <v>1850</v>
      </c>
      <c r="G353" s="11">
        <v>0</v>
      </c>
      <c r="H353" s="11">
        <v>1850</v>
      </c>
      <c r="I353" s="12">
        <v>0</v>
      </c>
      <c r="J353">
        <v>0</v>
      </c>
    </row>
    <row r="354" spans="1:10">
      <c r="A354" s="8" t="s">
        <v>338</v>
      </c>
      <c r="B354" s="9" t="s">
        <v>35</v>
      </c>
      <c r="C354" s="10">
        <v>1</v>
      </c>
      <c r="D354" s="10">
        <v>0</v>
      </c>
      <c r="E354" s="11">
        <v>0</v>
      </c>
      <c r="F354" s="11">
        <v>2050</v>
      </c>
      <c r="G354" s="11">
        <v>0</v>
      </c>
      <c r="H354" s="11">
        <v>2050</v>
      </c>
      <c r="I354" s="12">
        <v>0</v>
      </c>
      <c r="J354">
        <v>0</v>
      </c>
    </row>
    <row r="355" spans="1:10">
      <c r="A355" s="13" t="s">
        <v>171</v>
      </c>
      <c r="B355" s="2" t="s">
        <v>35</v>
      </c>
      <c r="C355" s="3">
        <v>1</v>
      </c>
      <c r="D355" s="3">
        <v>0</v>
      </c>
      <c r="E355" s="4">
        <v>0</v>
      </c>
      <c r="F355" s="4">
        <v>9350</v>
      </c>
      <c r="G355" s="4">
        <v>0</v>
      </c>
      <c r="H355" s="4">
        <v>9350</v>
      </c>
      <c r="I355" s="14">
        <v>0</v>
      </c>
      <c r="J355">
        <v>0</v>
      </c>
    </row>
    <row r="356" spans="1:10">
      <c r="A356" s="13" t="s">
        <v>494</v>
      </c>
      <c r="B356" s="2" t="s">
        <v>495</v>
      </c>
      <c r="C356" s="3">
        <v>3</v>
      </c>
      <c r="D356" s="3">
        <v>0</v>
      </c>
      <c r="E356" s="4">
        <v>0</v>
      </c>
      <c r="F356" s="4">
        <v>408000</v>
      </c>
      <c r="G356" s="4">
        <v>0</v>
      </c>
      <c r="H356" s="4">
        <v>408000</v>
      </c>
      <c r="I356" s="14">
        <v>0</v>
      </c>
      <c r="J356">
        <v>0</v>
      </c>
    </row>
    <row r="357" spans="1:10">
      <c r="A357" s="13" t="s">
        <v>285</v>
      </c>
      <c r="B357" s="2" t="s">
        <v>286</v>
      </c>
      <c r="C357" s="3">
        <v>1</v>
      </c>
      <c r="D357" s="3">
        <v>0</v>
      </c>
      <c r="E357" s="4">
        <v>0</v>
      </c>
      <c r="F357" s="4">
        <v>1718500</v>
      </c>
      <c r="G357" s="4">
        <v>0</v>
      </c>
      <c r="H357" s="4">
        <v>1718500</v>
      </c>
      <c r="I357" s="14">
        <v>0</v>
      </c>
      <c r="J357">
        <v>0</v>
      </c>
    </row>
    <row r="358" spans="1:10">
      <c r="A358" s="13" t="s">
        <v>429</v>
      </c>
      <c r="B358" s="2" t="s">
        <v>430</v>
      </c>
      <c r="C358" s="3">
        <v>2</v>
      </c>
      <c r="D358" s="3">
        <v>0</v>
      </c>
      <c r="E358" s="4">
        <v>0</v>
      </c>
      <c r="F358" s="4">
        <v>2100</v>
      </c>
      <c r="G358" s="4">
        <v>0</v>
      </c>
      <c r="H358" s="4">
        <v>2100</v>
      </c>
      <c r="I358" s="14">
        <v>0</v>
      </c>
      <c r="J358">
        <v>0</v>
      </c>
    </row>
    <row r="359" spans="1:10">
      <c r="A359" s="8" t="s">
        <v>146</v>
      </c>
      <c r="B359" s="9" t="s">
        <v>147</v>
      </c>
      <c r="C359" s="10">
        <v>60</v>
      </c>
      <c r="D359" s="10">
        <v>0</v>
      </c>
      <c r="E359" s="11">
        <v>78000</v>
      </c>
      <c r="F359" s="11">
        <v>0</v>
      </c>
      <c r="G359" s="11">
        <v>0</v>
      </c>
      <c r="H359" s="11">
        <v>78000</v>
      </c>
      <c r="I359" s="12">
        <v>0</v>
      </c>
      <c r="J359">
        <v>0</v>
      </c>
    </row>
    <row r="360" spans="1:10">
      <c r="A360" s="8" t="s">
        <v>148</v>
      </c>
      <c r="B360" s="9" t="s">
        <v>149</v>
      </c>
      <c r="C360" s="10">
        <v>60</v>
      </c>
      <c r="D360" s="10">
        <v>0</v>
      </c>
      <c r="E360" s="11">
        <v>75000</v>
      </c>
      <c r="F360" s="11">
        <v>0</v>
      </c>
      <c r="G360" s="11">
        <v>0</v>
      </c>
      <c r="H360" s="11">
        <v>75000</v>
      </c>
      <c r="I360" s="12">
        <v>0</v>
      </c>
      <c r="J360">
        <v>0</v>
      </c>
    </row>
    <row r="361" spans="1:10">
      <c r="A361" s="8" t="s">
        <v>150</v>
      </c>
      <c r="B361" s="9" t="s">
        <v>151</v>
      </c>
      <c r="C361" s="10">
        <v>60</v>
      </c>
      <c r="D361" s="10">
        <v>0</v>
      </c>
      <c r="E361" s="11">
        <v>75000</v>
      </c>
      <c r="F361" s="11">
        <v>0</v>
      </c>
      <c r="G361" s="11">
        <v>0</v>
      </c>
      <c r="H361" s="11">
        <v>75000</v>
      </c>
      <c r="I361" s="12">
        <v>0</v>
      </c>
      <c r="J361">
        <v>0</v>
      </c>
    </row>
    <row r="362" spans="1:10">
      <c r="A362" s="8" t="s">
        <v>136</v>
      </c>
      <c r="B362" s="9" t="s">
        <v>137</v>
      </c>
      <c r="C362" s="10">
        <v>60</v>
      </c>
      <c r="D362" s="10">
        <v>0</v>
      </c>
      <c r="E362" s="11">
        <v>60000</v>
      </c>
      <c r="F362" s="11">
        <v>0</v>
      </c>
      <c r="G362" s="11">
        <v>0</v>
      </c>
      <c r="H362" s="11">
        <v>60000</v>
      </c>
      <c r="I362" s="12">
        <v>0</v>
      </c>
      <c r="J362">
        <v>0</v>
      </c>
    </row>
    <row r="363" spans="1:10">
      <c r="A363" s="8" t="s">
        <v>185</v>
      </c>
      <c r="B363" s="9" t="s">
        <v>186</v>
      </c>
      <c r="C363" s="10">
        <v>60</v>
      </c>
      <c r="D363" s="10">
        <v>0</v>
      </c>
      <c r="E363" s="11">
        <v>60000</v>
      </c>
      <c r="F363" s="11">
        <v>0</v>
      </c>
      <c r="G363" s="11">
        <v>0</v>
      </c>
      <c r="H363" s="11">
        <v>60000</v>
      </c>
      <c r="I363" s="12">
        <v>0</v>
      </c>
      <c r="J363">
        <v>0</v>
      </c>
    </row>
    <row r="364" spans="1:10">
      <c r="A364" s="8" t="s">
        <v>165</v>
      </c>
      <c r="B364" s="9" t="s">
        <v>166</v>
      </c>
      <c r="C364" s="10">
        <v>60</v>
      </c>
      <c r="D364" s="10">
        <v>0</v>
      </c>
      <c r="E364" s="11">
        <v>63000</v>
      </c>
      <c r="F364" s="11">
        <v>0</v>
      </c>
      <c r="G364" s="11">
        <v>0</v>
      </c>
      <c r="H364" s="11">
        <v>63000</v>
      </c>
      <c r="I364" s="12">
        <v>0</v>
      </c>
      <c r="J364">
        <v>0</v>
      </c>
    </row>
    <row r="365" spans="1:10">
      <c r="A365" s="8" t="s">
        <v>138</v>
      </c>
      <c r="B365" s="9" t="s">
        <v>139</v>
      </c>
      <c r="C365" s="10">
        <v>60</v>
      </c>
      <c r="D365" s="10">
        <v>0</v>
      </c>
      <c r="E365" s="11">
        <v>36000</v>
      </c>
      <c r="F365" s="11">
        <v>0</v>
      </c>
      <c r="G365" s="11">
        <v>0</v>
      </c>
      <c r="H365" s="11">
        <v>36000</v>
      </c>
      <c r="I365" s="12">
        <v>0</v>
      </c>
      <c r="J365">
        <v>0</v>
      </c>
    </row>
    <row r="366" spans="1:10">
      <c r="A366" s="8" t="s">
        <v>341</v>
      </c>
      <c r="B366" s="9" t="s">
        <v>342</v>
      </c>
      <c r="C366" s="10">
        <v>60</v>
      </c>
      <c r="D366" s="10">
        <v>0</v>
      </c>
      <c r="E366" s="11">
        <v>57000</v>
      </c>
      <c r="F366" s="11">
        <v>0</v>
      </c>
      <c r="G366" s="11">
        <v>0</v>
      </c>
      <c r="H366" s="11">
        <v>57000</v>
      </c>
      <c r="I366" s="12">
        <v>0</v>
      </c>
      <c r="J366">
        <v>0</v>
      </c>
    </row>
    <row r="367" spans="1:10">
      <c r="A367" s="13" t="s">
        <v>167</v>
      </c>
      <c r="B367" s="2" t="s">
        <v>168</v>
      </c>
      <c r="C367" s="3">
        <v>60</v>
      </c>
      <c r="D367" s="3">
        <v>0</v>
      </c>
      <c r="E367" s="4">
        <v>45000</v>
      </c>
      <c r="F367" s="4">
        <v>0</v>
      </c>
      <c r="G367" s="4">
        <v>0</v>
      </c>
      <c r="H367" s="4">
        <v>45000</v>
      </c>
      <c r="I367" s="14">
        <v>0</v>
      </c>
      <c r="J367">
        <v>0</v>
      </c>
    </row>
    <row r="368" spans="1:10">
      <c r="A368" s="8" t="s">
        <v>138</v>
      </c>
      <c r="B368" s="9" t="s">
        <v>139</v>
      </c>
      <c r="C368" s="10">
        <v>26</v>
      </c>
      <c r="D368" s="10">
        <v>0</v>
      </c>
      <c r="E368" s="11">
        <v>0</v>
      </c>
      <c r="F368" s="11">
        <v>15600</v>
      </c>
      <c r="G368" s="11">
        <v>0</v>
      </c>
      <c r="H368" s="11">
        <v>15600</v>
      </c>
      <c r="I368" s="12">
        <v>0</v>
      </c>
      <c r="J368">
        <v>0</v>
      </c>
    </row>
    <row r="369" spans="1:10">
      <c r="A369" s="13" t="s">
        <v>500</v>
      </c>
      <c r="B369" s="2" t="s">
        <v>501</v>
      </c>
      <c r="C369" s="3">
        <v>15</v>
      </c>
      <c r="D369" s="3">
        <v>0</v>
      </c>
      <c r="E369" s="4">
        <v>0</v>
      </c>
      <c r="F369" s="4">
        <v>57750</v>
      </c>
      <c r="G369" s="4">
        <v>0</v>
      </c>
      <c r="H369" s="4">
        <v>57750</v>
      </c>
      <c r="I369" s="14">
        <v>0</v>
      </c>
      <c r="J369">
        <v>0</v>
      </c>
    </row>
    <row r="370" spans="1:10">
      <c r="A370" s="13" t="s">
        <v>77</v>
      </c>
      <c r="B370" s="2" t="s">
        <v>78</v>
      </c>
      <c r="C370" s="3">
        <v>0</v>
      </c>
      <c r="D370" s="3">
        <v>1</v>
      </c>
      <c r="E370" s="4">
        <v>0</v>
      </c>
      <c r="F370" s="4">
        <v>0</v>
      </c>
      <c r="G370" s="4">
        <v>0</v>
      </c>
      <c r="H370" s="4">
        <v>0</v>
      </c>
      <c r="I370" s="14">
        <v>0</v>
      </c>
      <c r="J370">
        <v>0</v>
      </c>
    </row>
    <row r="371" spans="1:10">
      <c r="A371" s="8" t="s">
        <v>235</v>
      </c>
      <c r="B371" s="9" t="s">
        <v>236</v>
      </c>
      <c r="C371" s="10">
        <v>2</v>
      </c>
      <c r="D371" s="10">
        <v>0</v>
      </c>
      <c r="E371" s="11">
        <v>0</v>
      </c>
      <c r="F371" s="11">
        <v>1500</v>
      </c>
      <c r="G371" s="11">
        <v>0</v>
      </c>
      <c r="H371" s="11">
        <v>1500</v>
      </c>
      <c r="I371" s="12">
        <v>0</v>
      </c>
      <c r="J371">
        <v>0</v>
      </c>
    </row>
    <row r="372" spans="1:10">
      <c r="A372" s="8" t="s">
        <v>146</v>
      </c>
      <c r="B372" s="9" t="s">
        <v>147</v>
      </c>
      <c r="C372" s="10">
        <v>8</v>
      </c>
      <c r="D372" s="10">
        <v>0</v>
      </c>
      <c r="E372" s="11">
        <v>0</v>
      </c>
      <c r="F372" s="11">
        <v>10400</v>
      </c>
      <c r="G372" s="11">
        <v>0</v>
      </c>
      <c r="H372" s="11">
        <v>10400</v>
      </c>
      <c r="I372" s="12">
        <v>0</v>
      </c>
      <c r="J372">
        <v>0</v>
      </c>
    </row>
    <row r="373" spans="1:10">
      <c r="A373" s="8" t="s">
        <v>148</v>
      </c>
      <c r="B373" s="9" t="s">
        <v>149</v>
      </c>
      <c r="C373" s="10">
        <v>8</v>
      </c>
      <c r="D373" s="10">
        <v>0</v>
      </c>
      <c r="E373" s="11">
        <v>0</v>
      </c>
      <c r="F373" s="11">
        <v>10000</v>
      </c>
      <c r="G373" s="11">
        <v>0</v>
      </c>
      <c r="H373" s="11">
        <v>10000</v>
      </c>
      <c r="I373" s="12">
        <v>0</v>
      </c>
      <c r="J373">
        <v>0</v>
      </c>
    </row>
    <row r="374" spans="1:10">
      <c r="A374" s="8" t="s">
        <v>150</v>
      </c>
      <c r="B374" s="9" t="s">
        <v>151</v>
      </c>
      <c r="C374" s="10">
        <v>8</v>
      </c>
      <c r="D374" s="10">
        <v>0</v>
      </c>
      <c r="E374" s="11">
        <v>0</v>
      </c>
      <c r="F374" s="11">
        <v>10000</v>
      </c>
      <c r="G374" s="11">
        <v>0</v>
      </c>
      <c r="H374" s="11">
        <v>10000</v>
      </c>
      <c r="I374" s="12">
        <v>0</v>
      </c>
      <c r="J374">
        <v>0</v>
      </c>
    </row>
    <row r="375" spans="1:10">
      <c r="A375" s="8" t="s">
        <v>80</v>
      </c>
      <c r="B375" s="9" t="s">
        <v>81</v>
      </c>
      <c r="C375" s="10">
        <v>6</v>
      </c>
      <c r="D375" s="10">
        <v>0</v>
      </c>
      <c r="E375" s="11">
        <v>0</v>
      </c>
      <c r="F375" s="11">
        <v>4800</v>
      </c>
      <c r="G375" s="11">
        <v>0</v>
      </c>
      <c r="H375" s="11">
        <v>4800</v>
      </c>
      <c r="I375" s="12">
        <v>0</v>
      </c>
      <c r="J375">
        <v>0</v>
      </c>
    </row>
    <row r="376" spans="1:10">
      <c r="A376" s="8" t="s">
        <v>248</v>
      </c>
      <c r="B376" s="9" t="s">
        <v>249</v>
      </c>
      <c r="C376" s="10">
        <v>2</v>
      </c>
      <c r="D376" s="10">
        <v>0</v>
      </c>
      <c r="E376" s="11">
        <v>0</v>
      </c>
      <c r="F376" s="11">
        <v>8500</v>
      </c>
      <c r="G376" s="11">
        <v>0</v>
      </c>
      <c r="H376" s="11">
        <v>8500</v>
      </c>
      <c r="I376" s="12">
        <v>0</v>
      </c>
      <c r="J376" t="s">
        <v>763</v>
      </c>
    </row>
    <row r="377" spans="1:10">
      <c r="A377" s="8" t="s">
        <v>502</v>
      </c>
      <c r="B377" s="9" t="s">
        <v>503</v>
      </c>
      <c r="C377" s="10">
        <v>2</v>
      </c>
      <c r="D377" s="10">
        <v>0</v>
      </c>
      <c r="E377" s="11">
        <v>0</v>
      </c>
      <c r="F377" s="11">
        <v>9100</v>
      </c>
      <c r="G377" s="11">
        <v>0</v>
      </c>
      <c r="H377" s="11">
        <v>9100</v>
      </c>
      <c r="I377" s="12">
        <v>0</v>
      </c>
      <c r="J377" t="s">
        <v>763</v>
      </c>
    </row>
    <row r="378" spans="1:10">
      <c r="A378" s="8" t="s">
        <v>504</v>
      </c>
      <c r="B378" s="9" t="s">
        <v>505</v>
      </c>
      <c r="C378" s="10">
        <v>5</v>
      </c>
      <c r="D378" s="10">
        <v>0</v>
      </c>
      <c r="E378" s="11">
        <v>0</v>
      </c>
      <c r="F378" s="11">
        <v>12000</v>
      </c>
      <c r="G378" s="11">
        <v>0</v>
      </c>
      <c r="H378" s="11">
        <v>12000</v>
      </c>
      <c r="I378" s="12">
        <v>0</v>
      </c>
      <c r="J378">
        <v>0</v>
      </c>
    </row>
    <row r="379" spans="1:10">
      <c r="A379" s="8" t="s">
        <v>222</v>
      </c>
      <c r="B379" s="9" t="s">
        <v>223</v>
      </c>
      <c r="C379" s="10">
        <v>30</v>
      </c>
      <c r="D379" s="10">
        <v>0</v>
      </c>
      <c r="E379" s="11">
        <v>0</v>
      </c>
      <c r="F379" s="11">
        <v>36000</v>
      </c>
      <c r="G379" s="11">
        <v>0</v>
      </c>
      <c r="H379" s="11">
        <v>36000</v>
      </c>
      <c r="I379" s="12">
        <v>0</v>
      </c>
      <c r="J379">
        <v>0</v>
      </c>
    </row>
    <row r="380" spans="1:10">
      <c r="A380" s="8" t="s">
        <v>506</v>
      </c>
      <c r="B380" s="9" t="s">
        <v>507</v>
      </c>
      <c r="C380" s="10">
        <v>1</v>
      </c>
      <c r="D380" s="10">
        <v>0</v>
      </c>
      <c r="E380" s="11">
        <v>0</v>
      </c>
      <c r="F380" s="11">
        <v>25750</v>
      </c>
      <c r="G380" s="11">
        <v>0</v>
      </c>
      <c r="H380" s="11">
        <v>25750</v>
      </c>
      <c r="I380" s="12">
        <v>0</v>
      </c>
      <c r="J380" t="s">
        <v>763</v>
      </c>
    </row>
    <row r="381" spans="1:10">
      <c r="A381" s="8" t="s">
        <v>134</v>
      </c>
      <c r="B381" s="9" t="s">
        <v>102</v>
      </c>
      <c r="C381" s="10">
        <v>4</v>
      </c>
      <c r="D381" s="10">
        <v>0</v>
      </c>
      <c r="E381" s="11">
        <v>0</v>
      </c>
      <c r="F381" s="11">
        <v>48400</v>
      </c>
      <c r="G381" s="11">
        <v>0</v>
      </c>
      <c r="H381" s="11">
        <v>48400</v>
      </c>
      <c r="I381" s="12">
        <v>0</v>
      </c>
      <c r="J381">
        <v>0</v>
      </c>
    </row>
    <row r="382" spans="1:10">
      <c r="A382" s="8" t="s">
        <v>32</v>
      </c>
      <c r="B382" s="9" t="s">
        <v>33</v>
      </c>
      <c r="C382" s="10">
        <v>2</v>
      </c>
      <c r="D382" s="10">
        <v>0</v>
      </c>
      <c r="E382" s="11">
        <v>0</v>
      </c>
      <c r="F382" s="11">
        <v>9000</v>
      </c>
      <c r="G382" s="11">
        <v>0</v>
      </c>
      <c r="H382" s="11">
        <v>9000</v>
      </c>
      <c r="I382" s="12">
        <v>0</v>
      </c>
      <c r="J382">
        <v>0</v>
      </c>
    </row>
    <row r="383" spans="1:10">
      <c r="A383" s="8" t="s">
        <v>65</v>
      </c>
      <c r="B383" s="9" t="s">
        <v>66</v>
      </c>
      <c r="C383" s="10">
        <v>6</v>
      </c>
      <c r="D383" s="10">
        <v>0</v>
      </c>
      <c r="E383" s="11">
        <v>0</v>
      </c>
      <c r="F383" s="11">
        <v>25800</v>
      </c>
      <c r="G383" s="11">
        <v>0</v>
      </c>
      <c r="H383" s="11">
        <v>25800</v>
      </c>
      <c r="I383" s="12">
        <v>0</v>
      </c>
      <c r="J383">
        <v>0</v>
      </c>
    </row>
    <row r="384" spans="1:10">
      <c r="A384" s="8" t="s">
        <v>138</v>
      </c>
      <c r="B384" s="9" t="s">
        <v>139</v>
      </c>
      <c r="C384" s="10">
        <v>8</v>
      </c>
      <c r="D384" s="10">
        <v>0</v>
      </c>
      <c r="E384" s="11">
        <v>0</v>
      </c>
      <c r="F384" s="11">
        <v>4800</v>
      </c>
      <c r="G384" s="11">
        <v>0</v>
      </c>
      <c r="H384" s="11">
        <v>4800</v>
      </c>
      <c r="I384" s="12">
        <v>0</v>
      </c>
      <c r="J384">
        <v>0</v>
      </c>
    </row>
    <row r="385" spans="1:10">
      <c r="A385" s="8" t="s">
        <v>367</v>
      </c>
      <c r="B385" s="9" t="s">
        <v>368</v>
      </c>
      <c r="C385" s="10">
        <v>6</v>
      </c>
      <c r="D385" s="10">
        <v>0</v>
      </c>
      <c r="E385" s="11">
        <v>0</v>
      </c>
      <c r="F385" s="11">
        <v>5700</v>
      </c>
      <c r="G385" s="11">
        <v>0</v>
      </c>
      <c r="H385" s="11">
        <v>5700</v>
      </c>
      <c r="I385" s="12">
        <v>0</v>
      </c>
      <c r="J385">
        <v>0</v>
      </c>
    </row>
    <row r="386" spans="1:10">
      <c r="A386" s="8" t="s">
        <v>508</v>
      </c>
      <c r="B386" s="9" t="s">
        <v>509</v>
      </c>
      <c r="C386" s="10">
        <v>1</v>
      </c>
      <c r="D386" s="10">
        <v>0</v>
      </c>
      <c r="E386" s="11">
        <v>0</v>
      </c>
      <c r="F386" s="11">
        <v>39600</v>
      </c>
      <c r="G386" s="11">
        <v>0</v>
      </c>
      <c r="H386" s="11">
        <v>39600</v>
      </c>
      <c r="I386" s="12">
        <v>0</v>
      </c>
      <c r="J386">
        <v>0</v>
      </c>
    </row>
    <row r="387" spans="1:10">
      <c r="A387" s="8" t="s">
        <v>510</v>
      </c>
      <c r="B387" s="9" t="s">
        <v>511</v>
      </c>
      <c r="C387" s="10">
        <v>1</v>
      </c>
      <c r="D387" s="10">
        <v>0</v>
      </c>
      <c r="E387" s="11">
        <v>0</v>
      </c>
      <c r="F387" s="11">
        <v>2300</v>
      </c>
      <c r="G387" s="11">
        <v>0</v>
      </c>
      <c r="H387" s="11">
        <v>2300</v>
      </c>
      <c r="I387" s="12">
        <v>0</v>
      </c>
      <c r="J387">
        <v>0</v>
      </c>
    </row>
    <row r="388" spans="1:10">
      <c r="A388" s="8" t="s">
        <v>512</v>
      </c>
      <c r="B388" s="9" t="s">
        <v>513</v>
      </c>
      <c r="C388" s="10">
        <v>18</v>
      </c>
      <c r="D388" s="10">
        <v>0</v>
      </c>
      <c r="E388" s="11">
        <v>0</v>
      </c>
      <c r="F388" s="11">
        <v>24300</v>
      </c>
      <c r="G388" s="11">
        <v>0</v>
      </c>
      <c r="H388" s="11">
        <v>24300</v>
      </c>
      <c r="I388" s="12">
        <v>0</v>
      </c>
      <c r="J388">
        <v>0</v>
      </c>
    </row>
    <row r="389" spans="1:10">
      <c r="A389" s="8" t="s">
        <v>514</v>
      </c>
      <c r="B389" s="9" t="s">
        <v>515</v>
      </c>
      <c r="C389" s="10">
        <v>1</v>
      </c>
      <c r="D389" s="10">
        <v>0</v>
      </c>
      <c r="E389" s="11">
        <v>0</v>
      </c>
      <c r="F389" s="11">
        <v>750</v>
      </c>
      <c r="G389" s="11">
        <v>0</v>
      </c>
      <c r="H389" s="11">
        <v>750</v>
      </c>
      <c r="I389" s="12">
        <v>0</v>
      </c>
      <c r="J389">
        <v>0</v>
      </c>
    </row>
    <row r="390" spans="1:10">
      <c r="A390" s="8" t="s">
        <v>440</v>
      </c>
      <c r="B390" s="9" t="s">
        <v>441</v>
      </c>
      <c r="C390" s="10">
        <v>1</v>
      </c>
      <c r="D390" s="10">
        <v>0</v>
      </c>
      <c r="E390" s="11">
        <v>0</v>
      </c>
      <c r="F390" s="11">
        <v>950</v>
      </c>
      <c r="G390" s="11">
        <v>0</v>
      </c>
      <c r="H390" s="11">
        <v>950</v>
      </c>
      <c r="I390" s="12">
        <v>0</v>
      </c>
      <c r="J390">
        <v>0</v>
      </c>
    </row>
    <row r="391" spans="1:10">
      <c r="A391" s="8" t="s">
        <v>266</v>
      </c>
      <c r="B391" s="9" t="s">
        <v>267</v>
      </c>
      <c r="C391" s="10">
        <v>6</v>
      </c>
      <c r="D391" s="10">
        <v>0</v>
      </c>
      <c r="E391" s="11">
        <v>0</v>
      </c>
      <c r="F391" s="11">
        <v>6000</v>
      </c>
      <c r="G391" s="11">
        <v>0</v>
      </c>
      <c r="H391" s="11">
        <v>6000</v>
      </c>
      <c r="I391" s="12">
        <v>0</v>
      </c>
      <c r="J391">
        <v>0</v>
      </c>
    </row>
    <row r="392" spans="1:10">
      <c r="A392" s="8" t="s">
        <v>121</v>
      </c>
      <c r="B392" s="9" t="s">
        <v>122</v>
      </c>
      <c r="C392" s="10">
        <v>12</v>
      </c>
      <c r="D392" s="10">
        <v>0</v>
      </c>
      <c r="E392" s="11">
        <v>0</v>
      </c>
      <c r="F392" s="11">
        <v>12000</v>
      </c>
      <c r="G392" s="11">
        <v>0</v>
      </c>
      <c r="H392" s="11">
        <v>12000</v>
      </c>
      <c r="I392" s="12">
        <v>0</v>
      </c>
      <c r="J392">
        <v>0</v>
      </c>
    </row>
    <row r="393" spans="1:10">
      <c r="A393" s="8" t="s">
        <v>516</v>
      </c>
      <c r="B393" s="9" t="s">
        <v>517</v>
      </c>
      <c r="C393" s="10">
        <v>1</v>
      </c>
      <c r="D393" s="10">
        <v>0</v>
      </c>
      <c r="E393" s="11">
        <v>0</v>
      </c>
      <c r="F393" s="11">
        <v>3200</v>
      </c>
      <c r="G393" s="11">
        <v>0</v>
      </c>
      <c r="H393" s="11">
        <v>3200</v>
      </c>
      <c r="I393" s="12">
        <v>0</v>
      </c>
      <c r="J393">
        <v>0</v>
      </c>
    </row>
    <row r="394" spans="1:10">
      <c r="A394" s="8" t="s">
        <v>338</v>
      </c>
      <c r="B394" s="9" t="s">
        <v>35</v>
      </c>
      <c r="C394" s="10">
        <v>1</v>
      </c>
      <c r="D394" s="10">
        <v>0</v>
      </c>
      <c r="E394" s="11">
        <v>0</v>
      </c>
      <c r="F394" s="11">
        <v>2050</v>
      </c>
      <c r="G394" s="11">
        <v>0</v>
      </c>
      <c r="H394" s="11">
        <v>2050</v>
      </c>
      <c r="I394" s="12">
        <v>0</v>
      </c>
      <c r="J394">
        <v>0</v>
      </c>
    </row>
    <row r="395" spans="1:10">
      <c r="A395" s="8" t="s">
        <v>170</v>
      </c>
      <c r="B395" s="9" t="s">
        <v>37</v>
      </c>
      <c r="C395" s="10">
        <v>1</v>
      </c>
      <c r="D395" s="10">
        <v>0</v>
      </c>
      <c r="E395" s="11">
        <v>0</v>
      </c>
      <c r="F395" s="11">
        <v>1950</v>
      </c>
      <c r="G395" s="11">
        <v>0</v>
      </c>
      <c r="H395" s="11">
        <v>1950</v>
      </c>
      <c r="I395" s="12">
        <v>0</v>
      </c>
      <c r="J395">
        <v>0</v>
      </c>
    </row>
    <row r="396" spans="1:10">
      <c r="A396" s="8" t="s">
        <v>518</v>
      </c>
      <c r="B396" s="9" t="s">
        <v>519</v>
      </c>
      <c r="C396" s="10">
        <v>1</v>
      </c>
      <c r="D396" s="10">
        <v>0</v>
      </c>
      <c r="E396" s="11">
        <v>0</v>
      </c>
      <c r="F396" s="11">
        <v>950</v>
      </c>
      <c r="G396" s="11">
        <v>0</v>
      </c>
      <c r="H396" s="11">
        <v>950</v>
      </c>
      <c r="I396" s="12">
        <v>0</v>
      </c>
      <c r="J396">
        <v>0</v>
      </c>
    </row>
    <row r="397" spans="1:10">
      <c r="A397" s="8" t="s">
        <v>520</v>
      </c>
      <c r="B397" s="9" t="s">
        <v>521</v>
      </c>
      <c r="C397" s="10">
        <v>2</v>
      </c>
      <c r="D397" s="10">
        <v>0</v>
      </c>
      <c r="E397" s="11">
        <v>0</v>
      </c>
      <c r="F397" s="11">
        <v>2600</v>
      </c>
      <c r="G397" s="11">
        <v>0</v>
      </c>
      <c r="H397" s="11">
        <v>2600</v>
      </c>
      <c r="I397" s="12">
        <v>0</v>
      </c>
      <c r="J397">
        <v>0</v>
      </c>
    </row>
    <row r="398" spans="1:10">
      <c r="A398" s="8" t="s">
        <v>174</v>
      </c>
      <c r="B398" s="9" t="s">
        <v>175</v>
      </c>
      <c r="C398" s="10">
        <v>1</v>
      </c>
      <c r="D398" s="10">
        <v>0</v>
      </c>
      <c r="E398" s="11">
        <v>0</v>
      </c>
      <c r="F398" s="11">
        <v>4400</v>
      </c>
      <c r="G398" s="11">
        <v>0</v>
      </c>
      <c r="H398" s="11">
        <v>4400</v>
      </c>
      <c r="I398" s="12">
        <v>0</v>
      </c>
      <c r="J398">
        <v>0</v>
      </c>
    </row>
    <row r="399" spans="1:10">
      <c r="A399" s="8" t="s">
        <v>462</v>
      </c>
      <c r="B399" s="9" t="s">
        <v>463</v>
      </c>
      <c r="C399" s="10">
        <v>6</v>
      </c>
      <c r="D399" s="10">
        <v>0</v>
      </c>
      <c r="E399" s="11">
        <v>0</v>
      </c>
      <c r="F399" s="11">
        <v>11100</v>
      </c>
      <c r="G399" s="11">
        <v>0</v>
      </c>
      <c r="H399" s="11">
        <v>11100</v>
      </c>
      <c r="I399" s="12">
        <v>0</v>
      </c>
      <c r="J399">
        <v>0</v>
      </c>
    </row>
    <row r="400" spans="1:10">
      <c r="A400" s="8" t="s">
        <v>522</v>
      </c>
      <c r="B400" s="9" t="s">
        <v>523</v>
      </c>
      <c r="C400" s="10">
        <v>2</v>
      </c>
      <c r="D400" s="10">
        <v>0</v>
      </c>
      <c r="E400" s="11">
        <v>0</v>
      </c>
      <c r="F400" s="11">
        <v>4600</v>
      </c>
      <c r="G400" s="11">
        <v>0</v>
      </c>
      <c r="H400" s="11">
        <v>4600</v>
      </c>
      <c r="I400" s="12">
        <v>0</v>
      </c>
      <c r="J400">
        <v>0</v>
      </c>
    </row>
    <row r="401" spans="1:10">
      <c r="A401" s="8" t="s">
        <v>429</v>
      </c>
      <c r="B401" s="9" t="s">
        <v>430</v>
      </c>
      <c r="C401" s="10">
        <v>4</v>
      </c>
      <c r="D401" s="10">
        <v>0</v>
      </c>
      <c r="E401" s="11">
        <v>0</v>
      </c>
      <c r="F401" s="11">
        <v>4200</v>
      </c>
      <c r="G401" s="11">
        <v>0</v>
      </c>
      <c r="H401" s="11">
        <v>4200</v>
      </c>
      <c r="I401" s="12">
        <v>0</v>
      </c>
      <c r="J401">
        <v>0</v>
      </c>
    </row>
    <row r="402" spans="1:10">
      <c r="A402" s="13" t="s">
        <v>489</v>
      </c>
      <c r="B402" s="2" t="s">
        <v>490</v>
      </c>
      <c r="C402" s="3">
        <v>2</v>
      </c>
      <c r="D402" s="3">
        <v>0</v>
      </c>
      <c r="E402" s="4">
        <v>0</v>
      </c>
      <c r="F402" s="4">
        <v>36600</v>
      </c>
      <c r="G402" s="4">
        <v>0</v>
      </c>
      <c r="H402" s="4">
        <v>36600</v>
      </c>
      <c r="I402" s="14">
        <v>0</v>
      </c>
      <c r="J402">
        <v>0</v>
      </c>
    </row>
    <row r="403" spans="1:10">
      <c r="A403" s="8" t="s">
        <v>308</v>
      </c>
      <c r="B403" s="9" t="s">
        <v>309</v>
      </c>
      <c r="C403" s="10">
        <v>1</v>
      </c>
      <c r="D403" s="10">
        <v>0</v>
      </c>
      <c r="E403" s="11">
        <v>0</v>
      </c>
      <c r="F403" s="11">
        <v>51300</v>
      </c>
      <c r="G403" s="11">
        <v>0</v>
      </c>
      <c r="H403" s="11">
        <v>51300</v>
      </c>
      <c r="I403" s="12">
        <v>0</v>
      </c>
      <c r="J403">
        <v>0</v>
      </c>
    </row>
    <row r="404" spans="1:10">
      <c r="A404" s="13" t="s">
        <v>200</v>
      </c>
      <c r="B404" s="2" t="s">
        <v>201</v>
      </c>
      <c r="C404" s="3">
        <v>1</v>
      </c>
      <c r="D404" s="3">
        <v>0</v>
      </c>
      <c r="E404" s="4">
        <v>0</v>
      </c>
      <c r="F404" s="4">
        <v>9025</v>
      </c>
      <c r="G404" s="4">
        <v>0</v>
      </c>
      <c r="H404" s="4">
        <v>9025</v>
      </c>
      <c r="I404" s="14">
        <v>0</v>
      </c>
      <c r="J404">
        <v>0</v>
      </c>
    </row>
    <row r="405" spans="1:10">
      <c r="A405" s="8" t="s">
        <v>273</v>
      </c>
      <c r="B405" s="9" t="s">
        <v>274</v>
      </c>
      <c r="C405" s="10">
        <v>28</v>
      </c>
      <c r="D405" s="10">
        <v>0</v>
      </c>
      <c r="E405" s="11">
        <v>39200</v>
      </c>
      <c r="F405" s="11">
        <v>0</v>
      </c>
      <c r="G405" s="11">
        <v>0</v>
      </c>
      <c r="H405" s="11">
        <v>39200</v>
      </c>
      <c r="I405" s="12">
        <v>0</v>
      </c>
      <c r="J405">
        <v>0</v>
      </c>
    </row>
    <row r="406" spans="1:10">
      <c r="A406" s="8" t="s">
        <v>275</v>
      </c>
      <c r="B406" s="9" t="s">
        <v>276</v>
      </c>
      <c r="C406" s="10">
        <v>28</v>
      </c>
      <c r="D406" s="10">
        <v>0</v>
      </c>
      <c r="E406" s="11">
        <v>28000</v>
      </c>
      <c r="F406" s="11">
        <v>0</v>
      </c>
      <c r="G406" s="11">
        <v>0</v>
      </c>
      <c r="H406" s="11">
        <v>28000</v>
      </c>
      <c r="I406" s="12">
        <v>0</v>
      </c>
      <c r="J406">
        <v>0</v>
      </c>
    </row>
    <row r="407" spans="1:10">
      <c r="A407" s="8" t="s">
        <v>115</v>
      </c>
      <c r="B407" s="9" t="s">
        <v>116</v>
      </c>
      <c r="C407" s="10">
        <v>50</v>
      </c>
      <c r="D407" s="10">
        <v>0</v>
      </c>
      <c r="E407" s="11">
        <v>272500</v>
      </c>
      <c r="F407" s="11">
        <v>0</v>
      </c>
      <c r="G407" s="11">
        <v>0</v>
      </c>
      <c r="H407" s="11">
        <v>272500</v>
      </c>
      <c r="I407" s="12">
        <v>0</v>
      </c>
      <c r="J407">
        <v>0</v>
      </c>
    </row>
    <row r="408" spans="1:10">
      <c r="A408" s="8" t="s">
        <v>527</v>
      </c>
      <c r="B408" s="9" t="s">
        <v>528</v>
      </c>
      <c r="C408" s="10">
        <v>1</v>
      </c>
      <c r="D408" s="10">
        <v>0</v>
      </c>
      <c r="E408" s="11">
        <v>12500</v>
      </c>
      <c r="F408" s="11">
        <v>0</v>
      </c>
      <c r="G408" s="11">
        <v>0</v>
      </c>
      <c r="H408" s="11">
        <v>12500</v>
      </c>
      <c r="I408" s="12">
        <v>0</v>
      </c>
      <c r="J408">
        <v>0</v>
      </c>
    </row>
    <row r="409" spans="1:10">
      <c r="A409" s="8" t="s">
        <v>529</v>
      </c>
      <c r="B409" s="9" t="s">
        <v>530</v>
      </c>
      <c r="C409" s="10">
        <v>1</v>
      </c>
      <c r="D409" s="10">
        <v>0</v>
      </c>
      <c r="E409" s="11">
        <v>5000</v>
      </c>
      <c r="F409" s="11">
        <v>0</v>
      </c>
      <c r="G409" s="11">
        <v>0</v>
      </c>
      <c r="H409" s="11">
        <v>5000</v>
      </c>
      <c r="I409" s="12">
        <v>0</v>
      </c>
      <c r="J409">
        <v>0</v>
      </c>
    </row>
    <row r="410" spans="1:10">
      <c r="A410" s="8" t="s">
        <v>531</v>
      </c>
      <c r="B410" s="9" t="s">
        <v>532</v>
      </c>
      <c r="C410" s="10">
        <v>2</v>
      </c>
      <c r="D410" s="10">
        <v>0</v>
      </c>
      <c r="E410" s="11">
        <v>15000</v>
      </c>
      <c r="F410" s="11">
        <v>0</v>
      </c>
      <c r="G410" s="11">
        <v>0</v>
      </c>
      <c r="H410" s="11">
        <v>15000</v>
      </c>
      <c r="I410" s="12">
        <v>0</v>
      </c>
      <c r="J410">
        <v>0</v>
      </c>
    </row>
    <row r="411" spans="1:10">
      <c r="A411" s="8" t="s">
        <v>32</v>
      </c>
      <c r="B411" s="9" t="s">
        <v>33</v>
      </c>
      <c r="C411" s="10">
        <v>10</v>
      </c>
      <c r="D411" s="10">
        <v>0</v>
      </c>
      <c r="E411" s="11">
        <v>45000</v>
      </c>
      <c r="F411" s="11">
        <v>0</v>
      </c>
      <c r="G411" s="11">
        <v>0</v>
      </c>
      <c r="H411" s="11">
        <v>45000</v>
      </c>
      <c r="I411" s="12">
        <v>0</v>
      </c>
      <c r="J411">
        <v>0</v>
      </c>
    </row>
    <row r="412" spans="1:10">
      <c r="A412" s="8" t="s">
        <v>194</v>
      </c>
      <c r="B412" s="9" t="s">
        <v>195</v>
      </c>
      <c r="C412" s="10">
        <v>2</v>
      </c>
      <c r="D412" s="10">
        <v>0</v>
      </c>
      <c r="E412" s="11">
        <v>43000</v>
      </c>
      <c r="F412" s="11">
        <v>0</v>
      </c>
      <c r="G412" s="11">
        <v>0</v>
      </c>
      <c r="H412" s="11">
        <v>43000</v>
      </c>
      <c r="I412" s="12">
        <v>0</v>
      </c>
      <c r="J412">
        <v>0</v>
      </c>
    </row>
    <row r="413" spans="1:10">
      <c r="A413" s="8" t="s">
        <v>117</v>
      </c>
      <c r="B413" s="9" t="s">
        <v>118</v>
      </c>
      <c r="C413" s="10">
        <v>1</v>
      </c>
      <c r="D413" s="10">
        <v>0</v>
      </c>
      <c r="E413" s="11">
        <v>21500</v>
      </c>
      <c r="F413" s="11">
        <v>0</v>
      </c>
      <c r="G413" s="11">
        <v>0</v>
      </c>
      <c r="H413" s="11">
        <v>21500</v>
      </c>
      <c r="I413" s="12">
        <v>0</v>
      </c>
      <c r="J413">
        <v>0</v>
      </c>
    </row>
    <row r="414" spans="1:10">
      <c r="A414" s="8" t="s">
        <v>40</v>
      </c>
      <c r="B414" s="9" t="s">
        <v>41</v>
      </c>
      <c r="C414" s="10">
        <v>5</v>
      </c>
      <c r="D414" s="10">
        <v>0</v>
      </c>
      <c r="E414" s="11">
        <v>30250</v>
      </c>
      <c r="F414" s="11">
        <v>0</v>
      </c>
      <c r="G414" s="11">
        <v>0</v>
      </c>
      <c r="H414" s="11">
        <v>30250</v>
      </c>
      <c r="I414" s="12">
        <v>0</v>
      </c>
      <c r="J414">
        <v>0</v>
      </c>
    </row>
    <row r="415" spans="1:10">
      <c r="A415" s="8" t="s">
        <v>104</v>
      </c>
      <c r="B415" s="9" t="s">
        <v>105</v>
      </c>
      <c r="C415" s="10">
        <v>1</v>
      </c>
      <c r="D415" s="10">
        <v>0</v>
      </c>
      <c r="E415" s="11">
        <v>0</v>
      </c>
      <c r="F415" s="11">
        <v>4400</v>
      </c>
      <c r="G415" s="11">
        <v>0</v>
      </c>
      <c r="H415" s="11">
        <v>4400</v>
      </c>
      <c r="I415" s="12">
        <v>0</v>
      </c>
      <c r="J415">
        <v>0</v>
      </c>
    </row>
    <row r="416" spans="1:10">
      <c r="A416" s="13" t="s">
        <v>429</v>
      </c>
      <c r="B416" s="2" t="s">
        <v>430</v>
      </c>
      <c r="C416" s="3">
        <v>0</v>
      </c>
      <c r="D416" s="3">
        <v>5</v>
      </c>
      <c r="E416" s="4">
        <v>0</v>
      </c>
      <c r="F416" s="4">
        <v>0</v>
      </c>
      <c r="G416" s="4">
        <v>0</v>
      </c>
      <c r="H416" s="4">
        <v>0</v>
      </c>
      <c r="I416" s="14">
        <v>0</v>
      </c>
      <c r="J416">
        <v>0</v>
      </c>
    </row>
    <row r="417" spans="1:10">
      <c r="A417" s="8" t="s">
        <v>533</v>
      </c>
      <c r="B417" s="9" t="s">
        <v>534</v>
      </c>
      <c r="C417" s="10">
        <v>10</v>
      </c>
      <c r="D417" s="10">
        <v>0</v>
      </c>
      <c r="E417" s="11">
        <v>0</v>
      </c>
      <c r="F417" s="11">
        <v>17500</v>
      </c>
      <c r="G417" s="11">
        <v>0</v>
      </c>
      <c r="H417" s="11">
        <v>17500</v>
      </c>
      <c r="I417" s="12">
        <v>0</v>
      </c>
      <c r="J417">
        <v>0</v>
      </c>
    </row>
    <row r="418" spans="1:10">
      <c r="A418" s="8" t="s">
        <v>146</v>
      </c>
      <c r="B418" s="9" t="s">
        <v>147</v>
      </c>
      <c r="C418" s="10">
        <v>3</v>
      </c>
      <c r="D418" s="10">
        <v>0</v>
      </c>
      <c r="E418" s="11">
        <v>0</v>
      </c>
      <c r="F418" s="11">
        <v>3900</v>
      </c>
      <c r="G418" s="11">
        <v>0</v>
      </c>
      <c r="H418" s="11">
        <v>3900</v>
      </c>
      <c r="I418" s="12">
        <v>0</v>
      </c>
      <c r="J418">
        <v>0</v>
      </c>
    </row>
    <row r="419" spans="1:10">
      <c r="A419" s="8" t="s">
        <v>148</v>
      </c>
      <c r="B419" s="9" t="s">
        <v>149</v>
      </c>
      <c r="C419" s="10">
        <v>2</v>
      </c>
      <c r="D419" s="10">
        <v>0</v>
      </c>
      <c r="E419" s="11">
        <v>0</v>
      </c>
      <c r="F419" s="11">
        <v>2500</v>
      </c>
      <c r="G419" s="11">
        <v>0</v>
      </c>
      <c r="H419" s="11">
        <v>2500</v>
      </c>
      <c r="I419" s="12">
        <v>0</v>
      </c>
      <c r="J419">
        <v>0</v>
      </c>
    </row>
    <row r="420" spans="1:10">
      <c r="A420" s="8" t="s">
        <v>150</v>
      </c>
      <c r="B420" s="9" t="s">
        <v>151</v>
      </c>
      <c r="C420" s="10">
        <v>2</v>
      </c>
      <c r="D420" s="10">
        <v>0</v>
      </c>
      <c r="E420" s="11">
        <v>0</v>
      </c>
      <c r="F420" s="11">
        <v>2500</v>
      </c>
      <c r="G420" s="11">
        <v>0</v>
      </c>
      <c r="H420" s="11">
        <v>2500</v>
      </c>
      <c r="I420" s="12">
        <v>0</v>
      </c>
      <c r="J420">
        <v>0</v>
      </c>
    </row>
    <row r="421" spans="1:10">
      <c r="A421" s="8" t="s">
        <v>136</v>
      </c>
      <c r="B421" s="9" t="s">
        <v>137</v>
      </c>
      <c r="C421" s="10">
        <v>1</v>
      </c>
      <c r="D421" s="10">
        <v>0</v>
      </c>
      <c r="E421" s="11">
        <v>0</v>
      </c>
      <c r="F421" s="11">
        <v>1000</v>
      </c>
      <c r="G421" s="11">
        <v>0</v>
      </c>
      <c r="H421" s="11">
        <v>1000</v>
      </c>
      <c r="I421" s="12">
        <v>0</v>
      </c>
      <c r="J421">
        <v>0</v>
      </c>
    </row>
    <row r="422" spans="1:10">
      <c r="A422" s="8" t="s">
        <v>185</v>
      </c>
      <c r="B422" s="9" t="s">
        <v>186</v>
      </c>
      <c r="C422" s="10">
        <v>1</v>
      </c>
      <c r="D422" s="10">
        <v>0</v>
      </c>
      <c r="E422" s="11">
        <v>0</v>
      </c>
      <c r="F422" s="11">
        <v>1000</v>
      </c>
      <c r="G422" s="11">
        <v>0</v>
      </c>
      <c r="H422" s="11">
        <v>1000</v>
      </c>
      <c r="I422" s="12">
        <v>0</v>
      </c>
      <c r="J422">
        <v>0</v>
      </c>
    </row>
    <row r="423" spans="1:10">
      <c r="A423" s="8" t="s">
        <v>264</v>
      </c>
      <c r="B423" s="9" t="s">
        <v>265</v>
      </c>
      <c r="C423" s="10">
        <v>1</v>
      </c>
      <c r="D423" s="10">
        <v>0</v>
      </c>
      <c r="E423" s="11">
        <v>0</v>
      </c>
      <c r="F423" s="11">
        <v>1200</v>
      </c>
      <c r="G423" s="11">
        <v>0</v>
      </c>
      <c r="H423" s="11">
        <v>1200</v>
      </c>
      <c r="I423" s="12">
        <v>0</v>
      </c>
      <c r="J423">
        <v>0</v>
      </c>
    </row>
    <row r="424" spans="1:10">
      <c r="A424" s="8" t="s">
        <v>222</v>
      </c>
      <c r="B424" s="9" t="s">
        <v>223</v>
      </c>
      <c r="C424" s="10">
        <v>1</v>
      </c>
      <c r="D424" s="10">
        <v>0</v>
      </c>
      <c r="E424" s="11">
        <v>0</v>
      </c>
      <c r="F424" s="11">
        <v>1200</v>
      </c>
      <c r="G424" s="11">
        <v>0</v>
      </c>
      <c r="H424" s="11">
        <v>1200</v>
      </c>
      <c r="I424" s="12">
        <v>0</v>
      </c>
      <c r="J424">
        <v>0</v>
      </c>
    </row>
    <row r="425" spans="1:10">
      <c r="A425" s="8" t="s">
        <v>25</v>
      </c>
      <c r="B425" s="9" t="s">
        <v>26</v>
      </c>
      <c r="C425" s="10">
        <v>2</v>
      </c>
      <c r="D425" s="10">
        <v>0</v>
      </c>
      <c r="E425" s="11">
        <v>0</v>
      </c>
      <c r="F425" s="11">
        <v>3000</v>
      </c>
      <c r="G425" s="11">
        <v>0</v>
      </c>
      <c r="H425" s="11">
        <v>3000</v>
      </c>
      <c r="I425" s="12">
        <v>0</v>
      </c>
      <c r="J425">
        <v>0</v>
      </c>
    </row>
    <row r="426" spans="1:10">
      <c r="A426" s="8" t="s">
        <v>189</v>
      </c>
      <c r="B426" s="9" t="s">
        <v>190</v>
      </c>
      <c r="C426" s="10">
        <v>2</v>
      </c>
      <c r="D426" s="10">
        <v>0</v>
      </c>
      <c r="E426" s="11">
        <v>0</v>
      </c>
      <c r="F426" s="11">
        <v>32400</v>
      </c>
      <c r="G426" s="11">
        <v>0</v>
      </c>
      <c r="H426" s="11">
        <v>32400</v>
      </c>
      <c r="I426" s="12">
        <v>0</v>
      </c>
      <c r="J426">
        <v>0</v>
      </c>
    </row>
    <row r="427" spans="1:10">
      <c r="A427" s="8" t="s">
        <v>165</v>
      </c>
      <c r="B427" s="9" t="s">
        <v>166</v>
      </c>
      <c r="C427" s="10">
        <v>1</v>
      </c>
      <c r="D427" s="10">
        <v>0</v>
      </c>
      <c r="E427" s="11">
        <v>0</v>
      </c>
      <c r="F427" s="11">
        <v>1050</v>
      </c>
      <c r="G427" s="11">
        <v>0</v>
      </c>
      <c r="H427" s="11">
        <v>1050</v>
      </c>
      <c r="I427" s="12">
        <v>0</v>
      </c>
      <c r="J427">
        <v>0</v>
      </c>
    </row>
    <row r="428" spans="1:10">
      <c r="A428" s="8" t="s">
        <v>138</v>
      </c>
      <c r="B428" s="9" t="s">
        <v>139</v>
      </c>
      <c r="C428" s="10">
        <v>2</v>
      </c>
      <c r="D428" s="10">
        <v>0</v>
      </c>
      <c r="E428" s="11">
        <v>0</v>
      </c>
      <c r="F428" s="11">
        <v>1200</v>
      </c>
      <c r="G428" s="11">
        <v>0</v>
      </c>
      <c r="H428" s="11">
        <v>1200</v>
      </c>
      <c r="I428" s="12">
        <v>0</v>
      </c>
      <c r="J428">
        <v>0</v>
      </c>
    </row>
    <row r="429" spans="1:10">
      <c r="A429" s="8" t="s">
        <v>52</v>
      </c>
      <c r="B429" s="9" t="s">
        <v>53</v>
      </c>
      <c r="C429" s="10">
        <v>2</v>
      </c>
      <c r="D429" s="10">
        <v>0</v>
      </c>
      <c r="E429" s="11">
        <v>0</v>
      </c>
      <c r="F429" s="11">
        <v>1300</v>
      </c>
      <c r="G429" s="11">
        <v>0</v>
      </c>
      <c r="H429" s="11">
        <v>1300</v>
      </c>
      <c r="I429" s="12">
        <v>0</v>
      </c>
      <c r="J429">
        <v>0</v>
      </c>
    </row>
    <row r="430" spans="1:10">
      <c r="A430" s="8" t="s">
        <v>341</v>
      </c>
      <c r="B430" s="9" t="s">
        <v>342</v>
      </c>
      <c r="C430" s="10">
        <v>2</v>
      </c>
      <c r="D430" s="10">
        <v>0</v>
      </c>
      <c r="E430" s="11">
        <v>0</v>
      </c>
      <c r="F430" s="11">
        <v>1900</v>
      </c>
      <c r="G430" s="11">
        <v>0</v>
      </c>
      <c r="H430" s="11">
        <v>1900</v>
      </c>
      <c r="I430" s="12">
        <v>0</v>
      </c>
      <c r="J430">
        <v>0</v>
      </c>
    </row>
    <row r="431" spans="1:10">
      <c r="A431" s="8" t="s">
        <v>510</v>
      </c>
      <c r="B431" s="9" t="s">
        <v>511</v>
      </c>
      <c r="C431" s="10">
        <v>2</v>
      </c>
      <c r="D431" s="10">
        <v>0</v>
      </c>
      <c r="E431" s="11">
        <v>0</v>
      </c>
      <c r="F431" s="11">
        <v>4600</v>
      </c>
      <c r="G431" s="11">
        <v>0</v>
      </c>
      <c r="H431" s="11">
        <v>4600</v>
      </c>
      <c r="I431" s="12">
        <v>0</v>
      </c>
      <c r="J431">
        <v>0</v>
      </c>
    </row>
    <row r="432" spans="1:10">
      <c r="A432" s="8" t="s">
        <v>458</v>
      </c>
      <c r="B432" s="9" t="s">
        <v>459</v>
      </c>
      <c r="C432" s="10">
        <v>1</v>
      </c>
      <c r="D432" s="10">
        <v>0</v>
      </c>
      <c r="E432" s="11">
        <v>0</v>
      </c>
      <c r="F432" s="11">
        <v>3200</v>
      </c>
      <c r="G432" s="11">
        <v>0</v>
      </c>
      <c r="H432" s="11">
        <v>3200</v>
      </c>
      <c r="I432" s="12">
        <v>0</v>
      </c>
      <c r="J432">
        <v>0</v>
      </c>
    </row>
    <row r="433" spans="1:10">
      <c r="A433" s="8" t="s">
        <v>535</v>
      </c>
      <c r="B433" s="9" t="s">
        <v>536</v>
      </c>
      <c r="C433" s="10">
        <v>1</v>
      </c>
      <c r="D433" s="10">
        <v>0</v>
      </c>
      <c r="E433" s="11">
        <v>0</v>
      </c>
      <c r="F433" s="11">
        <v>1900</v>
      </c>
      <c r="G433" s="11">
        <v>0</v>
      </c>
      <c r="H433" s="11">
        <v>1900</v>
      </c>
      <c r="I433" s="12">
        <v>0</v>
      </c>
      <c r="J433">
        <v>0</v>
      </c>
    </row>
    <row r="434" spans="1:10">
      <c r="A434" s="8" t="s">
        <v>537</v>
      </c>
      <c r="B434" s="9" t="s">
        <v>538</v>
      </c>
      <c r="C434" s="10">
        <v>13</v>
      </c>
      <c r="D434" s="10">
        <v>0</v>
      </c>
      <c r="E434" s="11">
        <v>0</v>
      </c>
      <c r="F434" s="11">
        <v>25350</v>
      </c>
      <c r="G434" s="11">
        <v>0</v>
      </c>
      <c r="H434" s="11">
        <v>25350</v>
      </c>
      <c r="I434" s="12">
        <v>0</v>
      </c>
      <c r="J434">
        <v>0</v>
      </c>
    </row>
    <row r="435" spans="1:10">
      <c r="A435" s="8" t="s">
        <v>121</v>
      </c>
      <c r="B435" s="9" t="s">
        <v>122</v>
      </c>
      <c r="C435" s="10">
        <v>15</v>
      </c>
      <c r="D435" s="10">
        <v>0</v>
      </c>
      <c r="E435" s="11">
        <v>0</v>
      </c>
      <c r="F435" s="11">
        <v>15000</v>
      </c>
      <c r="G435" s="11">
        <v>0</v>
      </c>
      <c r="H435" s="11">
        <v>15000</v>
      </c>
      <c r="I435" s="12">
        <v>0</v>
      </c>
      <c r="J435">
        <v>0</v>
      </c>
    </row>
    <row r="436" spans="1:10">
      <c r="A436" s="8" t="s">
        <v>338</v>
      </c>
      <c r="B436" s="9" t="s">
        <v>35</v>
      </c>
      <c r="C436" s="10">
        <v>2</v>
      </c>
      <c r="D436" s="10">
        <v>0</v>
      </c>
      <c r="E436" s="11">
        <v>0</v>
      </c>
      <c r="F436" s="11">
        <v>4100</v>
      </c>
      <c r="G436" s="11">
        <v>0</v>
      </c>
      <c r="H436" s="11">
        <v>4100</v>
      </c>
      <c r="I436" s="12">
        <v>0</v>
      </c>
      <c r="J436">
        <v>0</v>
      </c>
    </row>
    <row r="437" spans="1:10">
      <c r="A437" s="13" t="s">
        <v>465</v>
      </c>
      <c r="B437" s="2" t="s">
        <v>466</v>
      </c>
      <c r="C437" s="3">
        <v>1</v>
      </c>
      <c r="D437" s="3">
        <v>0</v>
      </c>
      <c r="E437" s="4">
        <v>0</v>
      </c>
      <c r="F437" s="4">
        <v>1300</v>
      </c>
      <c r="G437" s="4">
        <v>0</v>
      </c>
      <c r="H437" s="4">
        <v>1300</v>
      </c>
      <c r="I437" s="14">
        <v>0</v>
      </c>
      <c r="J437">
        <v>0</v>
      </c>
    </row>
    <row r="438" spans="1:10">
      <c r="A438" s="13" t="s">
        <v>359</v>
      </c>
      <c r="B438" s="2" t="s">
        <v>360</v>
      </c>
      <c r="C438" s="3">
        <v>1</v>
      </c>
      <c r="D438" s="3">
        <v>0</v>
      </c>
      <c r="E438" s="4">
        <v>0</v>
      </c>
      <c r="F438" s="4">
        <v>43800</v>
      </c>
      <c r="G438" s="4">
        <v>0</v>
      </c>
      <c r="H438" s="4">
        <v>43800</v>
      </c>
      <c r="I438" s="14">
        <v>0</v>
      </c>
      <c r="J438">
        <v>0</v>
      </c>
    </row>
    <row r="439" spans="1:10">
      <c r="A439" s="8" t="s">
        <v>38</v>
      </c>
      <c r="B439" s="9" t="s">
        <v>39</v>
      </c>
      <c r="C439" s="10">
        <v>2</v>
      </c>
      <c r="D439" s="10">
        <v>0</v>
      </c>
      <c r="E439" s="11">
        <v>17400</v>
      </c>
      <c r="F439" s="11">
        <v>0</v>
      </c>
      <c r="G439" s="11">
        <v>0</v>
      </c>
      <c r="H439" s="11">
        <v>17400</v>
      </c>
      <c r="I439" s="12">
        <v>0</v>
      </c>
      <c r="J439">
        <v>0</v>
      </c>
    </row>
    <row r="440" spans="1:10">
      <c r="A440" s="13" t="s">
        <v>172</v>
      </c>
      <c r="B440" s="2" t="s">
        <v>173</v>
      </c>
      <c r="C440" s="3">
        <v>4</v>
      </c>
      <c r="D440" s="3">
        <v>0</v>
      </c>
      <c r="E440" s="4">
        <v>12600</v>
      </c>
      <c r="F440" s="4">
        <v>0</v>
      </c>
      <c r="G440" s="4">
        <v>0</v>
      </c>
      <c r="H440" s="4">
        <v>12600</v>
      </c>
      <c r="I440" s="14">
        <v>0</v>
      </c>
      <c r="J440">
        <v>0</v>
      </c>
    </row>
    <row r="441" spans="1:10">
      <c r="A441" s="8" t="s">
        <v>77</v>
      </c>
      <c r="B441" s="9" t="s">
        <v>78</v>
      </c>
      <c r="C441" s="10">
        <v>20</v>
      </c>
      <c r="D441" s="10">
        <v>0</v>
      </c>
      <c r="E441" s="11">
        <v>0</v>
      </c>
      <c r="F441" s="11">
        <v>40000</v>
      </c>
      <c r="G441" s="11">
        <v>0</v>
      </c>
      <c r="H441" s="11">
        <v>40000</v>
      </c>
      <c r="I441" s="12">
        <v>0</v>
      </c>
      <c r="J441">
        <v>0</v>
      </c>
    </row>
    <row r="442" spans="1:10">
      <c r="A442" s="13" t="s">
        <v>470</v>
      </c>
      <c r="B442" s="2" t="s">
        <v>471</v>
      </c>
      <c r="C442" s="3">
        <v>10</v>
      </c>
      <c r="D442" s="3">
        <v>0</v>
      </c>
      <c r="E442" s="4">
        <v>0</v>
      </c>
      <c r="F442" s="4">
        <v>21000</v>
      </c>
      <c r="G442" s="4">
        <v>0</v>
      </c>
      <c r="H442" s="4">
        <v>21000</v>
      </c>
      <c r="I442" s="14">
        <v>0</v>
      </c>
      <c r="J442">
        <v>0</v>
      </c>
    </row>
    <row r="443" spans="1:10">
      <c r="A443" s="13" t="s">
        <v>429</v>
      </c>
      <c r="B443" s="2" t="s">
        <v>430</v>
      </c>
      <c r="C443" s="3">
        <v>0</v>
      </c>
      <c r="D443" s="3">
        <v>5</v>
      </c>
      <c r="E443" s="4">
        <v>0</v>
      </c>
      <c r="F443" s="4">
        <v>0</v>
      </c>
      <c r="G443" s="4">
        <v>0</v>
      </c>
      <c r="H443" s="4">
        <v>0</v>
      </c>
      <c r="I443" s="14">
        <v>0</v>
      </c>
      <c r="J443">
        <v>0</v>
      </c>
    </row>
    <row r="444" spans="1:10">
      <c r="A444" s="8" t="s">
        <v>544</v>
      </c>
      <c r="B444" s="9" t="s">
        <v>545</v>
      </c>
      <c r="C444" s="10">
        <v>1</v>
      </c>
      <c r="D444" s="10">
        <v>0</v>
      </c>
      <c r="E444" s="11">
        <v>0</v>
      </c>
      <c r="F444" s="11">
        <v>2900</v>
      </c>
      <c r="G444" s="11">
        <v>0</v>
      </c>
      <c r="H444" s="11">
        <v>2900</v>
      </c>
      <c r="I444" s="12">
        <v>0</v>
      </c>
      <c r="J444">
        <v>0</v>
      </c>
    </row>
    <row r="445" spans="1:10">
      <c r="A445" s="13" t="s">
        <v>225</v>
      </c>
      <c r="B445" s="2" t="s">
        <v>226</v>
      </c>
      <c r="C445" s="3">
        <v>1</v>
      </c>
      <c r="D445" s="3">
        <v>0</v>
      </c>
      <c r="E445" s="4">
        <v>0</v>
      </c>
      <c r="F445" s="4">
        <v>5000</v>
      </c>
      <c r="G445" s="4">
        <v>0</v>
      </c>
      <c r="H445" s="4">
        <v>5000</v>
      </c>
      <c r="I445" s="14">
        <v>0</v>
      </c>
      <c r="J445">
        <v>0</v>
      </c>
    </row>
    <row r="446" spans="1:10">
      <c r="A446" s="8" t="s">
        <v>512</v>
      </c>
      <c r="B446" s="9" t="s">
        <v>513</v>
      </c>
      <c r="C446" s="10">
        <v>30</v>
      </c>
      <c r="D446" s="10">
        <v>0</v>
      </c>
      <c r="E446" s="11">
        <v>0</v>
      </c>
      <c r="F446" s="11">
        <v>40500</v>
      </c>
      <c r="G446" s="11">
        <v>0</v>
      </c>
      <c r="H446" s="11">
        <v>40500</v>
      </c>
      <c r="I446" s="12">
        <v>0</v>
      </c>
      <c r="J446">
        <v>0</v>
      </c>
    </row>
    <row r="447" spans="1:10">
      <c r="A447" s="13" t="s">
        <v>429</v>
      </c>
      <c r="B447" s="2" t="s">
        <v>430</v>
      </c>
      <c r="C447" s="3">
        <v>4</v>
      </c>
      <c r="D447" s="3">
        <v>0</v>
      </c>
      <c r="E447" s="4">
        <v>0</v>
      </c>
      <c r="F447" s="4">
        <v>4200</v>
      </c>
      <c r="G447" s="4">
        <v>0</v>
      </c>
      <c r="H447" s="4">
        <v>4200</v>
      </c>
      <c r="I447" s="14">
        <v>0</v>
      </c>
      <c r="J447">
        <v>0</v>
      </c>
    </row>
    <row r="448" spans="1:10">
      <c r="A448" s="8" t="s">
        <v>123</v>
      </c>
      <c r="B448" s="9" t="s">
        <v>124</v>
      </c>
      <c r="C448" s="10">
        <v>3</v>
      </c>
      <c r="D448" s="10">
        <v>0</v>
      </c>
      <c r="E448" s="11">
        <v>0</v>
      </c>
      <c r="F448" s="11">
        <v>34800</v>
      </c>
      <c r="G448" s="11">
        <v>0</v>
      </c>
      <c r="H448" s="11">
        <v>34800</v>
      </c>
      <c r="I448" s="12">
        <v>0</v>
      </c>
      <c r="J448">
        <v>0</v>
      </c>
    </row>
    <row r="449" spans="1:10">
      <c r="A449" s="13" t="s">
        <v>548</v>
      </c>
      <c r="B449" s="2" t="s">
        <v>549</v>
      </c>
      <c r="C449" s="3">
        <v>3</v>
      </c>
      <c r="D449" s="3">
        <v>0</v>
      </c>
      <c r="E449" s="4">
        <v>0</v>
      </c>
      <c r="F449" s="4">
        <v>14850</v>
      </c>
      <c r="G449" s="4">
        <v>0</v>
      </c>
      <c r="H449" s="4">
        <v>14850</v>
      </c>
      <c r="I449" s="14">
        <v>0</v>
      </c>
      <c r="J449">
        <v>0</v>
      </c>
    </row>
    <row r="450" spans="1:10">
      <c r="A450" s="8" t="s">
        <v>551</v>
      </c>
      <c r="B450" s="9" t="s">
        <v>552</v>
      </c>
      <c r="C450" s="10">
        <v>3</v>
      </c>
      <c r="D450" s="10">
        <v>0</v>
      </c>
      <c r="E450" s="11">
        <v>0</v>
      </c>
      <c r="F450" s="11">
        <v>31500</v>
      </c>
      <c r="G450" s="11">
        <v>0</v>
      </c>
      <c r="H450" s="11">
        <v>31500</v>
      </c>
      <c r="I450" s="12">
        <v>0</v>
      </c>
      <c r="J450">
        <v>0</v>
      </c>
    </row>
    <row r="451" spans="1:10">
      <c r="A451" s="13" t="s">
        <v>553</v>
      </c>
      <c r="B451" s="2" t="s">
        <v>554</v>
      </c>
      <c r="C451" s="3">
        <v>300</v>
      </c>
      <c r="D451" s="3">
        <v>0</v>
      </c>
      <c r="E451" s="4">
        <v>0</v>
      </c>
      <c r="F451" s="4">
        <v>270000</v>
      </c>
      <c r="G451" s="4">
        <v>0</v>
      </c>
      <c r="H451" s="4">
        <v>270000</v>
      </c>
      <c r="I451" s="14">
        <v>0</v>
      </c>
      <c r="J451">
        <v>0</v>
      </c>
    </row>
    <row r="452" spans="1:10">
      <c r="A452" s="13" t="s">
        <v>374</v>
      </c>
      <c r="B452" s="2" t="s">
        <v>375</v>
      </c>
      <c r="C452" s="3">
        <v>3</v>
      </c>
      <c r="D452" s="3">
        <v>0</v>
      </c>
      <c r="E452" s="4">
        <v>0</v>
      </c>
      <c r="F452" s="4">
        <v>12600</v>
      </c>
      <c r="G452" s="4">
        <v>0</v>
      </c>
      <c r="H452" s="4">
        <v>12600</v>
      </c>
      <c r="I452" s="14">
        <v>0</v>
      </c>
      <c r="J452">
        <v>0</v>
      </c>
    </row>
    <row r="453" spans="1:10">
      <c r="A453" s="8" t="s">
        <v>556</v>
      </c>
      <c r="B453" s="9" t="s">
        <v>557</v>
      </c>
      <c r="C453" s="10">
        <v>1</v>
      </c>
      <c r="D453" s="10">
        <v>0</v>
      </c>
      <c r="E453" s="11">
        <v>0</v>
      </c>
      <c r="F453" s="11">
        <v>8000</v>
      </c>
      <c r="G453" s="11">
        <v>0</v>
      </c>
      <c r="H453" s="11">
        <v>8000</v>
      </c>
      <c r="I453" s="12">
        <v>0</v>
      </c>
      <c r="J453">
        <v>0</v>
      </c>
    </row>
    <row r="454" spans="1:10">
      <c r="A454" s="8" t="s">
        <v>18</v>
      </c>
      <c r="B454" s="9" t="s">
        <v>19</v>
      </c>
      <c r="C454" s="10">
        <v>1</v>
      </c>
      <c r="D454" s="10">
        <v>0</v>
      </c>
      <c r="E454" s="11">
        <v>0</v>
      </c>
      <c r="F454" s="11">
        <v>750</v>
      </c>
      <c r="G454" s="11">
        <v>0</v>
      </c>
      <c r="H454" s="11">
        <v>750</v>
      </c>
      <c r="I454" s="12">
        <v>0</v>
      </c>
      <c r="J454">
        <v>0</v>
      </c>
    </row>
    <row r="455" spans="1:10">
      <c r="A455" s="8" t="s">
        <v>448</v>
      </c>
      <c r="B455" s="9" t="s">
        <v>449</v>
      </c>
      <c r="C455" s="10">
        <v>1</v>
      </c>
      <c r="D455" s="10">
        <v>0</v>
      </c>
      <c r="E455" s="11">
        <v>0</v>
      </c>
      <c r="F455" s="11">
        <v>3550</v>
      </c>
      <c r="G455" s="11">
        <v>0</v>
      </c>
      <c r="H455" s="11">
        <v>3550</v>
      </c>
      <c r="I455" s="12">
        <v>0</v>
      </c>
      <c r="J455">
        <v>0</v>
      </c>
    </row>
    <row r="456" spans="1:10">
      <c r="A456" s="8" t="s">
        <v>248</v>
      </c>
      <c r="B456" s="9" t="s">
        <v>249</v>
      </c>
      <c r="C456" s="10">
        <v>2</v>
      </c>
      <c r="D456" s="10">
        <v>0</v>
      </c>
      <c r="E456" s="11">
        <v>0</v>
      </c>
      <c r="F456" s="11">
        <v>6800</v>
      </c>
      <c r="G456" s="11">
        <v>0</v>
      </c>
      <c r="H456" s="11">
        <v>6800</v>
      </c>
      <c r="I456" s="12">
        <v>0</v>
      </c>
      <c r="J456" t="s">
        <v>763</v>
      </c>
    </row>
    <row r="457" spans="1:10">
      <c r="A457" s="8" t="s">
        <v>502</v>
      </c>
      <c r="B457" s="9" t="s">
        <v>503</v>
      </c>
      <c r="C457" s="10">
        <v>2</v>
      </c>
      <c r="D457" s="10">
        <v>0</v>
      </c>
      <c r="E457" s="11">
        <v>0</v>
      </c>
      <c r="F457" s="11">
        <v>7280</v>
      </c>
      <c r="G457" s="11">
        <v>0</v>
      </c>
      <c r="H457" s="11">
        <v>7280</v>
      </c>
      <c r="I457" s="12">
        <v>0</v>
      </c>
      <c r="J457" t="s">
        <v>763</v>
      </c>
    </row>
    <row r="458" spans="1:10">
      <c r="A458" s="8" t="s">
        <v>504</v>
      </c>
      <c r="B458" s="9" t="s">
        <v>505</v>
      </c>
      <c r="C458" s="10">
        <v>6</v>
      </c>
      <c r="D458" s="10">
        <v>0</v>
      </c>
      <c r="E458" s="11">
        <v>0</v>
      </c>
      <c r="F458" s="11">
        <v>14400</v>
      </c>
      <c r="G458" s="11">
        <v>0</v>
      </c>
      <c r="H458" s="11">
        <v>14400</v>
      </c>
      <c r="I458" s="12">
        <v>0</v>
      </c>
      <c r="J458">
        <v>0</v>
      </c>
    </row>
    <row r="459" spans="1:10">
      <c r="A459" s="8" t="s">
        <v>154</v>
      </c>
      <c r="B459" s="9" t="s">
        <v>155</v>
      </c>
      <c r="C459" s="10">
        <v>3</v>
      </c>
      <c r="D459" s="10">
        <v>0</v>
      </c>
      <c r="E459" s="11">
        <v>0</v>
      </c>
      <c r="F459" s="11">
        <v>7500</v>
      </c>
      <c r="G459" s="11">
        <v>0</v>
      </c>
      <c r="H459" s="11">
        <v>7500</v>
      </c>
      <c r="I459" s="12">
        <v>0</v>
      </c>
      <c r="J459">
        <v>0</v>
      </c>
    </row>
    <row r="460" spans="1:10">
      <c r="A460" s="8" t="s">
        <v>558</v>
      </c>
      <c r="B460" s="9" t="s">
        <v>559</v>
      </c>
      <c r="C460" s="10">
        <v>1</v>
      </c>
      <c r="D460" s="10">
        <v>0</v>
      </c>
      <c r="E460" s="11">
        <v>0</v>
      </c>
      <c r="F460" s="11">
        <v>2500</v>
      </c>
      <c r="G460" s="11">
        <v>0</v>
      </c>
      <c r="H460" s="11">
        <v>2500</v>
      </c>
      <c r="I460" s="12">
        <v>0</v>
      </c>
      <c r="J460">
        <v>0</v>
      </c>
    </row>
    <row r="461" spans="1:10">
      <c r="A461" s="8" t="s">
        <v>200</v>
      </c>
      <c r="B461" s="9" t="s">
        <v>201</v>
      </c>
      <c r="C461" s="10">
        <v>3</v>
      </c>
      <c r="D461" s="10">
        <v>0</v>
      </c>
      <c r="E461" s="11">
        <v>0</v>
      </c>
      <c r="F461" s="11">
        <v>28500</v>
      </c>
      <c r="G461" s="11">
        <v>0</v>
      </c>
      <c r="H461" s="11">
        <v>28500</v>
      </c>
      <c r="I461" s="12">
        <v>0</v>
      </c>
      <c r="J461">
        <v>0</v>
      </c>
    </row>
    <row r="462" spans="1:10">
      <c r="A462" s="8" t="s">
        <v>535</v>
      </c>
      <c r="B462" s="9" t="s">
        <v>536</v>
      </c>
      <c r="C462" s="10">
        <v>6</v>
      </c>
      <c r="D462" s="10">
        <v>0</v>
      </c>
      <c r="E462" s="11">
        <v>0</v>
      </c>
      <c r="F462" s="11">
        <v>11400</v>
      </c>
      <c r="G462" s="11">
        <v>0</v>
      </c>
      <c r="H462" s="11">
        <v>11400</v>
      </c>
      <c r="I462" s="12">
        <v>0</v>
      </c>
      <c r="J462">
        <v>0</v>
      </c>
    </row>
    <row r="463" spans="1:10">
      <c r="A463" s="8" t="s">
        <v>560</v>
      </c>
      <c r="B463" s="9" t="s">
        <v>561</v>
      </c>
      <c r="C463" s="10">
        <v>18</v>
      </c>
      <c r="D463" s="10">
        <v>0</v>
      </c>
      <c r="E463" s="11">
        <v>0</v>
      </c>
      <c r="F463" s="11">
        <v>35100</v>
      </c>
      <c r="G463" s="11">
        <v>0</v>
      </c>
      <c r="H463" s="11">
        <v>35100</v>
      </c>
      <c r="I463" s="12">
        <v>0</v>
      </c>
      <c r="J463">
        <v>0</v>
      </c>
    </row>
    <row r="464" spans="1:10">
      <c r="A464" s="8" t="s">
        <v>514</v>
      </c>
      <c r="B464" s="9" t="s">
        <v>515</v>
      </c>
      <c r="C464" s="10">
        <v>1</v>
      </c>
      <c r="D464" s="10">
        <v>0</v>
      </c>
      <c r="E464" s="11">
        <v>0</v>
      </c>
      <c r="F464" s="11">
        <v>750</v>
      </c>
      <c r="G464" s="11">
        <v>0</v>
      </c>
      <c r="H464" s="11">
        <v>750</v>
      </c>
      <c r="I464" s="12">
        <v>0</v>
      </c>
      <c r="J464">
        <v>0</v>
      </c>
    </row>
    <row r="465" spans="1:10">
      <c r="A465" s="8" t="s">
        <v>38</v>
      </c>
      <c r="B465" s="9" t="s">
        <v>39</v>
      </c>
      <c r="C465" s="10">
        <v>2</v>
      </c>
      <c r="D465" s="10">
        <v>0</v>
      </c>
      <c r="E465" s="11">
        <v>0</v>
      </c>
      <c r="F465" s="11">
        <v>17400</v>
      </c>
      <c r="G465" s="11">
        <v>0</v>
      </c>
      <c r="H465" s="11">
        <v>17400</v>
      </c>
      <c r="I465" s="12">
        <v>0</v>
      </c>
      <c r="J465">
        <v>0</v>
      </c>
    </row>
    <row r="466" spans="1:10">
      <c r="A466" s="8" t="s">
        <v>562</v>
      </c>
      <c r="B466" s="9" t="s">
        <v>563</v>
      </c>
      <c r="C466" s="10">
        <v>1</v>
      </c>
      <c r="D466" s="10">
        <v>0</v>
      </c>
      <c r="E466" s="11">
        <v>0</v>
      </c>
      <c r="F466" s="11">
        <v>4500</v>
      </c>
      <c r="G466" s="11">
        <v>0</v>
      </c>
      <c r="H466" s="11">
        <v>4500</v>
      </c>
      <c r="I466" s="12">
        <v>0</v>
      </c>
      <c r="J466">
        <v>0</v>
      </c>
    </row>
    <row r="467" spans="1:10">
      <c r="A467" s="8" t="s">
        <v>361</v>
      </c>
      <c r="B467" s="9" t="s">
        <v>362</v>
      </c>
      <c r="C467" s="10">
        <v>1</v>
      </c>
      <c r="D467" s="10">
        <v>0</v>
      </c>
      <c r="E467" s="11">
        <v>0</v>
      </c>
      <c r="F467" s="11">
        <v>3500</v>
      </c>
      <c r="G467" s="11">
        <v>0</v>
      </c>
      <c r="H467" s="11">
        <v>3500</v>
      </c>
      <c r="I467" s="12">
        <v>0</v>
      </c>
      <c r="J467">
        <v>0</v>
      </c>
    </row>
    <row r="468" spans="1:10">
      <c r="A468" s="8" t="s">
        <v>423</v>
      </c>
      <c r="B468" s="9" t="s">
        <v>424</v>
      </c>
      <c r="C468" s="10">
        <v>1</v>
      </c>
      <c r="D468" s="10">
        <v>0</v>
      </c>
      <c r="E468" s="11">
        <v>0</v>
      </c>
      <c r="F468" s="11">
        <v>2050</v>
      </c>
      <c r="G468" s="11">
        <v>0</v>
      </c>
      <c r="H468" s="11">
        <v>2050</v>
      </c>
      <c r="I468" s="12">
        <v>0</v>
      </c>
      <c r="J468">
        <v>0</v>
      </c>
    </row>
    <row r="469" spans="1:10">
      <c r="A469" s="13" t="s">
        <v>429</v>
      </c>
      <c r="B469" s="2" t="s">
        <v>430</v>
      </c>
      <c r="C469" s="3">
        <v>1</v>
      </c>
      <c r="D469" s="3">
        <v>0</v>
      </c>
      <c r="E469" s="4">
        <v>0</v>
      </c>
      <c r="F469" s="4">
        <v>1050</v>
      </c>
      <c r="G469" s="4">
        <v>0</v>
      </c>
      <c r="H469" s="4">
        <v>1050</v>
      </c>
      <c r="I469" s="14">
        <v>0</v>
      </c>
      <c r="J469">
        <v>0</v>
      </c>
    </row>
    <row r="470" spans="1:10">
      <c r="A470" s="13" t="s">
        <v>566</v>
      </c>
      <c r="B470" s="2" t="s">
        <v>567</v>
      </c>
      <c r="C470" s="3">
        <v>3</v>
      </c>
      <c r="D470" s="3">
        <v>0</v>
      </c>
      <c r="E470" s="4">
        <v>0</v>
      </c>
      <c r="F470" s="4">
        <v>16500</v>
      </c>
      <c r="G470" s="4">
        <v>0</v>
      </c>
      <c r="H470" s="4">
        <v>16500</v>
      </c>
      <c r="I470" s="14">
        <v>0</v>
      </c>
      <c r="J470">
        <v>0</v>
      </c>
    </row>
    <row r="471" spans="1:10">
      <c r="A471" s="13" t="s">
        <v>569</v>
      </c>
      <c r="B471" s="2" t="s">
        <v>570</v>
      </c>
      <c r="C471" s="3">
        <v>2</v>
      </c>
      <c r="D471" s="3">
        <v>0</v>
      </c>
      <c r="E471" s="4">
        <v>0</v>
      </c>
      <c r="F471" s="4">
        <v>106000</v>
      </c>
      <c r="G471" s="4">
        <v>0</v>
      </c>
      <c r="H471" s="4">
        <v>106000</v>
      </c>
      <c r="I471" s="14">
        <v>0</v>
      </c>
      <c r="J471">
        <v>0</v>
      </c>
    </row>
    <row r="472" spans="1:10">
      <c r="A472" s="13" t="s">
        <v>571</v>
      </c>
      <c r="B472" s="2" t="s">
        <v>572</v>
      </c>
      <c r="C472" s="3">
        <v>1</v>
      </c>
      <c r="D472" s="3">
        <v>0</v>
      </c>
      <c r="E472" s="4">
        <v>0</v>
      </c>
      <c r="F472" s="4">
        <v>14850</v>
      </c>
      <c r="G472" s="4">
        <v>0</v>
      </c>
      <c r="H472" s="4">
        <v>14850</v>
      </c>
      <c r="I472" s="14">
        <v>0</v>
      </c>
      <c r="J472">
        <v>0</v>
      </c>
    </row>
    <row r="473" spans="1:10">
      <c r="A473" s="8" t="s">
        <v>294</v>
      </c>
      <c r="B473" s="9" t="s">
        <v>295</v>
      </c>
      <c r="C473" s="10">
        <v>2</v>
      </c>
      <c r="D473" s="10">
        <v>0</v>
      </c>
      <c r="E473" s="11">
        <v>0</v>
      </c>
      <c r="F473" s="11">
        <v>16700</v>
      </c>
      <c r="G473" s="11">
        <v>0</v>
      </c>
      <c r="H473" s="11">
        <v>16700</v>
      </c>
      <c r="I473" s="12">
        <v>0</v>
      </c>
      <c r="J473">
        <v>0</v>
      </c>
    </row>
    <row r="474" spans="1:10">
      <c r="A474" s="8" t="s">
        <v>574</v>
      </c>
      <c r="B474" s="9" t="s">
        <v>575</v>
      </c>
      <c r="C474" s="10">
        <v>10</v>
      </c>
      <c r="D474" s="10">
        <v>0</v>
      </c>
      <c r="E474" s="11">
        <v>0</v>
      </c>
      <c r="F474" s="11">
        <v>23000</v>
      </c>
      <c r="G474" s="11">
        <v>0</v>
      </c>
      <c r="H474" s="11">
        <v>23000</v>
      </c>
      <c r="I474" s="12">
        <v>0</v>
      </c>
      <c r="J474">
        <v>0</v>
      </c>
    </row>
    <row r="475" spans="1:10">
      <c r="A475" s="8" t="s">
        <v>13</v>
      </c>
      <c r="B475" s="9" t="s">
        <v>14</v>
      </c>
      <c r="C475" s="10">
        <v>1</v>
      </c>
      <c r="D475" s="10">
        <v>0</v>
      </c>
      <c r="E475" s="11">
        <v>0</v>
      </c>
      <c r="F475" s="11">
        <v>6050</v>
      </c>
      <c r="G475" s="11">
        <v>0</v>
      </c>
      <c r="H475" s="11">
        <v>6050</v>
      </c>
      <c r="I475" s="12">
        <v>0</v>
      </c>
      <c r="J475">
        <v>0</v>
      </c>
    </row>
    <row r="476" spans="1:10">
      <c r="A476" s="8" t="s">
        <v>32</v>
      </c>
      <c r="B476" s="9" t="s">
        <v>33</v>
      </c>
      <c r="C476" s="10">
        <v>3</v>
      </c>
      <c r="D476" s="10">
        <v>0</v>
      </c>
      <c r="E476" s="11">
        <v>0</v>
      </c>
      <c r="F476" s="11">
        <v>13500</v>
      </c>
      <c r="G476" s="11">
        <v>0</v>
      </c>
      <c r="H476" s="11">
        <v>13500</v>
      </c>
      <c r="I476" s="12">
        <v>0</v>
      </c>
      <c r="J476">
        <v>0</v>
      </c>
    </row>
    <row r="477" spans="1:10">
      <c r="A477" s="8" t="s">
        <v>77</v>
      </c>
      <c r="B477" s="9" t="s">
        <v>78</v>
      </c>
      <c r="C477" s="10">
        <v>4</v>
      </c>
      <c r="D477" s="10">
        <v>0</v>
      </c>
      <c r="E477" s="11">
        <v>0</v>
      </c>
      <c r="F477" s="11">
        <v>8000</v>
      </c>
      <c r="G477" s="11">
        <v>0</v>
      </c>
      <c r="H477" s="11">
        <v>8000</v>
      </c>
      <c r="I477" s="12">
        <v>0</v>
      </c>
      <c r="J477">
        <v>0</v>
      </c>
    </row>
    <row r="478" spans="1:10">
      <c r="A478" s="8" t="s">
        <v>359</v>
      </c>
      <c r="B478" s="9" t="s">
        <v>360</v>
      </c>
      <c r="C478" s="10">
        <v>1</v>
      </c>
      <c r="D478" s="10">
        <v>0</v>
      </c>
      <c r="E478" s="11">
        <v>0</v>
      </c>
      <c r="F478" s="11">
        <v>43800</v>
      </c>
      <c r="G478" s="11">
        <v>0</v>
      </c>
      <c r="H478" s="11">
        <v>43800</v>
      </c>
      <c r="I478" s="12">
        <v>0</v>
      </c>
      <c r="J478">
        <v>0</v>
      </c>
    </row>
    <row r="479" spans="1:10">
      <c r="A479" s="8" t="s">
        <v>109</v>
      </c>
      <c r="B479" s="9" t="s">
        <v>110</v>
      </c>
      <c r="C479" s="10">
        <v>1</v>
      </c>
      <c r="D479" s="10">
        <v>0</v>
      </c>
      <c r="E479" s="11">
        <v>0</v>
      </c>
      <c r="F479" s="11">
        <v>6250</v>
      </c>
      <c r="G479" s="11">
        <v>0</v>
      </c>
      <c r="H479" s="11">
        <v>6250</v>
      </c>
      <c r="I479" s="12">
        <v>0</v>
      </c>
      <c r="J479">
        <v>0</v>
      </c>
    </row>
    <row r="480" spans="1:10">
      <c r="A480" s="8" t="s">
        <v>104</v>
      </c>
      <c r="B480" s="9" t="s">
        <v>105</v>
      </c>
      <c r="C480" s="10">
        <v>1</v>
      </c>
      <c r="D480" s="10">
        <v>0</v>
      </c>
      <c r="E480" s="11">
        <v>0</v>
      </c>
      <c r="F480" s="11">
        <v>4400</v>
      </c>
      <c r="G480" s="11">
        <v>0</v>
      </c>
      <c r="H480" s="11">
        <v>4400</v>
      </c>
      <c r="I480" s="12">
        <v>0</v>
      </c>
      <c r="J480">
        <v>0</v>
      </c>
    </row>
    <row r="481" spans="1:10">
      <c r="A481" s="13" t="s">
        <v>414</v>
      </c>
      <c r="B481" s="2" t="s">
        <v>415</v>
      </c>
      <c r="C481" s="3">
        <v>1</v>
      </c>
      <c r="D481" s="3">
        <v>0</v>
      </c>
      <c r="E481" s="4">
        <v>0</v>
      </c>
      <c r="F481" s="4">
        <v>5200</v>
      </c>
      <c r="G481" s="4">
        <v>0</v>
      </c>
      <c r="H481" s="4">
        <v>5200</v>
      </c>
      <c r="I481" s="14">
        <v>0</v>
      </c>
      <c r="J481">
        <v>0</v>
      </c>
    </row>
    <row r="482" spans="1:10">
      <c r="A482" s="13" t="s">
        <v>512</v>
      </c>
      <c r="B482" s="2" t="s">
        <v>513</v>
      </c>
      <c r="C482" s="3">
        <v>40</v>
      </c>
      <c r="D482" s="3">
        <v>0</v>
      </c>
      <c r="E482" s="4">
        <v>0</v>
      </c>
      <c r="F482" s="4">
        <v>54000</v>
      </c>
      <c r="G482" s="4">
        <v>0</v>
      </c>
      <c r="H482" s="4">
        <v>54000</v>
      </c>
      <c r="I482" s="14">
        <v>0</v>
      </c>
      <c r="J482">
        <v>0</v>
      </c>
    </row>
    <row r="483" spans="1:10">
      <c r="A483" s="8" t="s">
        <v>134</v>
      </c>
      <c r="B483" s="9" t="s">
        <v>102</v>
      </c>
      <c r="C483" s="10">
        <v>30</v>
      </c>
      <c r="D483" s="10">
        <v>0</v>
      </c>
      <c r="E483" s="11">
        <v>363000</v>
      </c>
      <c r="F483" s="11">
        <v>0</v>
      </c>
      <c r="G483" s="11">
        <v>0</v>
      </c>
      <c r="H483" s="11">
        <v>363000</v>
      </c>
      <c r="I483" s="12">
        <v>0</v>
      </c>
      <c r="J483">
        <v>0</v>
      </c>
    </row>
    <row r="484" spans="1:10">
      <c r="A484" s="13" t="s">
        <v>101</v>
      </c>
      <c r="B484" s="2" t="s">
        <v>102</v>
      </c>
      <c r="C484" s="3">
        <v>30</v>
      </c>
      <c r="D484" s="3">
        <v>0</v>
      </c>
      <c r="E484" s="4">
        <v>363000</v>
      </c>
      <c r="F484" s="4">
        <v>0</v>
      </c>
      <c r="G484" s="4">
        <v>0</v>
      </c>
      <c r="H484" s="4">
        <v>363000</v>
      </c>
      <c r="I484" s="14">
        <v>0</v>
      </c>
      <c r="J484">
        <v>0</v>
      </c>
    </row>
    <row r="485" spans="1:10">
      <c r="A485" s="8" t="s">
        <v>338</v>
      </c>
      <c r="B485" s="9" t="s">
        <v>35</v>
      </c>
      <c r="C485" s="10">
        <v>1</v>
      </c>
      <c r="D485" s="10">
        <v>0</v>
      </c>
      <c r="E485" s="11">
        <v>0</v>
      </c>
      <c r="F485" s="11">
        <v>2050</v>
      </c>
      <c r="G485" s="11">
        <v>0</v>
      </c>
      <c r="H485" s="11">
        <v>2050</v>
      </c>
      <c r="I485" s="12">
        <v>0</v>
      </c>
      <c r="J485">
        <v>0</v>
      </c>
    </row>
    <row r="486" spans="1:10">
      <c r="A486" s="13" t="s">
        <v>42</v>
      </c>
      <c r="B486" s="2" t="s">
        <v>43</v>
      </c>
      <c r="C486" s="3">
        <v>1</v>
      </c>
      <c r="D486" s="3">
        <v>0</v>
      </c>
      <c r="E486" s="4">
        <v>0</v>
      </c>
      <c r="F486" s="4">
        <v>2850</v>
      </c>
      <c r="G486" s="4">
        <v>0</v>
      </c>
      <c r="H486" s="4">
        <v>2850</v>
      </c>
      <c r="I486" s="14">
        <v>0</v>
      </c>
      <c r="J486">
        <v>0</v>
      </c>
    </row>
    <row r="487" spans="1:10">
      <c r="A487" s="13" t="s">
        <v>61</v>
      </c>
      <c r="B487" s="2" t="s">
        <v>62</v>
      </c>
      <c r="C487" s="3">
        <v>100</v>
      </c>
      <c r="D487" s="3">
        <v>0</v>
      </c>
      <c r="E487" s="4">
        <v>1940000</v>
      </c>
      <c r="F487" s="4">
        <v>0</v>
      </c>
      <c r="G487" s="4">
        <v>0</v>
      </c>
      <c r="H487" s="4">
        <v>1940000</v>
      </c>
      <c r="I487" s="14">
        <v>0</v>
      </c>
      <c r="J487" t="s">
        <v>763</v>
      </c>
    </row>
    <row r="488" spans="1:10">
      <c r="A488" s="13" t="s">
        <v>305</v>
      </c>
      <c r="B488" s="2" t="s">
        <v>306</v>
      </c>
      <c r="C488" s="3">
        <v>0</v>
      </c>
      <c r="D488" s="3">
        <v>0</v>
      </c>
      <c r="E488" s="4">
        <v>0</v>
      </c>
      <c r="F488" s="4">
        <v>0</v>
      </c>
      <c r="G488" s="4">
        <v>0</v>
      </c>
      <c r="H488" s="4">
        <v>0</v>
      </c>
      <c r="I488" s="14">
        <v>79200</v>
      </c>
      <c r="J488">
        <v>0</v>
      </c>
    </row>
    <row r="489" spans="1:10">
      <c r="A489" s="13" t="s">
        <v>220</v>
      </c>
      <c r="B489" s="2" t="s">
        <v>221</v>
      </c>
      <c r="C489" s="3">
        <v>1</v>
      </c>
      <c r="D489" s="3">
        <v>0</v>
      </c>
      <c r="E489" s="4">
        <v>0</v>
      </c>
      <c r="F489" s="4">
        <v>1600</v>
      </c>
      <c r="G489" s="4">
        <v>0</v>
      </c>
      <c r="H489" s="4">
        <v>1600</v>
      </c>
      <c r="I489" s="14">
        <v>0</v>
      </c>
      <c r="J489">
        <v>0</v>
      </c>
    </row>
    <row r="490" spans="1:10">
      <c r="A490" s="13" t="s">
        <v>579</v>
      </c>
      <c r="B490" s="2" t="s">
        <v>580</v>
      </c>
      <c r="C490" s="3">
        <v>1</v>
      </c>
      <c r="D490" s="3">
        <v>0</v>
      </c>
      <c r="E490" s="4">
        <v>0</v>
      </c>
      <c r="F490" s="4">
        <v>61900</v>
      </c>
      <c r="G490" s="4">
        <v>0</v>
      </c>
      <c r="H490" s="4">
        <v>61900</v>
      </c>
      <c r="I490" s="14">
        <v>0</v>
      </c>
      <c r="J490">
        <v>0</v>
      </c>
    </row>
    <row r="491" spans="1:10">
      <c r="A491" s="13" t="s">
        <v>423</v>
      </c>
      <c r="B491" s="2" t="s">
        <v>424</v>
      </c>
      <c r="C491" s="3">
        <v>10</v>
      </c>
      <c r="D491" s="3">
        <v>0</v>
      </c>
      <c r="E491" s="4">
        <v>0</v>
      </c>
      <c r="F491" s="4">
        <v>20500</v>
      </c>
      <c r="G491" s="4">
        <v>0</v>
      </c>
      <c r="H491" s="4">
        <v>20500</v>
      </c>
      <c r="I491" s="14">
        <v>0</v>
      </c>
      <c r="J491">
        <v>0</v>
      </c>
    </row>
    <row r="492" spans="1:10">
      <c r="A492" s="8" t="s">
        <v>582</v>
      </c>
      <c r="B492" s="9" t="s">
        <v>583</v>
      </c>
      <c r="C492" s="10">
        <v>1</v>
      </c>
      <c r="D492" s="10">
        <v>0</v>
      </c>
      <c r="E492" s="11">
        <v>0</v>
      </c>
      <c r="F492" s="11">
        <v>47000</v>
      </c>
      <c r="G492" s="11">
        <v>0</v>
      </c>
      <c r="H492" s="11">
        <v>47000</v>
      </c>
      <c r="I492" s="12">
        <v>0</v>
      </c>
      <c r="J492" t="s">
        <v>763</v>
      </c>
    </row>
    <row r="493" spans="1:10">
      <c r="A493" s="8" t="s">
        <v>214</v>
      </c>
      <c r="B493" s="9" t="s">
        <v>215</v>
      </c>
      <c r="C493" s="10">
        <v>1</v>
      </c>
      <c r="D493" s="10">
        <v>0</v>
      </c>
      <c r="E493" s="11">
        <v>0</v>
      </c>
      <c r="F493" s="11">
        <v>1900</v>
      </c>
      <c r="G493" s="11">
        <v>0</v>
      </c>
      <c r="H493" s="11">
        <v>1900</v>
      </c>
      <c r="I493" s="12">
        <v>0</v>
      </c>
      <c r="J493">
        <v>0</v>
      </c>
    </row>
    <row r="494" spans="1:10">
      <c r="A494" s="8" t="s">
        <v>584</v>
      </c>
      <c r="B494" s="9" t="s">
        <v>585</v>
      </c>
      <c r="C494" s="10">
        <v>1</v>
      </c>
      <c r="D494" s="10">
        <v>0</v>
      </c>
      <c r="E494" s="11">
        <v>0</v>
      </c>
      <c r="F494" s="11">
        <v>2100</v>
      </c>
      <c r="G494" s="11">
        <v>0</v>
      </c>
      <c r="H494" s="11">
        <v>2100</v>
      </c>
      <c r="I494" s="12">
        <v>0</v>
      </c>
      <c r="J494">
        <v>0</v>
      </c>
    </row>
    <row r="495" spans="1:10">
      <c r="A495" s="8" t="s">
        <v>504</v>
      </c>
      <c r="B495" s="9" t="s">
        <v>505</v>
      </c>
      <c r="C495" s="10">
        <v>2</v>
      </c>
      <c r="D495" s="10">
        <v>0</v>
      </c>
      <c r="E495" s="11">
        <v>0</v>
      </c>
      <c r="F495" s="11">
        <v>4800</v>
      </c>
      <c r="G495" s="11">
        <v>0</v>
      </c>
      <c r="H495" s="11">
        <v>4800</v>
      </c>
      <c r="I495" s="12">
        <v>0</v>
      </c>
      <c r="J495">
        <v>0</v>
      </c>
    </row>
    <row r="496" spans="1:10">
      <c r="A496" s="8" t="s">
        <v>20</v>
      </c>
      <c r="B496" s="9" t="s">
        <v>21</v>
      </c>
      <c r="C496" s="10">
        <v>3</v>
      </c>
      <c r="D496" s="10">
        <v>0</v>
      </c>
      <c r="E496" s="11">
        <v>9000</v>
      </c>
      <c r="F496" s="11">
        <v>0</v>
      </c>
      <c r="G496" s="11">
        <v>0</v>
      </c>
      <c r="H496" s="11">
        <v>9000</v>
      </c>
      <c r="I496" s="12">
        <v>0</v>
      </c>
      <c r="J496">
        <v>0</v>
      </c>
    </row>
    <row r="497" spans="1:10">
      <c r="A497" s="8" t="s">
        <v>305</v>
      </c>
      <c r="B497" s="9" t="s">
        <v>306</v>
      </c>
      <c r="C497" s="10">
        <v>1</v>
      </c>
      <c r="D497" s="10">
        <v>0</v>
      </c>
      <c r="E497" s="11">
        <v>0</v>
      </c>
      <c r="F497" s="11">
        <v>39600</v>
      </c>
      <c r="G497" s="11">
        <v>0</v>
      </c>
      <c r="H497" s="11">
        <v>39600</v>
      </c>
      <c r="I497" s="12">
        <v>0</v>
      </c>
      <c r="J497">
        <v>0</v>
      </c>
    </row>
    <row r="498" spans="1:10">
      <c r="A498" s="8" t="s">
        <v>50</v>
      </c>
      <c r="B498" s="9" t="s">
        <v>51</v>
      </c>
      <c r="C498" s="10">
        <v>1</v>
      </c>
      <c r="D498" s="10">
        <v>0</v>
      </c>
      <c r="E498" s="11">
        <v>0</v>
      </c>
      <c r="F498" s="11">
        <v>1250</v>
      </c>
      <c r="G498" s="11">
        <v>0</v>
      </c>
      <c r="H498" s="11">
        <v>1250</v>
      </c>
      <c r="I498" s="12">
        <v>0</v>
      </c>
      <c r="J498">
        <v>0</v>
      </c>
    </row>
    <row r="499" spans="1:10">
      <c r="A499" s="8" t="s">
        <v>230</v>
      </c>
      <c r="B499" s="9" t="s">
        <v>231</v>
      </c>
      <c r="C499" s="10">
        <v>3</v>
      </c>
      <c r="D499" s="10">
        <v>0</v>
      </c>
      <c r="E499" s="11">
        <v>0</v>
      </c>
      <c r="F499" s="11">
        <v>48600</v>
      </c>
      <c r="G499" s="11">
        <v>0</v>
      </c>
      <c r="H499" s="11">
        <v>48600</v>
      </c>
      <c r="I499" s="12">
        <v>0</v>
      </c>
      <c r="J499">
        <v>0</v>
      </c>
    </row>
    <row r="500" spans="1:10">
      <c r="A500" s="8" t="s">
        <v>535</v>
      </c>
      <c r="B500" s="9" t="s">
        <v>536</v>
      </c>
      <c r="C500" s="10">
        <v>1</v>
      </c>
      <c r="D500" s="10">
        <v>0</v>
      </c>
      <c r="E500" s="11">
        <v>0</v>
      </c>
      <c r="F500" s="11">
        <v>1900</v>
      </c>
      <c r="G500" s="11">
        <v>0</v>
      </c>
      <c r="H500" s="11">
        <v>1900</v>
      </c>
      <c r="I500" s="12">
        <v>0</v>
      </c>
      <c r="J500">
        <v>0</v>
      </c>
    </row>
    <row r="501" spans="1:10">
      <c r="A501" s="8" t="s">
        <v>216</v>
      </c>
      <c r="B501" s="9" t="s">
        <v>335</v>
      </c>
      <c r="C501" s="10">
        <v>2</v>
      </c>
      <c r="D501" s="10">
        <v>0</v>
      </c>
      <c r="E501" s="11">
        <v>0</v>
      </c>
      <c r="F501" s="11">
        <v>3800</v>
      </c>
      <c r="G501" s="11">
        <v>0</v>
      </c>
      <c r="H501" s="11">
        <v>3800</v>
      </c>
      <c r="I501" s="12">
        <v>0</v>
      </c>
      <c r="J501">
        <v>0</v>
      </c>
    </row>
    <row r="502" spans="1:10">
      <c r="A502" s="8" t="s">
        <v>425</v>
      </c>
      <c r="B502" s="9" t="s">
        <v>426</v>
      </c>
      <c r="C502" s="10">
        <v>1</v>
      </c>
      <c r="D502" s="10">
        <v>0</v>
      </c>
      <c r="E502" s="11">
        <v>0</v>
      </c>
      <c r="F502" s="11">
        <v>950</v>
      </c>
      <c r="G502" s="11">
        <v>0</v>
      </c>
      <c r="H502" s="11">
        <v>950</v>
      </c>
      <c r="I502" s="12">
        <v>0</v>
      </c>
      <c r="J502">
        <v>0</v>
      </c>
    </row>
    <row r="503" spans="1:10">
      <c r="A503" s="8" t="s">
        <v>38</v>
      </c>
      <c r="B503" s="9" t="s">
        <v>39</v>
      </c>
      <c r="C503" s="10">
        <v>1</v>
      </c>
      <c r="D503" s="10">
        <v>0</v>
      </c>
      <c r="E503" s="11">
        <v>0</v>
      </c>
      <c r="F503" s="11">
        <v>8700</v>
      </c>
      <c r="G503" s="11">
        <v>0</v>
      </c>
      <c r="H503" s="11">
        <v>8700</v>
      </c>
      <c r="I503" s="12">
        <v>0</v>
      </c>
      <c r="J503">
        <v>0</v>
      </c>
    </row>
    <row r="504" spans="1:10">
      <c r="A504" s="13" t="s">
        <v>172</v>
      </c>
      <c r="B504" s="2" t="s">
        <v>173</v>
      </c>
      <c r="C504" s="3">
        <v>1</v>
      </c>
      <c r="D504" s="3">
        <v>0</v>
      </c>
      <c r="E504" s="4">
        <v>0</v>
      </c>
      <c r="F504" s="4">
        <v>3150</v>
      </c>
      <c r="G504" s="4">
        <v>0</v>
      </c>
      <c r="H504" s="4">
        <v>3150</v>
      </c>
      <c r="I504" s="14">
        <v>0</v>
      </c>
      <c r="J504">
        <v>0</v>
      </c>
    </row>
    <row r="505" spans="1:10">
      <c r="A505" s="8" t="s">
        <v>588</v>
      </c>
      <c r="B505" s="9" t="s">
        <v>589</v>
      </c>
      <c r="C505" s="10">
        <v>1</v>
      </c>
      <c r="D505" s="10">
        <v>0</v>
      </c>
      <c r="E505" s="11">
        <v>0</v>
      </c>
      <c r="F505" s="11">
        <v>10150</v>
      </c>
      <c r="G505" s="11">
        <v>0</v>
      </c>
      <c r="H505" s="11">
        <v>10150</v>
      </c>
      <c r="I505" s="12">
        <v>0</v>
      </c>
      <c r="J505">
        <v>0</v>
      </c>
    </row>
    <row r="506" spans="1:10">
      <c r="A506" s="8" t="s">
        <v>34</v>
      </c>
      <c r="B506" s="9" t="s">
        <v>35</v>
      </c>
      <c r="C506" s="10">
        <v>1</v>
      </c>
      <c r="D506" s="10">
        <v>0</v>
      </c>
      <c r="E506" s="11">
        <v>0</v>
      </c>
      <c r="F506" s="11">
        <v>1850</v>
      </c>
      <c r="G506" s="11">
        <v>0</v>
      </c>
      <c r="H506" s="11">
        <v>1850</v>
      </c>
      <c r="I506" s="12">
        <v>0</v>
      </c>
      <c r="J506">
        <v>0</v>
      </c>
    </row>
    <row r="507" spans="1:10">
      <c r="A507" s="8" t="s">
        <v>465</v>
      </c>
      <c r="B507" s="9" t="s">
        <v>466</v>
      </c>
      <c r="C507" s="10">
        <v>1</v>
      </c>
      <c r="D507" s="10">
        <v>0</v>
      </c>
      <c r="E507" s="11">
        <v>0</v>
      </c>
      <c r="F507" s="11">
        <v>900</v>
      </c>
      <c r="G507" s="11">
        <v>0</v>
      </c>
      <c r="H507" s="11">
        <v>900</v>
      </c>
      <c r="I507" s="12">
        <v>0</v>
      </c>
      <c r="J507">
        <v>0</v>
      </c>
    </row>
    <row r="508" spans="1:10">
      <c r="A508" s="13" t="s">
        <v>590</v>
      </c>
      <c r="B508" s="2" t="s">
        <v>591</v>
      </c>
      <c r="C508" s="3">
        <v>1</v>
      </c>
      <c r="D508" s="3">
        <v>0</v>
      </c>
      <c r="E508" s="4">
        <v>0</v>
      </c>
      <c r="F508" s="4">
        <v>1800</v>
      </c>
      <c r="G508" s="4">
        <v>0</v>
      </c>
      <c r="H508" s="4">
        <v>1800</v>
      </c>
      <c r="I508" s="14">
        <v>0</v>
      </c>
      <c r="J508">
        <v>0</v>
      </c>
    </row>
    <row r="509" spans="1:10">
      <c r="A509" s="13" t="s">
        <v>36</v>
      </c>
      <c r="B509" s="2" t="s">
        <v>37</v>
      </c>
      <c r="C509" s="3">
        <v>4</v>
      </c>
      <c r="D509" s="3">
        <v>0</v>
      </c>
      <c r="E509" s="4">
        <v>6400</v>
      </c>
      <c r="F509" s="4">
        <v>0</v>
      </c>
      <c r="G509" s="4">
        <v>0</v>
      </c>
      <c r="H509" s="4">
        <v>6400</v>
      </c>
      <c r="I509" s="14">
        <v>0</v>
      </c>
      <c r="J509">
        <v>0</v>
      </c>
    </row>
    <row r="510" spans="1:10">
      <c r="A510" s="8" t="s">
        <v>512</v>
      </c>
      <c r="B510" s="9" t="s">
        <v>513</v>
      </c>
      <c r="C510" s="10">
        <v>1</v>
      </c>
      <c r="D510" s="10">
        <v>0</v>
      </c>
      <c r="E510" s="11">
        <v>0</v>
      </c>
      <c r="F510" s="11">
        <v>1950</v>
      </c>
      <c r="G510" s="11">
        <v>0</v>
      </c>
      <c r="H510" s="11">
        <v>1950</v>
      </c>
      <c r="I510" s="12">
        <v>0</v>
      </c>
      <c r="J510">
        <v>0</v>
      </c>
    </row>
    <row r="511" spans="1:10">
      <c r="A511" s="8" t="s">
        <v>593</v>
      </c>
      <c r="B511" s="9" t="s">
        <v>594</v>
      </c>
      <c r="C511" s="10">
        <v>1</v>
      </c>
      <c r="D511" s="10">
        <v>0</v>
      </c>
      <c r="E511" s="11">
        <v>0</v>
      </c>
      <c r="F511" s="11">
        <v>2100</v>
      </c>
      <c r="G511" s="11">
        <v>0</v>
      </c>
      <c r="H511" s="11">
        <v>2100</v>
      </c>
      <c r="I511" s="12">
        <v>0</v>
      </c>
      <c r="J511">
        <v>0</v>
      </c>
    </row>
    <row r="512" spans="1:10">
      <c r="A512" s="8" t="s">
        <v>54</v>
      </c>
      <c r="B512" s="9" t="s">
        <v>55</v>
      </c>
      <c r="C512" s="10">
        <v>1</v>
      </c>
      <c r="D512" s="10">
        <v>0</v>
      </c>
      <c r="E512" s="11">
        <v>0</v>
      </c>
      <c r="F512" s="11">
        <v>1650</v>
      </c>
      <c r="G512" s="11">
        <v>0</v>
      </c>
      <c r="H512" s="11">
        <v>1650</v>
      </c>
      <c r="I512" s="12">
        <v>0</v>
      </c>
      <c r="J512">
        <v>0</v>
      </c>
    </row>
    <row r="513" spans="1:10">
      <c r="A513" s="8" t="s">
        <v>30</v>
      </c>
      <c r="B513" s="9" t="s">
        <v>31</v>
      </c>
      <c r="C513" s="10">
        <v>4</v>
      </c>
      <c r="D513" s="10">
        <v>0</v>
      </c>
      <c r="E513" s="11">
        <v>0</v>
      </c>
      <c r="F513" s="11">
        <v>18000</v>
      </c>
      <c r="G513" s="11">
        <v>0</v>
      </c>
      <c r="H513" s="11">
        <v>18000</v>
      </c>
      <c r="I513" s="12">
        <v>0</v>
      </c>
      <c r="J513">
        <v>0</v>
      </c>
    </row>
    <row r="514" spans="1:10">
      <c r="A514" s="8" t="s">
        <v>40</v>
      </c>
      <c r="B514" s="9" t="s">
        <v>41</v>
      </c>
      <c r="C514" s="10">
        <v>2</v>
      </c>
      <c r="D514" s="10">
        <v>0</v>
      </c>
      <c r="E514" s="11">
        <v>0</v>
      </c>
      <c r="F514" s="11">
        <v>12100</v>
      </c>
      <c r="G514" s="11">
        <v>0</v>
      </c>
      <c r="H514" s="11">
        <v>12100</v>
      </c>
      <c r="I514" s="12">
        <v>0</v>
      </c>
      <c r="J514">
        <v>0</v>
      </c>
    </row>
    <row r="515" spans="1:10">
      <c r="A515" s="8" t="s">
        <v>595</v>
      </c>
      <c r="B515" s="9" t="s">
        <v>596</v>
      </c>
      <c r="C515" s="10">
        <v>1</v>
      </c>
      <c r="D515" s="10">
        <v>0</v>
      </c>
      <c r="E515" s="11">
        <v>0</v>
      </c>
      <c r="F515" s="11">
        <v>3500</v>
      </c>
      <c r="G515" s="11">
        <v>0</v>
      </c>
      <c r="H515" s="11">
        <v>3500</v>
      </c>
      <c r="I515" s="12">
        <v>0</v>
      </c>
      <c r="J515">
        <v>0</v>
      </c>
    </row>
    <row r="516" spans="1:10">
      <c r="A516" s="13" t="s">
        <v>376</v>
      </c>
      <c r="B516" s="2" t="s">
        <v>110</v>
      </c>
      <c r="C516" s="3">
        <v>8</v>
      </c>
      <c r="D516" s="3">
        <v>0</v>
      </c>
      <c r="E516" s="4">
        <v>0</v>
      </c>
      <c r="F516" s="4">
        <v>41600</v>
      </c>
      <c r="G516" s="4">
        <v>0</v>
      </c>
      <c r="H516" s="4">
        <v>41600</v>
      </c>
      <c r="I516" s="14">
        <v>0</v>
      </c>
      <c r="J516">
        <v>0</v>
      </c>
    </row>
    <row r="517" spans="1:10">
      <c r="A517" s="13" t="s">
        <v>597</v>
      </c>
      <c r="B517" s="2" t="s">
        <v>598</v>
      </c>
      <c r="C517" s="3">
        <v>200</v>
      </c>
      <c r="D517" s="3">
        <v>0</v>
      </c>
      <c r="E517" s="4">
        <v>0</v>
      </c>
      <c r="F517" s="4">
        <v>260000</v>
      </c>
      <c r="G517" s="4">
        <v>0</v>
      </c>
      <c r="H517" s="4">
        <v>260000</v>
      </c>
      <c r="I517" s="14">
        <v>0</v>
      </c>
      <c r="J517">
        <v>0</v>
      </c>
    </row>
    <row r="518" spans="1:10">
      <c r="A518" s="8" t="s">
        <v>448</v>
      </c>
      <c r="B518" s="9" t="s">
        <v>449</v>
      </c>
      <c r="C518" s="10">
        <v>3</v>
      </c>
      <c r="D518" s="10">
        <v>0</v>
      </c>
      <c r="E518" s="11">
        <v>0</v>
      </c>
      <c r="F518" s="11">
        <v>10650</v>
      </c>
      <c r="G518" s="11">
        <v>0</v>
      </c>
      <c r="H518" s="11">
        <v>10650</v>
      </c>
      <c r="I518" s="12">
        <v>0</v>
      </c>
      <c r="J518">
        <v>0</v>
      </c>
    </row>
    <row r="519" spans="1:10">
      <c r="A519" s="8" t="s">
        <v>127</v>
      </c>
      <c r="B519" s="9" t="s">
        <v>128</v>
      </c>
      <c r="C519" s="10">
        <v>2</v>
      </c>
      <c r="D519" s="10">
        <v>0</v>
      </c>
      <c r="E519" s="11">
        <v>0</v>
      </c>
      <c r="F519" s="11">
        <v>9600</v>
      </c>
      <c r="G519" s="11">
        <v>0</v>
      </c>
      <c r="H519" s="11">
        <v>9600</v>
      </c>
      <c r="I519" s="12">
        <v>0</v>
      </c>
      <c r="J519">
        <v>0</v>
      </c>
    </row>
    <row r="520" spans="1:10">
      <c r="A520" s="8" t="s">
        <v>189</v>
      </c>
      <c r="B520" s="9" t="s">
        <v>190</v>
      </c>
      <c r="C520" s="10">
        <v>1</v>
      </c>
      <c r="D520" s="10">
        <v>0</v>
      </c>
      <c r="E520" s="11">
        <v>0</v>
      </c>
      <c r="F520" s="11">
        <v>16200</v>
      </c>
      <c r="G520" s="11">
        <v>0</v>
      </c>
      <c r="H520" s="11">
        <v>16200</v>
      </c>
      <c r="I520" s="12">
        <v>0</v>
      </c>
      <c r="J520">
        <v>0</v>
      </c>
    </row>
    <row r="521" spans="1:10">
      <c r="A521" s="8" t="s">
        <v>593</v>
      </c>
      <c r="B521" s="9" t="s">
        <v>594</v>
      </c>
      <c r="C521" s="10">
        <v>12</v>
      </c>
      <c r="D521" s="10">
        <v>0</v>
      </c>
      <c r="E521" s="11">
        <v>0</v>
      </c>
      <c r="F521" s="11">
        <v>25200</v>
      </c>
      <c r="G521" s="11">
        <v>0</v>
      </c>
      <c r="H521" s="11">
        <v>25200</v>
      </c>
      <c r="I521" s="12">
        <v>0</v>
      </c>
      <c r="J521">
        <v>0</v>
      </c>
    </row>
    <row r="522" spans="1:10">
      <c r="A522" s="8" t="s">
        <v>182</v>
      </c>
      <c r="B522" s="9" t="s">
        <v>183</v>
      </c>
      <c r="C522" s="10">
        <v>1</v>
      </c>
      <c r="D522" s="10">
        <v>0</v>
      </c>
      <c r="E522" s="11">
        <v>0</v>
      </c>
      <c r="F522" s="11">
        <v>29600</v>
      </c>
      <c r="G522" s="11">
        <v>0</v>
      </c>
      <c r="H522" s="11">
        <v>29600</v>
      </c>
      <c r="I522" s="12">
        <v>0</v>
      </c>
      <c r="J522">
        <v>0</v>
      </c>
    </row>
    <row r="523" spans="1:10">
      <c r="A523" s="8" t="s">
        <v>160</v>
      </c>
      <c r="B523" s="9" t="s">
        <v>161</v>
      </c>
      <c r="C523" s="10">
        <v>1</v>
      </c>
      <c r="D523" s="10">
        <v>0</v>
      </c>
      <c r="E523" s="11">
        <v>0</v>
      </c>
      <c r="F523" s="11">
        <v>4500</v>
      </c>
      <c r="G523" s="11">
        <v>0</v>
      </c>
      <c r="H523" s="11">
        <v>4500</v>
      </c>
      <c r="I523" s="12">
        <v>0</v>
      </c>
      <c r="J523">
        <v>0</v>
      </c>
    </row>
    <row r="524" spans="1:10">
      <c r="A524" s="8" t="s">
        <v>40</v>
      </c>
      <c r="B524" s="9" t="s">
        <v>41</v>
      </c>
      <c r="C524" s="10">
        <v>1</v>
      </c>
      <c r="D524" s="10">
        <v>0</v>
      </c>
      <c r="E524" s="11">
        <v>0</v>
      </c>
      <c r="F524" s="11">
        <v>6050</v>
      </c>
      <c r="G524" s="11">
        <v>0</v>
      </c>
      <c r="H524" s="11">
        <v>6050</v>
      </c>
      <c r="I524" s="12">
        <v>0</v>
      </c>
      <c r="J524">
        <v>0</v>
      </c>
    </row>
    <row r="525" spans="1:10">
      <c r="A525" s="8" t="s">
        <v>423</v>
      </c>
      <c r="B525" s="9" t="s">
        <v>424</v>
      </c>
      <c r="C525" s="10">
        <v>1</v>
      </c>
      <c r="D525" s="10">
        <v>0</v>
      </c>
      <c r="E525" s="11">
        <v>0</v>
      </c>
      <c r="F525" s="11">
        <v>2050</v>
      </c>
      <c r="G525" s="11">
        <v>0</v>
      </c>
      <c r="H525" s="11">
        <v>2050</v>
      </c>
      <c r="I525" s="12">
        <v>0</v>
      </c>
      <c r="J525">
        <v>0</v>
      </c>
    </row>
    <row r="526" spans="1:10">
      <c r="A526" s="8" t="s">
        <v>389</v>
      </c>
      <c r="B526" s="9" t="s">
        <v>390</v>
      </c>
      <c r="C526" s="10">
        <v>30</v>
      </c>
      <c r="D526" s="10">
        <v>0</v>
      </c>
      <c r="E526" s="11">
        <v>320.10000000000002</v>
      </c>
      <c r="F526" s="11">
        <v>0</v>
      </c>
      <c r="G526" s="11">
        <v>0</v>
      </c>
      <c r="H526" s="11">
        <v>320.10000000000002</v>
      </c>
      <c r="I526" s="12">
        <v>0</v>
      </c>
      <c r="J526">
        <v>0</v>
      </c>
    </row>
    <row r="527" spans="1:10">
      <c r="A527" s="8" t="s">
        <v>391</v>
      </c>
      <c r="B527" s="9" t="s">
        <v>392</v>
      </c>
      <c r="C527" s="10">
        <v>4</v>
      </c>
      <c r="D527" s="10">
        <v>0</v>
      </c>
      <c r="E527" s="11">
        <v>168</v>
      </c>
      <c r="F527" s="11">
        <v>0</v>
      </c>
      <c r="G527" s="11">
        <v>0</v>
      </c>
      <c r="H527" s="11">
        <v>168</v>
      </c>
      <c r="I527" s="12">
        <v>0</v>
      </c>
      <c r="J527">
        <v>0</v>
      </c>
    </row>
    <row r="528" spans="1:10">
      <c r="A528" s="8" t="s">
        <v>597</v>
      </c>
      <c r="B528" s="9" t="s">
        <v>598</v>
      </c>
      <c r="C528" s="10">
        <v>10</v>
      </c>
      <c r="D528" s="10">
        <v>0</v>
      </c>
      <c r="E528" s="11">
        <v>13000</v>
      </c>
      <c r="F528" s="11">
        <v>0</v>
      </c>
      <c r="G528" s="11">
        <v>0</v>
      </c>
      <c r="H528" s="11">
        <v>13000</v>
      </c>
      <c r="I528" s="12">
        <v>0</v>
      </c>
      <c r="J528">
        <v>0</v>
      </c>
    </row>
    <row r="529" spans="1:10">
      <c r="A529" s="13" t="s">
        <v>600</v>
      </c>
      <c r="B529" s="2" t="s">
        <v>601</v>
      </c>
      <c r="C529" s="3">
        <v>10</v>
      </c>
      <c r="D529" s="3">
        <v>0</v>
      </c>
      <c r="E529" s="4">
        <v>30000</v>
      </c>
      <c r="F529" s="4">
        <v>0</v>
      </c>
      <c r="G529" s="4">
        <v>0</v>
      </c>
      <c r="H529" s="4">
        <v>30000</v>
      </c>
      <c r="I529" s="14">
        <v>0</v>
      </c>
      <c r="J529">
        <v>0</v>
      </c>
    </row>
    <row r="530" spans="1:10">
      <c r="A530" s="8" t="s">
        <v>146</v>
      </c>
      <c r="B530" s="9" t="s">
        <v>147</v>
      </c>
      <c r="C530" s="10">
        <v>25</v>
      </c>
      <c r="D530" s="10">
        <v>0</v>
      </c>
      <c r="E530" s="11">
        <v>0</v>
      </c>
      <c r="F530" s="11">
        <v>32500</v>
      </c>
      <c r="G530" s="11">
        <v>0</v>
      </c>
      <c r="H530" s="11">
        <v>32500</v>
      </c>
      <c r="I530" s="12">
        <v>0</v>
      </c>
      <c r="J530">
        <v>0</v>
      </c>
    </row>
    <row r="531" spans="1:10">
      <c r="A531" s="8" t="s">
        <v>148</v>
      </c>
      <c r="B531" s="9" t="s">
        <v>149</v>
      </c>
      <c r="C531" s="10">
        <v>40</v>
      </c>
      <c r="D531" s="10">
        <v>0</v>
      </c>
      <c r="E531" s="11">
        <v>0</v>
      </c>
      <c r="F531" s="11">
        <v>50000</v>
      </c>
      <c r="G531" s="11">
        <v>0</v>
      </c>
      <c r="H531" s="11">
        <v>50000</v>
      </c>
      <c r="I531" s="12">
        <v>0</v>
      </c>
      <c r="J531">
        <v>0</v>
      </c>
    </row>
    <row r="532" spans="1:10">
      <c r="A532" s="8" t="s">
        <v>150</v>
      </c>
      <c r="B532" s="9" t="s">
        <v>151</v>
      </c>
      <c r="C532" s="10">
        <v>40</v>
      </c>
      <c r="D532" s="10">
        <v>0</v>
      </c>
      <c r="E532" s="11">
        <v>0</v>
      </c>
      <c r="F532" s="11">
        <v>50000</v>
      </c>
      <c r="G532" s="11">
        <v>0</v>
      </c>
      <c r="H532" s="11">
        <v>50000</v>
      </c>
      <c r="I532" s="12">
        <v>0</v>
      </c>
      <c r="J532">
        <v>0</v>
      </c>
    </row>
    <row r="533" spans="1:10">
      <c r="A533" s="8" t="s">
        <v>136</v>
      </c>
      <c r="B533" s="9" t="s">
        <v>137</v>
      </c>
      <c r="C533" s="10">
        <v>50</v>
      </c>
      <c r="D533" s="10">
        <v>0</v>
      </c>
      <c r="E533" s="11">
        <v>0</v>
      </c>
      <c r="F533" s="11">
        <v>50000</v>
      </c>
      <c r="G533" s="11">
        <v>0</v>
      </c>
      <c r="H533" s="11">
        <v>50000</v>
      </c>
      <c r="I533" s="12">
        <v>0</v>
      </c>
      <c r="J533">
        <v>0</v>
      </c>
    </row>
    <row r="534" spans="1:10">
      <c r="A534" s="8" t="s">
        <v>185</v>
      </c>
      <c r="B534" s="9" t="s">
        <v>186</v>
      </c>
      <c r="C534" s="10">
        <v>50</v>
      </c>
      <c r="D534" s="10">
        <v>0</v>
      </c>
      <c r="E534" s="11">
        <v>0</v>
      </c>
      <c r="F534" s="11">
        <v>50000</v>
      </c>
      <c r="G534" s="11">
        <v>0</v>
      </c>
      <c r="H534" s="11">
        <v>50000</v>
      </c>
      <c r="I534" s="12">
        <v>0</v>
      </c>
      <c r="J534">
        <v>0</v>
      </c>
    </row>
    <row r="535" spans="1:10">
      <c r="A535" s="8" t="s">
        <v>165</v>
      </c>
      <c r="B535" s="9" t="s">
        <v>166</v>
      </c>
      <c r="C535" s="10">
        <v>50</v>
      </c>
      <c r="D535" s="10">
        <v>0</v>
      </c>
      <c r="E535" s="11">
        <v>0</v>
      </c>
      <c r="F535" s="11">
        <v>52500</v>
      </c>
      <c r="G535" s="11">
        <v>0</v>
      </c>
      <c r="H535" s="11">
        <v>52500</v>
      </c>
      <c r="I535" s="12">
        <v>0</v>
      </c>
      <c r="J535">
        <v>0</v>
      </c>
    </row>
    <row r="536" spans="1:10">
      <c r="A536" s="13" t="s">
        <v>34</v>
      </c>
      <c r="B536" s="2" t="s">
        <v>35</v>
      </c>
      <c r="C536" s="3">
        <v>1</v>
      </c>
      <c r="D536" s="3">
        <v>0</v>
      </c>
      <c r="E536" s="4">
        <v>0</v>
      </c>
      <c r="F536" s="4">
        <v>1850</v>
      </c>
      <c r="G536" s="4">
        <v>0</v>
      </c>
      <c r="H536" s="4">
        <v>1850</v>
      </c>
      <c r="I536" s="14">
        <v>0</v>
      </c>
      <c r="J536">
        <v>0</v>
      </c>
    </row>
    <row r="537" spans="1:10">
      <c r="A537" s="8" t="s">
        <v>562</v>
      </c>
      <c r="B537" s="9" t="s">
        <v>563</v>
      </c>
      <c r="C537" s="10">
        <v>5</v>
      </c>
      <c r="D537" s="10">
        <v>0</v>
      </c>
      <c r="E537" s="11">
        <v>0</v>
      </c>
      <c r="F537" s="11">
        <v>22500</v>
      </c>
      <c r="G537" s="11">
        <v>0</v>
      </c>
      <c r="H537" s="11">
        <v>22500</v>
      </c>
      <c r="I537" s="12">
        <v>0</v>
      </c>
      <c r="J537">
        <v>0</v>
      </c>
    </row>
    <row r="538" spans="1:10">
      <c r="A538" s="13" t="s">
        <v>423</v>
      </c>
      <c r="B538" s="2" t="s">
        <v>424</v>
      </c>
      <c r="C538" s="3">
        <v>5</v>
      </c>
      <c r="D538" s="3">
        <v>0</v>
      </c>
      <c r="E538" s="4">
        <v>0</v>
      </c>
      <c r="F538" s="4">
        <v>10250</v>
      </c>
      <c r="G538" s="4">
        <v>0</v>
      </c>
      <c r="H538" s="4">
        <v>10250</v>
      </c>
      <c r="I538" s="14">
        <v>0</v>
      </c>
      <c r="J538">
        <v>0</v>
      </c>
    </row>
    <row r="539" spans="1:10">
      <c r="A539" s="13" t="s">
        <v>602</v>
      </c>
      <c r="B539" s="2" t="s">
        <v>603</v>
      </c>
      <c r="C539" s="3">
        <v>20</v>
      </c>
      <c r="D539" s="3">
        <v>0</v>
      </c>
      <c r="E539" s="4">
        <v>0</v>
      </c>
      <c r="F539" s="4">
        <v>7000</v>
      </c>
      <c r="G539" s="4">
        <v>0</v>
      </c>
      <c r="H539" s="4">
        <v>7000</v>
      </c>
      <c r="I539" s="14">
        <v>0</v>
      </c>
      <c r="J539">
        <v>0</v>
      </c>
    </row>
    <row r="540" spans="1:10">
      <c r="A540" s="8" t="s">
        <v>262</v>
      </c>
      <c r="B540" s="9" t="s">
        <v>263</v>
      </c>
      <c r="C540" s="10">
        <v>60</v>
      </c>
      <c r="D540" s="10">
        <v>0</v>
      </c>
      <c r="E540" s="11">
        <v>75000</v>
      </c>
      <c r="F540" s="11">
        <v>0</v>
      </c>
      <c r="G540" s="11">
        <v>0</v>
      </c>
      <c r="H540" s="11">
        <v>75000</v>
      </c>
      <c r="I540" s="12">
        <v>0</v>
      </c>
      <c r="J540">
        <v>0</v>
      </c>
    </row>
    <row r="541" spans="1:10">
      <c r="A541" s="8" t="s">
        <v>264</v>
      </c>
      <c r="B541" s="9" t="s">
        <v>265</v>
      </c>
      <c r="C541" s="10">
        <v>60</v>
      </c>
      <c r="D541" s="10">
        <v>0</v>
      </c>
      <c r="E541" s="11">
        <v>72000</v>
      </c>
      <c r="F541" s="11">
        <v>0</v>
      </c>
      <c r="G541" s="11">
        <v>0</v>
      </c>
      <c r="H541" s="11">
        <v>72000</v>
      </c>
      <c r="I541" s="12">
        <v>0</v>
      </c>
      <c r="J541">
        <v>0</v>
      </c>
    </row>
    <row r="542" spans="1:10">
      <c r="A542" s="8" t="s">
        <v>222</v>
      </c>
      <c r="B542" s="9" t="s">
        <v>223</v>
      </c>
      <c r="C542" s="10">
        <v>60</v>
      </c>
      <c r="D542" s="10">
        <v>0</v>
      </c>
      <c r="E542" s="11">
        <v>72000</v>
      </c>
      <c r="F542" s="11">
        <v>0</v>
      </c>
      <c r="G542" s="11">
        <v>0</v>
      </c>
      <c r="H542" s="11">
        <v>72000</v>
      </c>
      <c r="I542" s="12">
        <v>0</v>
      </c>
      <c r="J542">
        <v>0</v>
      </c>
    </row>
    <row r="543" spans="1:10">
      <c r="A543" s="8" t="s">
        <v>365</v>
      </c>
      <c r="B543" s="9" t="s">
        <v>366</v>
      </c>
      <c r="C543" s="10">
        <v>60</v>
      </c>
      <c r="D543" s="10">
        <v>0</v>
      </c>
      <c r="E543" s="11">
        <v>60000</v>
      </c>
      <c r="F543" s="11">
        <v>0</v>
      </c>
      <c r="G543" s="11">
        <v>0</v>
      </c>
      <c r="H543" s="11">
        <v>60000</v>
      </c>
      <c r="I543" s="12">
        <v>0</v>
      </c>
      <c r="J543">
        <v>0</v>
      </c>
    </row>
    <row r="544" spans="1:10">
      <c r="A544" s="8" t="s">
        <v>48</v>
      </c>
      <c r="B544" s="9" t="s">
        <v>49</v>
      </c>
      <c r="C544" s="10">
        <v>93</v>
      </c>
      <c r="D544" s="10">
        <v>0</v>
      </c>
      <c r="E544" s="11">
        <v>46500</v>
      </c>
      <c r="F544" s="11">
        <v>0</v>
      </c>
      <c r="G544" s="11">
        <v>0</v>
      </c>
      <c r="H544" s="11">
        <v>46500</v>
      </c>
      <c r="I544" s="12">
        <v>0</v>
      </c>
      <c r="J544">
        <v>0</v>
      </c>
    </row>
    <row r="545" spans="1:10">
      <c r="A545" s="8" t="s">
        <v>187</v>
      </c>
      <c r="B545" s="9" t="s">
        <v>188</v>
      </c>
      <c r="C545" s="10">
        <v>30</v>
      </c>
      <c r="D545" s="10">
        <v>0</v>
      </c>
      <c r="E545" s="11">
        <v>33000</v>
      </c>
      <c r="F545" s="11">
        <v>0</v>
      </c>
      <c r="G545" s="11">
        <v>0</v>
      </c>
      <c r="H545" s="11">
        <v>33000</v>
      </c>
      <c r="I545" s="12">
        <v>0</v>
      </c>
      <c r="J545">
        <v>0</v>
      </c>
    </row>
    <row r="546" spans="1:10">
      <c r="A546" s="8" t="s">
        <v>167</v>
      </c>
      <c r="B546" s="9" t="s">
        <v>168</v>
      </c>
      <c r="C546" s="10">
        <v>60</v>
      </c>
      <c r="D546" s="10">
        <v>0</v>
      </c>
      <c r="E546" s="11">
        <v>45000</v>
      </c>
      <c r="F546" s="11">
        <v>0</v>
      </c>
      <c r="G546" s="11">
        <v>0</v>
      </c>
      <c r="H546" s="11">
        <v>45000</v>
      </c>
      <c r="I546" s="12">
        <v>0</v>
      </c>
      <c r="J546">
        <v>0</v>
      </c>
    </row>
    <row r="547" spans="1:10">
      <c r="A547" s="8" t="s">
        <v>367</v>
      </c>
      <c r="B547" s="9" t="s">
        <v>368</v>
      </c>
      <c r="C547" s="10">
        <v>60</v>
      </c>
      <c r="D547" s="10">
        <v>0</v>
      </c>
      <c r="E547" s="11">
        <v>57000</v>
      </c>
      <c r="F547" s="11">
        <v>0</v>
      </c>
      <c r="G547" s="11">
        <v>0</v>
      </c>
      <c r="H547" s="11">
        <v>57000</v>
      </c>
      <c r="I547" s="12">
        <v>0</v>
      </c>
      <c r="J547">
        <v>0</v>
      </c>
    </row>
    <row r="548" spans="1:10">
      <c r="A548" s="13" t="s">
        <v>369</v>
      </c>
      <c r="B548" s="2" t="s">
        <v>370</v>
      </c>
      <c r="C548" s="3">
        <v>60</v>
      </c>
      <c r="D548" s="3">
        <v>0</v>
      </c>
      <c r="E548" s="4">
        <v>60000</v>
      </c>
      <c r="F548" s="4">
        <v>0</v>
      </c>
      <c r="G548" s="4">
        <v>0</v>
      </c>
      <c r="H548" s="4">
        <v>60000</v>
      </c>
      <c r="I548" s="14">
        <v>0</v>
      </c>
      <c r="J548">
        <v>0</v>
      </c>
    </row>
    <row r="549" spans="1:10">
      <c r="A549" s="13" t="s">
        <v>61</v>
      </c>
      <c r="B549" s="2" t="s">
        <v>62</v>
      </c>
      <c r="C549" s="3">
        <v>8</v>
      </c>
      <c r="D549" s="3">
        <v>0</v>
      </c>
      <c r="E549" s="4">
        <v>155200</v>
      </c>
      <c r="F549" s="4">
        <v>0</v>
      </c>
      <c r="G549" s="4">
        <v>0</v>
      </c>
      <c r="H549" s="4">
        <v>155200</v>
      </c>
      <c r="I549" s="14">
        <v>0</v>
      </c>
      <c r="J549" t="s">
        <v>763</v>
      </c>
    </row>
    <row r="550" spans="1:10">
      <c r="A550" s="13" t="s">
        <v>40</v>
      </c>
      <c r="B550" s="2" t="s">
        <v>41</v>
      </c>
      <c r="C550" s="3">
        <v>3</v>
      </c>
      <c r="D550" s="3">
        <v>0</v>
      </c>
      <c r="E550" s="4">
        <v>0</v>
      </c>
      <c r="F550" s="4">
        <v>18150</v>
      </c>
      <c r="G550" s="4">
        <v>0</v>
      </c>
      <c r="H550" s="4">
        <v>18150</v>
      </c>
      <c r="I550" s="14">
        <v>0</v>
      </c>
      <c r="J550">
        <v>0</v>
      </c>
    </row>
    <row r="551" spans="1:10">
      <c r="A551" s="8" t="s">
        <v>544</v>
      </c>
      <c r="B551" s="9" t="s">
        <v>545</v>
      </c>
      <c r="C551" s="10">
        <v>20</v>
      </c>
      <c r="D551" s="10">
        <v>0</v>
      </c>
      <c r="E551" s="11">
        <v>0</v>
      </c>
      <c r="F551" s="11">
        <v>58000</v>
      </c>
      <c r="G551" s="11">
        <v>0</v>
      </c>
      <c r="H551" s="11">
        <v>58000</v>
      </c>
      <c r="I551" s="12">
        <v>0</v>
      </c>
      <c r="J551">
        <v>0</v>
      </c>
    </row>
    <row r="552" spans="1:10">
      <c r="A552" s="8" t="s">
        <v>262</v>
      </c>
      <c r="B552" s="9" t="s">
        <v>263</v>
      </c>
      <c r="C552" s="10">
        <v>20</v>
      </c>
      <c r="D552" s="10">
        <v>0</v>
      </c>
      <c r="E552" s="11">
        <v>0</v>
      </c>
      <c r="F552" s="11">
        <v>25000</v>
      </c>
      <c r="G552" s="11">
        <v>0</v>
      </c>
      <c r="H552" s="11">
        <v>25000</v>
      </c>
      <c r="I552" s="12">
        <v>0</v>
      </c>
      <c r="J552">
        <v>0</v>
      </c>
    </row>
    <row r="553" spans="1:10">
      <c r="A553" s="8" t="s">
        <v>264</v>
      </c>
      <c r="B553" s="9" t="s">
        <v>265</v>
      </c>
      <c r="C553" s="10">
        <v>20</v>
      </c>
      <c r="D553" s="10">
        <v>0</v>
      </c>
      <c r="E553" s="11">
        <v>0</v>
      </c>
      <c r="F553" s="11">
        <v>24000</v>
      </c>
      <c r="G553" s="11">
        <v>0</v>
      </c>
      <c r="H553" s="11">
        <v>24000</v>
      </c>
      <c r="I553" s="12">
        <v>0</v>
      </c>
      <c r="J553">
        <v>0</v>
      </c>
    </row>
    <row r="554" spans="1:10">
      <c r="A554" s="13" t="s">
        <v>606</v>
      </c>
      <c r="B554" s="2" t="s">
        <v>607</v>
      </c>
      <c r="C554" s="3">
        <v>1</v>
      </c>
      <c r="D554" s="3">
        <v>0</v>
      </c>
      <c r="E554" s="4">
        <v>0</v>
      </c>
      <c r="F554" s="4">
        <v>850</v>
      </c>
      <c r="G554" s="4">
        <v>0</v>
      </c>
      <c r="H554" s="4">
        <v>850</v>
      </c>
      <c r="I554" s="14">
        <v>0</v>
      </c>
      <c r="J554">
        <v>0</v>
      </c>
    </row>
    <row r="555" spans="1:10">
      <c r="A555" s="13" t="s">
        <v>608</v>
      </c>
      <c r="B555" s="2" t="s">
        <v>609</v>
      </c>
      <c r="C555" s="3">
        <v>0</v>
      </c>
      <c r="D555" s="3">
        <v>1</v>
      </c>
      <c r="E555" s="4">
        <v>0</v>
      </c>
      <c r="F555" s="4">
        <v>0</v>
      </c>
      <c r="G555" s="4">
        <v>0</v>
      </c>
      <c r="H555" s="4">
        <v>0</v>
      </c>
      <c r="I555" s="14">
        <v>0</v>
      </c>
      <c r="J555">
        <v>0</v>
      </c>
    </row>
    <row r="556" spans="1:10">
      <c r="A556" s="13" t="s">
        <v>359</v>
      </c>
      <c r="B556" s="2" t="s">
        <v>360</v>
      </c>
      <c r="C556" s="3">
        <v>1</v>
      </c>
      <c r="D556" s="3">
        <v>0</v>
      </c>
      <c r="E556" s="4">
        <v>0</v>
      </c>
      <c r="F556" s="4">
        <v>43800</v>
      </c>
      <c r="G556" s="4">
        <v>0</v>
      </c>
      <c r="H556" s="4">
        <v>43800</v>
      </c>
      <c r="I556" s="14">
        <v>0</v>
      </c>
      <c r="J556">
        <v>0</v>
      </c>
    </row>
    <row r="557" spans="1:10">
      <c r="A557" s="8" t="s">
        <v>454</v>
      </c>
      <c r="B557" s="9" t="s">
        <v>455</v>
      </c>
      <c r="C557" s="10">
        <v>1</v>
      </c>
      <c r="D557" s="10">
        <v>0</v>
      </c>
      <c r="E557" s="11">
        <v>0</v>
      </c>
      <c r="F557" s="11">
        <v>1100</v>
      </c>
      <c r="G557" s="11">
        <v>0</v>
      </c>
      <c r="H557" s="11">
        <v>1100</v>
      </c>
      <c r="I557" s="12">
        <v>0</v>
      </c>
      <c r="J557">
        <v>0</v>
      </c>
    </row>
    <row r="558" spans="1:10">
      <c r="A558" s="8" t="s">
        <v>610</v>
      </c>
      <c r="B558" s="9" t="s">
        <v>611</v>
      </c>
      <c r="C558" s="10">
        <v>1</v>
      </c>
      <c r="D558" s="10">
        <v>0</v>
      </c>
      <c r="E558" s="11">
        <v>0</v>
      </c>
      <c r="F558" s="11">
        <v>2050</v>
      </c>
      <c r="G558" s="11">
        <v>0</v>
      </c>
      <c r="H558" s="11">
        <v>2050</v>
      </c>
      <c r="I558" s="12">
        <v>0</v>
      </c>
      <c r="J558">
        <v>0</v>
      </c>
    </row>
    <row r="559" spans="1:10">
      <c r="A559" s="8" t="s">
        <v>143</v>
      </c>
      <c r="B559" s="9" t="s">
        <v>144</v>
      </c>
      <c r="C559" s="10">
        <v>2</v>
      </c>
      <c r="D559" s="10">
        <v>0</v>
      </c>
      <c r="E559" s="11">
        <v>0</v>
      </c>
      <c r="F559" s="11">
        <v>6100</v>
      </c>
      <c r="G559" s="11">
        <v>0</v>
      </c>
      <c r="H559" s="11">
        <v>6100</v>
      </c>
      <c r="I559" s="12">
        <v>0</v>
      </c>
      <c r="J559" t="s">
        <v>763</v>
      </c>
    </row>
    <row r="560" spans="1:10">
      <c r="A560" s="8" t="s">
        <v>305</v>
      </c>
      <c r="B560" s="9" t="s">
        <v>306</v>
      </c>
      <c r="C560" s="10">
        <v>3</v>
      </c>
      <c r="D560" s="10">
        <v>0</v>
      </c>
      <c r="E560" s="11">
        <v>0</v>
      </c>
      <c r="F560" s="11">
        <v>118800</v>
      </c>
      <c r="G560" s="11">
        <v>0</v>
      </c>
      <c r="H560" s="11">
        <v>118800</v>
      </c>
      <c r="I560" s="12">
        <v>0</v>
      </c>
      <c r="J560">
        <v>0</v>
      </c>
    </row>
    <row r="561" spans="1:10">
      <c r="A561" s="8" t="s">
        <v>308</v>
      </c>
      <c r="B561" s="9" t="s">
        <v>309</v>
      </c>
      <c r="C561" s="10">
        <v>2</v>
      </c>
      <c r="D561" s="10">
        <v>0</v>
      </c>
      <c r="E561" s="11">
        <v>0</v>
      </c>
      <c r="F561" s="11">
        <v>108000</v>
      </c>
      <c r="G561" s="11">
        <v>0</v>
      </c>
      <c r="H561" s="11">
        <v>108000</v>
      </c>
      <c r="I561" s="12">
        <v>0</v>
      </c>
      <c r="J561">
        <v>0</v>
      </c>
    </row>
    <row r="562" spans="1:10">
      <c r="A562" s="8" t="s">
        <v>612</v>
      </c>
      <c r="B562" s="9" t="s">
        <v>613</v>
      </c>
      <c r="C562" s="10">
        <v>1</v>
      </c>
      <c r="D562" s="10">
        <v>0</v>
      </c>
      <c r="E562" s="11">
        <v>0</v>
      </c>
      <c r="F562" s="11">
        <v>850</v>
      </c>
      <c r="G562" s="11">
        <v>0</v>
      </c>
      <c r="H562" s="11">
        <v>850</v>
      </c>
      <c r="I562" s="12">
        <v>0</v>
      </c>
      <c r="J562">
        <v>0</v>
      </c>
    </row>
    <row r="563" spans="1:10">
      <c r="A563" s="8" t="s">
        <v>216</v>
      </c>
      <c r="B563" s="9" t="s">
        <v>335</v>
      </c>
      <c r="C563" s="10">
        <v>6</v>
      </c>
      <c r="D563" s="10">
        <v>0</v>
      </c>
      <c r="E563" s="11">
        <v>0</v>
      </c>
      <c r="F563" s="11">
        <v>11400</v>
      </c>
      <c r="G563" s="11">
        <v>0</v>
      </c>
      <c r="H563" s="11">
        <v>11400</v>
      </c>
      <c r="I563" s="12">
        <v>0</v>
      </c>
      <c r="J563">
        <v>0</v>
      </c>
    </row>
    <row r="564" spans="1:10">
      <c r="A564" s="8" t="s">
        <v>614</v>
      </c>
      <c r="B564" s="9" t="s">
        <v>615</v>
      </c>
      <c r="C564" s="10">
        <v>15</v>
      </c>
      <c r="D564" s="10">
        <v>0</v>
      </c>
      <c r="E564" s="11">
        <v>0</v>
      </c>
      <c r="F564" s="11">
        <v>27000</v>
      </c>
      <c r="G564" s="11">
        <v>0</v>
      </c>
      <c r="H564" s="11">
        <v>27000</v>
      </c>
      <c r="I564" s="12">
        <v>0</v>
      </c>
      <c r="J564">
        <v>0</v>
      </c>
    </row>
    <row r="565" spans="1:10">
      <c r="A565" s="8" t="s">
        <v>266</v>
      </c>
      <c r="B565" s="9" t="s">
        <v>267</v>
      </c>
      <c r="C565" s="10">
        <v>2</v>
      </c>
      <c r="D565" s="10">
        <v>0</v>
      </c>
      <c r="E565" s="11">
        <v>0</v>
      </c>
      <c r="F565" s="11">
        <v>2000</v>
      </c>
      <c r="G565" s="11">
        <v>0</v>
      </c>
      <c r="H565" s="11">
        <v>2000</v>
      </c>
      <c r="I565" s="12">
        <v>0</v>
      </c>
      <c r="J565">
        <v>0</v>
      </c>
    </row>
    <row r="566" spans="1:10">
      <c r="A566" s="8" t="s">
        <v>121</v>
      </c>
      <c r="B566" s="9" t="s">
        <v>122</v>
      </c>
      <c r="C566" s="10">
        <v>1</v>
      </c>
      <c r="D566" s="10">
        <v>0</v>
      </c>
      <c r="E566" s="11">
        <v>0</v>
      </c>
      <c r="F566" s="11">
        <v>1000</v>
      </c>
      <c r="G566" s="11">
        <v>0</v>
      </c>
      <c r="H566" s="11">
        <v>1000</v>
      </c>
      <c r="I566" s="12">
        <v>0</v>
      </c>
      <c r="J566">
        <v>0</v>
      </c>
    </row>
    <row r="567" spans="1:10">
      <c r="A567" s="8" t="s">
        <v>104</v>
      </c>
      <c r="B567" s="9" t="s">
        <v>105</v>
      </c>
      <c r="C567" s="10">
        <v>3</v>
      </c>
      <c r="D567" s="10">
        <v>0</v>
      </c>
      <c r="E567" s="11">
        <v>0</v>
      </c>
      <c r="F567" s="11">
        <v>13200</v>
      </c>
      <c r="G567" s="11">
        <v>0</v>
      </c>
      <c r="H567" s="11">
        <v>13200</v>
      </c>
      <c r="I567" s="12">
        <v>0</v>
      </c>
      <c r="J567">
        <v>0</v>
      </c>
    </row>
    <row r="568" spans="1:10">
      <c r="A568" s="13" t="s">
        <v>429</v>
      </c>
      <c r="B568" s="2" t="s">
        <v>430</v>
      </c>
      <c r="C568" s="3">
        <v>2</v>
      </c>
      <c r="D568" s="3">
        <v>0</v>
      </c>
      <c r="E568" s="4">
        <v>0</v>
      </c>
      <c r="F568" s="4">
        <v>2100</v>
      </c>
      <c r="G568" s="4">
        <v>0</v>
      </c>
      <c r="H568" s="4">
        <v>2100</v>
      </c>
      <c r="I568" s="14">
        <v>0</v>
      </c>
      <c r="J568">
        <v>0</v>
      </c>
    </row>
    <row r="569" spans="1:10">
      <c r="A569" s="8" t="s">
        <v>356</v>
      </c>
      <c r="B569" s="9" t="s">
        <v>357</v>
      </c>
      <c r="C569" s="10">
        <v>1</v>
      </c>
      <c r="D569" s="10">
        <v>0</v>
      </c>
      <c r="E569" s="11">
        <v>0</v>
      </c>
      <c r="F569" s="11">
        <v>3200</v>
      </c>
      <c r="G569" s="11">
        <v>0</v>
      </c>
      <c r="H569" s="11">
        <v>3200</v>
      </c>
      <c r="I569" s="12">
        <v>0</v>
      </c>
      <c r="J569">
        <v>0</v>
      </c>
    </row>
    <row r="570" spans="1:10">
      <c r="A570" s="13" t="s">
        <v>553</v>
      </c>
      <c r="B570" s="2" t="s">
        <v>554</v>
      </c>
      <c r="C570" s="3">
        <v>40</v>
      </c>
      <c r="D570" s="3">
        <v>0</v>
      </c>
      <c r="E570" s="4">
        <v>0</v>
      </c>
      <c r="F570" s="4">
        <v>36000</v>
      </c>
      <c r="G570" s="4">
        <v>0</v>
      </c>
      <c r="H570" s="4">
        <v>36000</v>
      </c>
      <c r="I570" s="14">
        <v>0</v>
      </c>
      <c r="J570">
        <v>0</v>
      </c>
    </row>
    <row r="571" spans="1:10">
      <c r="A571" s="13" t="s">
        <v>470</v>
      </c>
      <c r="B571" s="2" t="s">
        <v>471</v>
      </c>
      <c r="C571" s="3">
        <v>24</v>
      </c>
      <c r="D571" s="3">
        <v>0</v>
      </c>
      <c r="E571" s="4">
        <v>0</v>
      </c>
      <c r="F571" s="4">
        <v>36000</v>
      </c>
      <c r="G571" s="4">
        <v>0</v>
      </c>
      <c r="H571" s="4">
        <v>36000</v>
      </c>
      <c r="I571" s="14">
        <v>0</v>
      </c>
      <c r="J571">
        <v>0</v>
      </c>
    </row>
    <row r="572" spans="1:10">
      <c r="A572" s="8" t="s">
        <v>619</v>
      </c>
      <c r="B572" s="9" t="s">
        <v>620</v>
      </c>
      <c r="C572" s="10">
        <v>2</v>
      </c>
      <c r="D572" s="10">
        <v>0</v>
      </c>
      <c r="E572" s="11">
        <v>0</v>
      </c>
      <c r="F572" s="11">
        <v>19000</v>
      </c>
      <c r="G572" s="11">
        <v>0</v>
      </c>
      <c r="H572" s="11">
        <v>19000</v>
      </c>
      <c r="I572" s="12">
        <v>0</v>
      </c>
      <c r="J572">
        <v>0</v>
      </c>
    </row>
    <row r="573" spans="1:10">
      <c r="A573" s="13" t="s">
        <v>621</v>
      </c>
      <c r="B573" s="2" t="s">
        <v>622</v>
      </c>
      <c r="C573" s="3">
        <v>2</v>
      </c>
      <c r="D573" s="3">
        <v>0</v>
      </c>
      <c r="E573" s="4">
        <v>0</v>
      </c>
      <c r="F573" s="4">
        <v>13200</v>
      </c>
      <c r="G573" s="4">
        <v>0</v>
      </c>
      <c r="H573" s="4">
        <v>13200</v>
      </c>
      <c r="I573" s="14">
        <v>0</v>
      </c>
      <c r="J573">
        <v>0</v>
      </c>
    </row>
    <row r="574" spans="1:10">
      <c r="A574" s="8" t="s">
        <v>205</v>
      </c>
      <c r="B574" s="9" t="s">
        <v>206</v>
      </c>
      <c r="C574" s="10">
        <v>2</v>
      </c>
      <c r="D574" s="10">
        <v>0</v>
      </c>
      <c r="E574" s="11">
        <v>0</v>
      </c>
      <c r="F574" s="11">
        <v>800</v>
      </c>
      <c r="G574" s="11">
        <v>0</v>
      </c>
      <c r="H574" s="11">
        <v>800</v>
      </c>
      <c r="I574" s="12">
        <v>0</v>
      </c>
      <c r="J574">
        <v>0</v>
      </c>
    </row>
    <row r="575" spans="1:10">
      <c r="A575" s="8" t="s">
        <v>30</v>
      </c>
      <c r="B575" s="9" t="s">
        <v>31</v>
      </c>
      <c r="C575" s="10">
        <v>4</v>
      </c>
      <c r="D575" s="10">
        <v>0</v>
      </c>
      <c r="E575" s="11">
        <v>0</v>
      </c>
      <c r="F575" s="11">
        <v>18000</v>
      </c>
      <c r="G575" s="11">
        <v>0</v>
      </c>
      <c r="H575" s="11">
        <v>18000</v>
      </c>
      <c r="I575" s="12">
        <v>0</v>
      </c>
      <c r="J575">
        <v>0</v>
      </c>
    </row>
    <row r="576" spans="1:10">
      <c r="A576" s="8" t="s">
        <v>510</v>
      </c>
      <c r="B576" s="9" t="s">
        <v>511</v>
      </c>
      <c r="C576" s="10">
        <v>1</v>
      </c>
      <c r="D576" s="10">
        <v>0</v>
      </c>
      <c r="E576" s="11">
        <v>0</v>
      </c>
      <c r="F576" s="11">
        <v>2300</v>
      </c>
      <c r="G576" s="11">
        <v>0</v>
      </c>
      <c r="H576" s="11">
        <v>2300</v>
      </c>
      <c r="I576" s="12">
        <v>0</v>
      </c>
      <c r="J576">
        <v>0</v>
      </c>
    </row>
    <row r="577" spans="1:10">
      <c r="A577" s="8" t="s">
        <v>624</v>
      </c>
      <c r="B577" s="9" t="s">
        <v>625</v>
      </c>
      <c r="C577" s="10">
        <v>1</v>
      </c>
      <c r="D577" s="10">
        <v>0</v>
      </c>
      <c r="E577" s="11">
        <v>0</v>
      </c>
      <c r="F577" s="11">
        <v>2300</v>
      </c>
      <c r="G577" s="11">
        <v>0</v>
      </c>
      <c r="H577" s="11">
        <v>2300</v>
      </c>
      <c r="I577" s="12">
        <v>0</v>
      </c>
      <c r="J577">
        <v>0</v>
      </c>
    </row>
    <row r="578" spans="1:10">
      <c r="A578" s="8" t="s">
        <v>597</v>
      </c>
      <c r="B578" s="9" t="s">
        <v>598</v>
      </c>
      <c r="C578" s="10">
        <v>30</v>
      </c>
      <c r="D578" s="10">
        <v>0</v>
      </c>
      <c r="E578" s="11">
        <v>0</v>
      </c>
      <c r="F578" s="11">
        <v>39000</v>
      </c>
      <c r="G578" s="11">
        <v>0</v>
      </c>
      <c r="H578" s="11">
        <v>39000</v>
      </c>
      <c r="I578" s="12">
        <v>0</v>
      </c>
      <c r="J578">
        <v>0</v>
      </c>
    </row>
    <row r="579" spans="1:10">
      <c r="A579" s="8" t="s">
        <v>553</v>
      </c>
      <c r="B579" s="9" t="s">
        <v>554</v>
      </c>
      <c r="C579" s="10">
        <v>30</v>
      </c>
      <c r="D579" s="10">
        <v>0</v>
      </c>
      <c r="E579" s="11">
        <v>0</v>
      </c>
      <c r="F579" s="11">
        <v>27000</v>
      </c>
      <c r="G579" s="11">
        <v>0</v>
      </c>
      <c r="H579" s="11">
        <v>27000</v>
      </c>
      <c r="I579" s="12">
        <v>0</v>
      </c>
      <c r="J579">
        <v>0</v>
      </c>
    </row>
    <row r="580" spans="1:10">
      <c r="A580" s="13" t="s">
        <v>600</v>
      </c>
      <c r="B580" s="2" t="s">
        <v>601</v>
      </c>
      <c r="C580" s="3">
        <v>30</v>
      </c>
      <c r="D580" s="3">
        <v>0</v>
      </c>
      <c r="E580" s="4">
        <v>0</v>
      </c>
      <c r="F580" s="4">
        <v>90000</v>
      </c>
      <c r="G580" s="4">
        <v>0</v>
      </c>
      <c r="H580" s="4">
        <v>90000</v>
      </c>
      <c r="I580" s="14">
        <v>0</v>
      </c>
      <c r="J580">
        <v>0</v>
      </c>
    </row>
    <row r="581" spans="1:10">
      <c r="A581" s="13" t="s">
        <v>626</v>
      </c>
      <c r="B581" s="2" t="s">
        <v>627</v>
      </c>
      <c r="C581" s="3">
        <v>1</v>
      </c>
      <c r="D581" s="3">
        <v>0</v>
      </c>
      <c r="E581" s="4">
        <v>0</v>
      </c>
      <c r="F581" s="4">
        <v>26200</v>
      </c>
      <c r="G581" s="4">
        <v>0</v>
      </c>
      <c r="H581" s="4">
        <v>26200</v>
      </c>
      <c r="I581" s="14">
        <v>0</v>
      </c>
      <c r="J581">
        <v>0</v>
      </c>
    </row>
    <row r="582" spans="1:10">
      <c r="A582" s="8" t="s">
        <v>470</v>
      </c>
      <c r="B582" s="9" t="s">
        <v>471</v>
      </c>
      <c r="C582" s="10">
        <v>1</v>
      </c>
      <c r="D582" s="10">
        <v>0</v>
      </c>
      <c r="E582" s="11">
        <v>1500</v>
      </c>
      <c r="F582" s="11">
        <v>0</v>
      </c>
      <c r="G582" s="11">
        <v>0</v>
      </c>
      <c r="H582" s="11">
        <v>1500</v>
      </c>
      <c r="I582" s="12">
        <v>0</v>
      </c>
      <c r="J582">
        <v>0</v>
      </c>
    </row>
    <row r="583" spans="1:10">
      <c r="A583" s="13" t="s">
        <v>489</v>
      </c>
      <c r="B583" s="2" t="s">
        <v>490</v>
      </c>
      <c r="C583" s="3">
        <v>1</v>
      </c>
      <c r="D583" s="3">
        <v>0</v>
      </c>
      <c r="E583" s="4">
        <v>13000</v>
      </c>
      <c r="F583" s="4">
        <v>0</v>
      </c>
      <c r="G583" s="4">
        <v>0</v>
      </c>
      <c r="H583" s="4">
        <v>13000</v>
      </c>
      <c r="I583" s="14">
        <v>0</v>
      </c>
      <c r="J583">
        <v>0</v>
      </c>
    </row>
    <row r="584" spans="1:10">
      <c r="A584" s="8" t="s">
        <v>294</v>
      </c>
      <c r="B584" s="9" t="s">
        <v>295</v>
      </c>
      <c r="C584" s="10">
        <v>2</v>
      </c>
      <c r="D584" s="10">
        <v>0</v>
      </c>
      <c r="E584" s="11">
        <v>0</v>
      </c>
      <c r="F584" s="11">
        <v>16700</v>
      </c>
      <c r="G584" s="11">
        <v>0</v>
      </c>
      <c r="H584" s="11">
        <v>16700</v>
      </c>
      <c r="I584" s="12">
        <v>0</v>
      </c>
      <c r="J584">
        <v>0</v>
      </c>
    </row>
    <row r="585" spans="1:10">
      <c r="A585" s="8" t="s">
        <v>220</v>
      </c>
      <c r="B585" s="9" t="s">
        <v>221</v>
      </c>
      <c r="C585" s="10">
        <v>2</v>
      </c>
      <c r="D585" s="10">
        <v>0</v>
      </c>
      <c r="E585" s="11">
        <v>0</v>
      </c>
      <c r="F585" s="11">
        <v>3200</v>
      </c>
      <c r="G585" s="11">
        <v>0</v>
      </c>
      <c r="H585" s="11">
        <v>3200</v>
      </c>
      <c r="I585" s="12">
        <v>0</v>
      </c>
      <c r="J585">
        <v>0</v>
      </c>
    </row>
    <row r="586" spans="1:10">
      <c r="A586" s="8" t="s">
        <v>87</v>
      </c>
      <c r="B586" s="9" t="s">
        <v>88</v>
      </c>
      <c r="C586" s="10">
        <v>1</v>
      </c>
      <c r="D586" s="10">
        <v>0</v>
      </c>
      <c r="E586" s="11">
        <v>0</v>
      </c>
      <c r="F586" s="11">
        <v>8500</v>
      </c>
      <c r="G586" s="11">
        <v>0</v>
      </c>
      <c r="H586" s="11">
        <v>8500</v>
      </c>
      <c r="I586" s="12">
        <v>0</v>
      </c>
      <c r="J586">
        <v>0</v>
      </c>
    </row>
    <row r="587" spans="1:10">
      <c r="A587" s="8" t="s">
        <v>20</v>
      </c>
      <c r="B587" s="9" t="s">
        <v>21</v>
      </c>
      <c r="C587" s="10">
        <v>1</v>
      </c>
      <c r="D587" s="10">
        <v>0</v>
      </c>
      <c r="E587" s="11">
        <v>0</v>
      </c>
      <c r="F587" s="11">
        <v>3000</v>
      </c>
      <c r="G587" s="11">
        <v>0</v>
      </c>
      <c r="H587" s="11">
        <v>3000</v>
      </c>
      <c r="I587" s="12">
        <v>0</v>
      </c>
      <c r="J587">
        <v>0</v>
      </c>
    </row>
    <row r="588" spans="1:10">
      <c r="A588" s="8" t="s">
        <v>136</v>
      </c>
      <c r="B588" s="9" t="s">
        <v>137</v>
      </c>
      <c r="C588" s="10">
        <v>40</v>
      </c>
      <c r="D588" s="10">
        <v>0</v>
      </c>
      <c r="E588" s="11">
        <v>40000</v>
      </c>
      <c r="F588" s="11">
        <v>0</v>
      </c>
      <c r="G588" s="11">
        <v>0</v>
      </c>
      <c r="H588" s="11">
        <v>40000</v>
      </c>
      <c r="I588" s="12">
        <v>0</v>
      </c>
      <c r="J588">
        <v>0</v>
      </c>
    </row>
    <row r="589" spans="1:10">
      <c r="A589" s="8" t="s">
        <v>198</v>
      </c>
      <c r="B589" s="9" t="s">
        <v>199</v>
      </c>
      <c r="C589" s="10">
        <v>4</v>
      </c>
      <c r="D589" s="10">
        <v>0</v>
      </c>
      <c r="E589" s="11">
        <v>1328000</v>
      </c>
      <c r="F589" s="11">
        <v>0</v>
      </c>
      <c r="G589" s="11">
        <v>0</v>
      </c>
      <c r="H589" s="11">
        <v>1328000</v>
      </c>
      <c r="I589" s="12">
        <v>0</v>
      </c>
      <c r="J589">
        <v>0</v>
      </c>
    </row>
    <row r="590" spans="1:10">
      <c r="A590" s="8" t="s">
        <v>65</v>
      </c>
      <c r="B590" s="9" t="s">
        <v>66</v>
      </c>
      <c r="C590" s="10">
        <v>40</v>
      </c>
      <c r="D590" s="10">
        <v>0</v>
      </c>
      <c r="E590" s="11">
        <v>172000</v>
      </c>
      <c r="F590" s="11">
        <v>0</v>
      </c>
      <c r="G590" s="11">
        <v>0</v>
      </c>
      <c r="H590" s="11">
        <v>172000</v>
      </c>
      <c r="I590" s="12">
        <v>0</v>
      </c>
      <c r="J590">
        <v>0</v>
      </c>
    </row>
    <row r="591" spans="1:10">
      <c r="A591" s="8" t="s">
        <v>630</v>
      </c>
      <c r="B591" s="9" t="s">
        <v>631</v>
      </c>
      <c r="C591" s="10">
        <v>2</v>
      </c>
      <c r="D591" s="10">
        <v>0</v>
      </c>
      <c r="E591" s="11">
        <v>49200</v>
      </c>
      <c r="F591" s="11">
        <v>0</v>
      </c>
      <c r="G591" s="11">
        <v>0</v>
      </c>
      <c r="H591" s="11">
        <v>49200</v>
      </c>
      <c r="I591" s="12">
        <v>0</v>
      </c>
      <c r="J591">
        <v>0</v>
      </c>
    </row>
    <row r="592" spans="1:10">
      <c r="A592" s="8" t="s">
        <v>341</v>
      </c>
      <c r="B592" s="9" t="s">
        <v>342</v>
      </c>
      <c r="C592" s="10">
        <v>40</v>
      </c>
      <c r="D592" s="10">
        <v>0</v>
      </c>
      <c r="E592" s="11">
        <v>38000</v>
      </c>
      <c r="F592" s="11">
        <v>0</v>
      </c>
      <c r="G592" s="11">
        <v>0</v>
      </c>
      <c r="H592" s="11">
        <v>38000</v>
      </c>
      <c r="I592" s="12">
        <v>0</v>
      </c>
      <c r="J592">
        <v>0</v>
      </c>
    </row>
    <row r="593" spans="1:10">
      <c r="A593" s="8" t="s">
        <v>512</v>
      </c>
      <c r="B593" s="9" t="s">
        <v>513</v>
      </c>
      <c r="C593" s="10">
        <v>25</v>
      </c>
      <c r="D593" s="10">
        <v>0</v>
      </c>
      <c r="E593" s="11">
        <v>33750</v>
      </c>
      <c r="F593" s="11">
        <v>0</v>
      </c>
      <c r="G593" s="11">
        <v>0</v>
      </c>
      <c r="H593" s="11">
        <v>33750</v>
      </c>
      <c r="I593" s="12">
        <v>0</v>
      </c>
      <c r="J593">
        <v>0</v>
      </c>
    </row>
    <row r="594" spans="1:10">
      <c r="A594" s="8" t="s">
        <v>593</v>
      </c>
      <c r="B594" s="9" t="s">
        <v>594</v>
      </c>
      <c r="C594" s="10">
        <v>25</v>
      </c>
      <c r="D594" s="10">
        <v>0</v>
      </c>
      <c r="E594" s="11">
        <v>52500</v>
      </c>
      <c r="F594" s="11">
        <v>0</v>
      </c>
      <c r="G594" s="11">
        <v>0</v>
      </c>
      <c r="H594" s="11">
        <v>52500</v>
      </c>
      <c r="I594" s="12">
        <v>0</v>
      </c>
      <c r="J594">
        <v>0</v>
      </c>
    </row>
    <row r="595" spans="1:10">
      <c r="A595" s="13" t="s">
        <v>54</v>
      </c>
      <c r="B595" s="2" t="s">
        <v>55</v>
      </c>
      <c r="C595" s="3">
        <v>25</v>
      </c>
      <c r="D595" s="3">
        <v>0</v>
      </c>
      <c r="E595" s="4">
        <v>40000</v>
      </c>
      <c r="F595" s="4">
        <v>0</v>
      </c>
      <c r="G595" s="4">
        <v>0</v>
      </c>
      <c r="H595" s="4">
        <v>40000</v>
      </c>
      <c r="I595" s="14">
        <v>0</v>
      </c>
      <c r="J595">
        <v>0</v>
      </c>
    </row>
    <row r="596" spans="1:10">
      <c r="A596" s="8" t="s">
        <v>328</v>
      </c>
      <c r="B596" s="9" t="s">
        <v>142</v>
      </c>
      <c r="C596" s="10">
        <v>2</v>
      </c>
      <c r="D596" s="10">
        <v>0</v>
      </c>
      <c r="E596" s="11">
        <v>0</v>
      </c>
      <c r="F596" s="11">
        <v>44900</v>
      </c>
      <c r="G596" s="11">
        <v>0</v>
      </c>
      <c r="H596" s="11">
        <v>44900</v>
      </c>
      <c r="I596" s="12">
        <v>0</v>
      </c>
      <c r="J596" t="s">
        <v>763</v>
      </c>
    </row>
    <row r="597" spans="1:10">
      <c r="A597" s="8" t="s">
        <v>632</v>
      </c>
      <c r="B597" s="9" t="s">
        <v>633</v>
      </c>
      <c r="C597" s="10">
        <v>2</v>
      </c>
      <c r="D597" s="10">
        <v>0</v>
      </c>
      <c r="E597" s="11">
        <v>0</v>
      </c>
      <c r="F597" s="11">
        <v>9900</v>
      </c>
      <c r="G597" s="11">
        <v>0</v>
      </c>
      <c r="H597" s="11">
        <v>9900</v>
      </c>
      <c r="I597" s="12">
        <v>0</v>
      </c>
      <c r="J597" t="s">
        <v>763</v>
      </c>
    </row>
    <row r="598" spans="1:10">
      <c r="A598" s="8" t="s">
        <v>317</v>
      </c>
      <c r="B598" s="9" t="s">
        <v>318</v>
      </c>
      <c r="C598" s="10">
        <v>6</v>
      </c>
      <c r="D598" s="10">
        <v>0</v>
      </c>
      <c r="E598" s="11">
        <v>0</v>
      </c>
      <c r="F598" s="11">
        <v>14400</v>
      </c>
      <c r="G598" s="11">
        <v>0</v>
      </c>
      <c r="H598" s="11">
        <v>14400</v>
      </c>
      <c r="I598" s="12">
        <v>0</v>
      </c>
      <c r="J598">
        <v>0</v>
      </c>
    </row>
    <row r="599" spans="1:10">
      <c r="A599" s="8" t="s">
        <v>634</v>
      </c>
      <c r="B599" s="9" t="s">
        <v>635</v>
      </c>
      <c r="C599" s="10">
        <v>1</v>
      </c>
      <c r="D599" s="10">
        <v>0</v>
      </c>
      <c r="E599" s="11">
        <v>0</v>
      </c>
      <c r="F599" s="11">
        <v>273600</v>
      </c>
      <c r="G599" s="11">
        <v>0</v>
      </c>
      <c r="H599" s="11">
        <v>273600</v>
      </c>
      <c r="I599" s="12">
        <v>0</v>
      </c>
      <c r="J599">
        <v>0</v>
      </c>
    </row>
    <row r="600" spans="1:10">
      <c r="A600" s="8" t="s">
        <v>636</v>
      </c>
      <c r="B600" s="9" t="s">
        <v>637</v>
      </c>
      <c r="C600" s="10">
        <v>1</v>
      </c>
      <c r="D600" s="10">
        <v>0</v>
      </c>
      <c r="E600" s="11">
        <v>0</v>
      </c>
      <c r="F600" s="11">
        <v>4800</v>
      </c>
      <c r="G600" s="11">
        <v>0</v>
      </c>
      <c r="H600" s="11">
        <v>4800</v>
      </c>
      <c r="I600" s="12">
        <v>0</v>
      </c>
      <c r="J600">
        <v>0</v>
      </c>
    </row>
    <row r="601" spans="1:10">
      <c r="A601" s="8" t="s">
        <v>638</v>
      </c>
      <c r="B601" s="9" t="s">
        <v>639</v>
      </c>
      <c r="C601" s="10">
        <v>1</v>
      </c>
      <c r="D601" s="10">
        <v>0</v>
      </c>
      <c r="E601" s="11">
        <v>0</v>
      </c>
      <c r="F601" s="11">
        <v>1650</v>
      </c>
      <c r="G601" s="11">
        <v>0</v>
      </c>
      <c r="H601" s="11">
        <v>1650</v>
      </c>
      <c r="I601" s="12">
        <v>0</v>
      </c>
      <c r="J601">
        <v>0</v>
      </c>
    </row>
    <row r="602" spans="1:10">
      <c r="A602" s="8" t="s">
        <v>54</v>
      </c>
      <c r="B602" s="9" t="s">
        <v>55</v>
      </c>
      <c r="C602" s="10">
        <v>24</v>
      </c>
      <c r="D602" s="10">
        <v>0</v>
      </c>
      <c r="E602" s="11">
        <v>0</v>
      </c>
      <c r="F602" s="11">
        <v>39600</v>
      </c>
      <c r="G602" s="11">
        <v>0</v>
      </c>
      <c r="H602" s="11">
        <v>39600</v>
      </c>
      <c r="I602" s="12">
        <v>0</v>
      </c>
      <c r="J602">
        <v>0</v>
      </c>
    </row>
    <row r="603" spans="1:10">
      <c r="A603" s="8" t="s">
        <v>562</v>
      </c>
      <c r="B603" s="9" t="s">
        <v>563</v>
      </c>
      <c r="C603" s="10">
        <v>4</v>
      </c>
      <c r="D603" s="10">
        <v>0</v>
      </c>
      <c r="E603" s="11">
        <v>0</v>
      </c>
      <c r="F603" s="11">
        <v>18000</v>
      </c>
      <c r="G603" s="11">
        <v>0</v>
      </c>
      <c r="H603" s="11">
        <v>18000</v>
      </c>
      <c r="I603" s="12">
        <v>0</v>
      </c>
      <c r="J603">
        <v>0</v>
      </c>
    </row>
    <row r="604" spans="1:10">
      <c r="A604" s="8" t="s">
        <v>423</v>
      </c>
      <c r="B604" s="9" t="s">
        <v>424</v>
      </c>
      <c r="C604" s="10">
        <v>4</v>
      </c>
      <c r="D604" s="10">
        <v>0</v>
      </c>
      <c r="E604" s="11">
        <v>0</v>
      </c>
      <c r="F604" s="11">
        <v>8200</v>
      </c>
      <c r="G604" s="11">
        <v>0</v>
      </c>
      <c r="H604" s="11">
        <v>8200</v>
      </c>
      <c r="I604" s="12">
        <v>0</v>
      </c>
      <c r="J604">
        <v>0</v>
      </c>
    </row>
    <row r="605" spans="1:10">
      <c r="A605" s="8" t="s">
        <v>462</v>
      </c>
      <c r="B605" s="9" t="s">
        <v>463</v>
      </c>
      <c r="C605" s="10">
        <v>10</v>
      </c>
      <c r="D605" s="10">
        <v>0</v>
      </c>
      <c r="E605" s="11">
        <v>0</v>
      </c>
      <c r="F605" s="11">
        <v>18500</v>
      </c>
      <c r="G605" s="11">
        <v>0</v>
      </c>
      <c r="H605" s="11">
        <v>18500</v>
      </c>
      <c r="I605" s="12">
        <v>0</v>
      </c>
      <c r="J605">
        <v>0</v>
      </c>
    </row>
    <row r="606" spans="1:10">
      <c r="A606" s="8" t="s">
        <v>464</v>
      </c>
      <c r="B606" s="9" t="s">
        <v>463</v>
      </c>
      <c r="C606" s="10">
        <v>10</v>
      </c>
      <c r="D606" s="10">
        <v>0</v>
      </c>
      <c r="E606" s="11">
        <v>0</v>
      </c>
      <c r="F606" s="11">
        <v>18500</v>
      </c>
      <c r="G606" s="11">
        <v>0</v>
      </c>
      <c r="H606" s="11">
        <v>18500</v>
      </c>
      <c r="I606" s="12">
        <v>0</v>
      </c>
      <c r="J606">
        <v>0</v>
      </c>
    </row>
    <row r="607" spans="1:10">
      <c r="A607" s="8" t="s">
        <v>619</v>
      </c>
      <c r="B607" s="9" t="s">
        <v>620</v>
      </c>
      <c r="C607" s="10">
        <v>1</v>
      </c>
      <c r="D607" s="10">
        <v>0</v>
      </c>
      <c r="E607" s="11">
        <v>0</v>
      </c>
      <c r="F607" s="11">
        <v>9500</v>
      </c>
      <c r="G607" s="11">
        <v>0</v>
      </c>
      <c r="H607" s="11">
        <v>9500</v>
      </c>
      <c r="I607" s="12">
        <v>0</v>
      </c>
      <c r="J607">
        <v>0</v>
      </c>
    </row>
    <row r="608" spans="1:10">
      <c r="A608" s="13" t="s">
        <v>600</v>
      </c>
      <c r="B608" s="2" t="s">
        <v>601</v>
      </c>
      <c r="C608" s="3">
        <v>10</v>
      </c>
      <c r="D608" s="3">
        <v>0</v>
      </c>
      <c r="E608" s="4">
        <v>0</v>
      </c>
      <c r="F608" s="4">
        <v>30000</v>
      </c>
      <c r="G608" s="4">
        <v>0</v>
      </c>
      <c r="H608" s="4">
        <v>30000</v>
      </c>
      <c r="I608" s="14">
        <v>0</v>
      </c>
      <c r="J608">
        <v>0</v>
      </c>
    </row>
    <row r="609" spans="1:10">
      <c r="A609" s="13" t="s">
        <v>642</v>
      </c>
      <c r="B609" s="2" t="s">
        <v>643</v>
      </c>
      <c r="C609" s="3">
        <v>10</v>
      </c>
      <c r="D609" s="3">
        <v>0</v>
      </c>
      <c r="E609" s="4">
        <v>0</v>
      </c>
      <c r="F609" s="4">
        <v>117000</v>
      </c>
      <c r="G609" s="4">
        <v>0</v>
      </c>
      <c r="H609" s="4">
        <v>117000</v>
      </c>
      <c r="I609" s="14">
        <v>0</v>
      </c>
      <c r="J609">
        <v>0</v>
      </c>
    </row>
    <row r="610" spans="1:10">
      <c r="A610" s="8" t="s">
        <v>359</v>
      </c>
      <c r="B610" s="9" t="s">
        <v>360</v>
      </c>
      <c r="C610" s="10">
        <v>1</v>
      </c>
      <c r="D610" s="10">
        <v>0</v>
      </c>
      <c r="E610" s="11">
        <v>0</v>
      </c>
      <c r="F610" s="11">
        <v>43800</v>
      </c>
      <c r="G610" s="11">
        <v>0</v>
      </c>
      <c r="H610" s="11">
        <v>43800</v>
      </c>
      <c r="I610" s="12">
        <v>0</v>
      </c>
      <c r="J610">
        <v>0</v>
      </c>
    </row>
    <row r="611" spans="1:10">
      <c r="A611" s="8" t="s">
        <v>562</v>
      </c>
      <c r="B611" s="9" t="s">
        <v>563</v>
      </c>
      <c r="C611" s="10">
        <v>1</v>
      </c>
      <c r="D611" s="10">
        <v>0</v>
      </c>
      <c r="E611" s="11">
        <v>0</v>
      </c>
      <c r="F611" s="11">
        <v>4500</v>
      </c>
      <c r="G611" s="11">
        <v>0</v>
      </c>
      <c r="H611" s="11">
        <v>4500</v>
      </c>
      <c r="I611" s="12">
        <v>0</v>
      </c>
      <c r="J611">
        <v>0</v>
      </c>
    </row>
    <row r="612" spans="1:10">
      <c r="A612" s="13" t="s">
        <v>423</v>
      </c>
      <c r="B612" s="2" t="s">
        <v>424</v>
      </c>
      <c r="C612" s="3">
        <v>1</v>
      </c>
      <c r="D612" s="3">
        <v>0</v>
      </c>
      <c r="E612" s="4">
        <v>0</v>
      </c>
      <c r="F612" s="4">
        <v>2050</v>
      </c>
      <c r="G612" s="4">
        <v>0</v>
      </c>
      <c r="H612" s="4">
        <v>2050</v>
      </c>
      <c r="I612" s="14">
        <v>0</v>
      </c>
      <c r="J612">
        <v>0</v>
      </c>
    </row>
    <row r="613" spans="1:10">
      <c r="A613" s="8" t="s">
        <v>562</v>
      </c>
      <c r="B613" s="9" t="s">
        <v>563</v>
      </c>
      <c r="C613" s="10">
        <v>1</v>
      </c>
      <c r="D613" s="10">
        <v>0</v>
      </c>
      <c r="E613" s="11">
        <v>0</v>
      </c>
      <c r="F613" s="11">
        <v>4500</v>
      </c>
      <c r="G613" s="11">
        <v>0</v>
      </c>
      <c r="H613" s="11">
        <v>4500</v>
      </c>
      <c r="I613" s="12">
        <v>0</v>
      </c>
      <c r="J613">
        <v>0</v>
      </c>
    </row>
    <row r="614" spans="1:10">
      <c r="A614" s="13" t="s">
        <v>423</v>
      </c>
      <c r="B614" s="2" t="s">
        <v>424</v>
      </c>
      <c r="C614" s="3">
        <v>2</v>
      </c>
      <c r="D614" s="3">
        <v>0</v>
      </c>
      <c r="E614" s="4">
        <v>0</v>
      </c>
      <c r="F614" s="4">
        <v>4100</v>
      </c>
      <c r="G614" s="4">
        <v>0</v>
      </c>
      <c r="H614" s="4">
        <v>4100</v>
      </c>
      <c r="I614" s="14">
        <v>0</v>
      </c>
      <c r="J614">
        <v>0</v>
      </c>
    </row>
    <row r="615" spans="1:10">
      <c r="A615" s="13" t="s">
        <v>646</v>
      </c>
      <c r="B615" s="2" t="s">
        <v>647</v>
      </c>
      <c r="C615" s="3">
        <v>2</v>
      </c>
      <c r="D615" s="3">
        <v>0</v>
      </c>
      <c r="E615" s="4">
        <v>0</v>
      </c>
      <c r="F615" s="4">
        <v>4000</v>
      </c>
      <c r="G615" s="4">
        <v>0</v>
      </c>
      <c r="H615" s="4">
        <v>4000</v>
      </c>
      <c r="I615" s="14">
        <v>0</v>
      </c>
      <c r="J615">
        <v>0</v>
      </c>
    </row>
    <row r="616" spans="1:10">
      <c r="A616" s="8" t="s">
        <v>138</v>
      </c>
      <c r="B616" s="9" t="s">
        <v>139</v>
      </c>
      <c r="C616" s="10">
        <v>50</v>
      </c>
      <c r="D616" s="10">
        <v>0</v>
      </c>
      <c r="E616" s="11">
        <v>0</v>
      </c>
      <c r="F616" s="11">
        <v>30000</v>
      </c>
      <c r="G616" s="11">
        <v>0</v>
      </c>
      <c r="H616" s="11">
        <v>30000</v>
      </c>
      <c r="I616" s="12">
        <v>0</v>
      </c>
      <c r="J616">
        <v>0</v>
      </c>
    </row>
    <row r="617" spans="1:10">
      <c r="A617" s="13" t="s">
        <v>54</v>
      </c>
      <c r="B617" s="2" t="s">
        <v>55</v>
      </c>
      <c r="C617" s="3">
        <v>10</v>
      </c>
      <c r="D617" s="3">
        <v>0</v>
      </c>
      <c r="E617" s="4">
        <v>0</v>
      </c>
      <c r="F617" s="4">
        <v>16000</v>
      </c>
      <c r="G617" s="4">
        <v>0</v>
      </c>
      <c r="H617" s="4">
        <v>16000</v>
      </c>
      <c r="I617" s="14">
        <v>0</v>
      </c>
      <c r="J617">
        <v>0</v>
      </c>
    </row>
    <row r="618" spans="1:10">
      <c r="A618" s="8" t="s">
        <v>233</v>
      </c>
      <c r="B618" s="9" t="s">
        <v>234</v>
      </c>
      <c r="C618" s="10">
        <v>1</v>
      </c>
      <c r="D618" s="10">
        <v>0</v>
      </c>
      <c r="E618" s="11">
        <v>0</v>
      </c>
      <c r="F618" s="11">
        <v>1650</v>
      </c>
      <c r="G618" s="11">
        <v>0</v>
      </c>
      <c r="H618" s="11">
        <v>1650</v>
      </c>
      <c r="I618" s="12">
        <v>0</v>
      </c>
      <c r="J618">
        <v>0</v>
      </c>
    </row>
    <row r="619" spans="1:10">
      <c r="A619" s="13" t="s">
        <v>115</v>
      </c>
      <c r="B619" s="2" t="s">
        <v>116</v>
      </c>
      <c r="C619" s="3">
        <v>27</v>
      </c>
      <c r="D619" s="3">
        <v>0</v>
      </c>
      <c r="E619" s="4">
        <v>0</v>
      </c>
      <c r="F619" s="4">
        <v>147150</v>
      </c>
      <c r="G619" s="4">
        <v>0</v>
      </c>
      <c r="H619" s="4">
        <v>147150</v>
      </c>
      <c r="I619" s="14">
        <v>0</v>
      </c>
      <c r="J619">
        <v>0</v>
      </c>
    </row>
    <row r="620" spans="1:10">
      <c r="A620" s="8" t="s">
        <v>34</v>
      </c>
      <c r="B620" s="9" t="s">
        <v>35</v>
      </c>
      <c r="C620" s="10">
        <v>15</v>
      </c>
      <c r="D620" s="10">
        <v>0</v>
      </c>
      <c r="E620" s="11">
        <v>0</v>
      </c>
      <c r="F620" s="11">
        <v>27750</v>
      </c>
      <c r="G620" s="11">
        <v>0</v>
      </c>
      <c r="H620" s="11">
        <v>27750</v>
      </c>
      <c r="I620" s="12">
        <v>0</v>
      </c>
      <c r="J620">
        <v>0</v>
      </c>
    </row>
    <row r="621" spans="1:10">
      <c r="A621" s="13" t="s">
        <v>170</v>
      </c>
      <c r="B621" s="2" t="s">
        <v>37</v>
      </c>
      <c r="C621" s="3">
        <v>44</v>
      </c>
      <c r="D621" s="3">
        <v>0</v>
      </c>
      <c r="E621" s="4">
        <v>0</v>
      </c>
      <c r="F621" s="4">
        <v>85800</v>
      </c>
      <c r="G621" s="4">
        <v>0</v>
      </c>
      <c r="H621" s="4">
        <v>85800</v>
      </c>
      <c r="I621" s="14">
        <v>0</v>
      </c>
      <c r="J621">
        <v>0</v>
      </c>
    </row>
    <row r="622" spans="1:10">
      <c r="A622" s="8" t="s">
        <v>20</v>
      </c>
      <c r="B622" s="9" t="s">
        <v>21</v>
      </c>
      <c r="C622" s="10">
        <v>7</v>
      </c>
      <c r="D622" s="10">
        <v>0</v>
      </c>
      <c r="E622" s="11">
        <v>0</v>
      </c>
      <c r="F622" s="11">
        <v>21000</v>
      </c>
      <c r="G622" s="11">
        <v>0</v>
      </c>
      <c r="H622" s="11">
        <v>21000</v>
      </c>
      <c r="I622" s="12">
        <v>0</v>
      </c>
      <c r="J622">
        <v>0</v>
      </c>
    </row>
    <row r="623" spans="1:10">
      <c r="A623" s="8" t="s">
        <v>650</v>
      </c>
      <c r="B623" s="9" t="s">
        <v>651</v>
      </c>
      <c r="C623" s="10">
        <v>3</v>
      </c>
      <c r="D623" s="10">
        <v>0</v>
      </c>
      <c r="E623" s="11">
        <v>0</v>
      </c>
      <c r="F623" s="11">
        <v>103200</v>
      </c>
      <c r="G623" s="11">
        <v>0</v>
      </c>
      <c r="H623" s="11">
        <v>103200</v>
      </c>
      <c r="I623" s="12">
        <v>0</v>
      </c>
      <c r="J623">
        <v>0</v>
      </c>
    </row>
    <row r="624" spans="1:10">
      <c r="A624" s="13" t="s">
        <v>652</v>
      </c>
      <c r="B624" s="2" t="s">
        <v>653</v>
      </c>
      <c r="C624" s="3">
        <v>1</v>
      </c>
      <c r="D624" s="3">
        <v>0</v>
      </c>
      <c r="E624" s="4">
        <v>0</v>
      </c>
      <c r="F624" s="4">
        <v>69400</v>
      </c>
      <c r="G624" s="4">
        <v>0</v>
      </c>
      <c r="H624" s="4">
        <v>69400</v>
      </c>
      <c r="I624" s="14">
        <v>0</v>
      </c>
      <c r="J624">
        <v>0</v>
      </c>
    </row>
    <row r="625" spans="1:10">
      <c r="A625" s="8" t="s">
        <v>198</v>
      </c>
      <c r="B625" s="9" t="s">
        <v>199</v>
      </c>
      <c r="C625" s="10">
        <v>1</v>
      </c>
      <c r="D625" s="10">
        <v>0</v>
      </c>
      <c r="E625" s="11">
        <v>0</v>
      </c>
      <c r="F625" s="11">
        <v>325360</v>
      </c>
      <c r="G625" s="11">
        <v>0</v>
      </c>
      <c r="H625" s="11">
        <v>325360</v>
      </c>
      <c r="I625" s="12">
        <v>0</v>
      </c>
      <c r="J625">
        <v>0</v>
      </c>
    </row>
    <row r="626" spans="1:10">
      <c r="A626" s="8" t="s">
        <v>654</v>
      </c>
      <c r="B626" s="9" t="s">
        <v>655</v>
      </c>
      <c r="C626" s="10">
        <v>1</v>
      </c>
      <c r="D626" s="10">
        <v>0</v>
      </c>
      <c r="E626" s="11">
        <v>0</v>
      </c>
      <c r="F626" s="11">
        <v>7500</v>
      </c>
      <c r="G626" s="11">
        <v>0</v>
      </c>
      <c r="H626" s="11">
        <v>7500</v>
      </c>
      <c r="I626" s="12">
        <v>0</v>
      </c>
      <c r="J626">
        <v>0</v>
      </c>
    </row>
    <row r="627" spans="1:10">
      <c r="A627" s="8" t="s">
        <v>602</v>
      </c>
      <c r="B627" s="9" t="s">
        <v>603</v>
      </c>
      <c r="C627" s="10">
        <v>2</v>
      </c>
      <c r="D627" s="10">
        <v>0</v>
      </c>
      <c r="E627" s="11">
        <v>0</v>
      </c>
      <c r="F627" s="11">
        <v>700</v>
      </c>
      <c r="G627" s="11">
        <v>0</v>
      </c>
      <c r="H627" s="11">
        <v>700</v>
      </c>
      <c r="I627" s="12">
        <v>0</v>
      </c>
      <c r="J627">
        <v>0</v>
      </c>
    </row>
    <row r="628" spans="1:10">
      <c r="A628" s="8" t="s">
        <v>638</v>
      </c>
      <c r="B628" s="9" t="s">
        <v>639</v>
      </c>
      <c r="C628" s="10">
        <v>35</v>
      </c>
      <c r="D628" s="10">
        <v>0</v>
      </c>
      <c r="E628" s="11">
        <v>0</v>
      </c>
      <c r="F628" s="11">
        <v>57750</v>
      </c>
      <c r="G628" s="11">
        <v>0</v>
      </c>
      <c r="H628" s="11">
        <v>57750</v>
      </c>
      <c r="I628" s="12">
        <v>0</v>
      </c>
      <c r="J628">
        <v>0</v>
      </c>
    </row>
    <row r="629" spans="1:10">
      <c r="A629" s="8" t="s">
        <v>338</v>
      </c>
      <c r="B629" s="9" t="s">
        <v>35</v>
      </c>
      <c r="C629" s="10">
        <v>4</v>
      </c>
      <c r="D629" s="10">
        <v>0</v>
      </c>
      <c r="E629" s="11">
        <v>0</v>
      </c>
      <c r="F629" s="11">
        <v>8200</v>
      </c>
      <c r="G629" s="11">
        <v>0</v>
      </c>
      <c r="H629" s="11">
        <v>8200</v>
      </c>
      <c r="I629" s="12">
        <v>0</v>
      </c>
      <c r="J629">
        <v>0</v>
      </c>
    </row>
    <row r="630" spans="1:10">
      <c r="A630" s="8" t="s">
        <v>374</v>
      </c>
      <c r="B630" s="9" t="s">
        <v>375</v>
      </c>
      <c r="C630" s="10">
        <v>4</v>
      </c>
      <c r="D630" s="10">
        <v>0</v>
      </c>
      <c r="E630" s="11">
        <v>0</v>
      </c>
      <c r="F630" s="11">
        <v>16800</v>
      </c>
      <c r="G630" s="11">
        <v>0</v>
      </c>
      <c r="H630" s="11">
        <v>16800</v>
      </c>
      <c r="I630" s="12">
        <v>0</v>
      </c>
      <c r="J630">
        <v>0</v>
      </c>
    </row>
    <row r="631" spans="1:10">
      <c r="A631" s="8" t="s">
        <v>470</v>
      </c>
      <c r="B631" s="9" t="s">
        <v>471</v>
      </c>
      <c r="C631" s="10">
        <v>2</v>
      </c>
      <c r="D631" s="10">
        <v>0</v>
      </c>
      <c r="E631" s="11">
        <v>0</v>
      </c>
      <c r="F631" s="11">
        <v>3000</v>
      </c>
      <c r="G631" s="11">
        <v>0</v>
      </c>
      <c r="H631" s="11">
        <v>3000</v>
      </c>
      <c r="I631" s="12">
        <v>0</v>
      </c>
      <c r="J631">
        <v>0</v>
      </c>
    </row>
    <row r="632" spans="1:10">
      <c r="A632" s="8" t="s">
        <v>489</v>
      </c>
      <c r="B632" s="9" t="s">
        <v>490</v>
      </c>
      <c r="C632" s="10">
        <v>1</v>
      </c>
      <c r="D632" s="10">
        <v>0</v>
      </c>
      <c r="E632" s="11">
        <v>0</v>
      </c>
      <c r="F632" s="11">
        <v>13000</v>
      </c>
      <c r="G632" s="11">
        <v>0</v>
      </c>
      <c r="H632" s="11">
        <v>13000</v>
      </c>
      <c r="I632" s="12">
        <v>0</v>
      </c>
      <c r="J632">
        <v>0</v>
      </c>
    </row>
    <row r="633" spans="1:10">
      <c r="A633" s="13" t="s">
        <v>597</v>
      </c>
      <c r="B633" s="2" t="s">
        <v>598</v>
      </c>
      <c r="C633" s="3">
        <v>20</v>
      </c>
      <c r="D633" s="3">
        <v>0</v>
      </c>
      <c r="E633" s="4">
        <v>0</v>
      </c>
      <c r="F633" s="4">
        <v>26000</v>
      </c>
      <c r="G633" s="4">
        <v>0</v>
      </c>
      <c r="H633" s="4">
        <v>26000</v>
      </c>
      <c r="I633" s="14">
        <v>0</v>
      </c>
      <c r="J633">
        <v>0</v>
      </c>
    </row>
    <row r="634" spans="1:10">
      <c r="A634" s="13" t="s">
        <v>551</v>
      </c>
      <c r="B634" s="2" t="s">
        <v>552</v>
      </c>
      <c r="C634" s="3">
        <v>1</v>
      </c>
      <c r="D634" s="3">
        <v>0</v>
      </c>
      <c r="E634" s="4">
        <v>55100</v>
      </c>
      <c r="F634" s="4">
        <v>0</v>
      </c>
      <c r="G634" s="4">
        <v>0</v>
      </c>
      <c r="H634" s="4">
        <v>55100</v>
      </c>
      <c r="I634" s="14">
        <v>0</v>
      </c>
      <c r="J634">
        <v>0</v>
      </c>
    </row>
    <row r="635" spans="1:10">
      <c r="A635" s="8" t="s">
        <v>659</v>
      </c>
      <c r="B635" s="9" t="s">
        <v>660</v>
      </c>
      <c r="C635" s="10">
        <v>2</v>
      </c>
      <c r="D635" s="10">
        <v>0</v>
      </c>
      <c r="E635" s="11">
        <v>0</v>
      </c>
      <c r="F635" s="11">
        <v>3400</v>
      </c>
      <c r="G635" s="11">
        <v>0</v>
      </c>
      <c r="H635" s="11">
        <v>3400</v>
      </c>
      <c r="I635" s="12">
        <v>0</v>
      </c>
      <c r="J635">
        <v>0</v>
      </c>
    </row>
    <row r="636" spans="1:10">
      <c r="A636" s="8" t="s">
        <v>30</v>
      </c>
      <c r="B636" s="9" t="s">
        <v>31</v>
      </c>
      <c r="C636" s="10">
        <v>2</v>
      </c>
      <c r="D636" s="10">
        <v>0</v>
      </c>
      <c r="E636" s="11">
        <v>0</v>
      </c>
      <c r="F636" s="11">
        <v>9000</v>
      </c>
      <c r="G636" s="11">
        <v>0</v>
      </c>
      <c r="H636" s="11">
        <v>9000</v>
      </c>
      <c r="I636" s="12">
        <v>0</v>
      </c>
      <c r="J636">
        <v>0</v>
      </c>
    </row>
    <row r="637" spans="1:10">
      <c r="A637" s="8" t="s">
        <v>661</v>
      </c>
      <c r="B637" s="9" t="s">
        <v>662</v>
      </c>
      <c r="C637" s="10">
        <v>1</v>
      </c>
      <c r="D637" s="10">
        <v>0</v>
      </c>
      <c r="E637" s="11">
        <v>0</v>
      </c>
      <c r="F637" s="11">
        <v>1200</v>
      </c>
      <c r="G637" s="11">
        <v>0</v>
      </c>
      <c r="H637" s="11">
        <v>1200</v>
      </c>
      <c r="I637" s="12">
        <v>0</v>
      </c>
      <c r="J637">
        <v>0</v>
      </c>
    </row>
    <row r="638" spans="1:10">
      <c r="A638" s="8" t="s">
        <v>626</v>
      </c>
      <c r="B638" s="9" t="s">
        <v>627</v>
      </c>
      <c r="C638" s="10">
        <v>1</v>
      </c>
      <c r="D638" s="10">
        <v>0</v>
      </c>
      <c r="E638" s="11">
        <v>0</v>
      </c>
      <c r="F638" s="11">
        <v>34400</v>
      </c>
      <c r="G638" s="11">
        <v>0</v>
      </c>
      <c r="H638" s="11">
        <v>34400</v>
      </c>
      <c r="I638" s="12">
        <v>0</v>
      </c>
      <c r="J638">
        <v>0</v>
      </c>
    </row>
    <row r="639" spans="1:10">
      <c r="A639" s="8" t="s">
        <v>520</v>
      </c>
      <c r="B639" s="9" t="s">
        <v>521</v>
      </c>
      <c r="C639" s="10">
        <v>2</v>
      </c>
      <c r="D639" s="10">
        <v>0</v>
      </c>
      <c r="E639" s="11">
        <v>0</v>
      </c>
      <c r="F639" s="11">
        <v>2600</v>
      </c>
      <c r="G639" s="11">
        <v>0</v>
      </c>
      <c r="H639" s="11">
        <v>2600</v>
      </c>
      <c r="I639" s="12">
        <v>0</v>
      </c>
      <c r="J639">
        <v>0</v>
      </c>
    </row>
    <row r="640" spans="1:10">
      <c r="A640" s="8" t="s">
        <v>429</v>
      </c>
      <c r="B640" s="9" t="s">
        <v>430</v>
      </c>
      <c r="C640" s="10">
        <v>3</v>
      </c>
      <c r="D640" s="10">
        <v>0</v>
      </c>
      <c r="E640" s="11">
        <v>0</v>
      </c>
      <c r="F640" s="11">
        <v>3150</v>
      </c>
      <c r="G640" s="11">
        <v>0</v>
      </c>
      <c r="H640" s="11">
        <v>3150</v>
      </c>
      <c r="I640" s="12">
        <v>0</v>
      </c>
      <c r="J640">
        <v>0</v>
      </c>
    </row>
    <row r="641" spans="1:10">
      <c r="A641" s="13" t="s">
        <v>663</v>
      </c>
      <c r="B641" s="2" t="s">
        <v>664</v>
      </c>
      <c r="C641" s="3">
        <v>8</v>
      </c>
      <c r="D641" s="3">
        <v>0</v>
      </c>
      <c r="E641" s="4">
        <v>0</v>
      </c>
      <c r="F641" s="4">
        <v>7600</v>
      </c>
      <c r="G641" s="4">
        <v>0</v>
      </c>
      <c r="H641" s="4">
        <v>7600</v>
      </c>
      <c r="I641" s="14">
        <v>0</v>
      </c>
      <c r="J641">
        <v>0</v>
      </c>
    </row>
    <row r="642" spans="1:10">
      <c r="A642" s="8" t="s">
        <v>277</v>
      </c>
      <c r="B642" s="9" t="s">
        <v>278</v>
      </c>
      <c r="C642" s="10">
        <v>0</v>
      </c>
      <c r="D642" s="10">
        <v>0</v>
      </c>
      <c r="E642" s="11">
        <v>0</v>
      </c>
      <c r="F642" s="11">
        <v>0</v>
      </c>
      <c r="G642" s="11">
        <v>0</v>
      </c>
      <c r="H642" s="11">
        <v>0</v>
      </c>
      <c r="I642" s="12">
        <v>12000</v>
      </c>
      <c r="J642">
        <v>0</v>
      </c>
    </row>
    <row r="643" spans="1:10">
      <c r="A643" s="8" t="s">
        <v>666</v>
      </c>
      <c r="B643" s="9" t="s">
        <v>667</v>
      </c>
      <c r="C643" s="10">
        <v>0</v>
      </c>
      <c r="D643" s="10">
        <v>0</v>
      </c>
      <c r="E643" s="11">
        <v>0</v>
      </c>
      <c r="F643" s="11">
        <v>0</v>
      </c>
      <c r="G643" s="11">
        <v>0</v>
      </c>
      <c r="H643" s="11">
        <v>0</v>
      </c>
      <c r="I643" s="12">
        <v>36250</v>
      </c>
      <c r="J643">
        <v>0</v>
      </c>
    </row>
    <row r="644" spans="1:10">
      <c r="A644" s="8" t="s">
        <v>138</v>
      </c>
      <c r="B644" s="9" t="s">
        <v>139</v>
      </c>
      <c r="C644" s="10">
        <v>30</v>
      </c>
      <c r="D644" s="10">
        <v>0</v>
      </c>
      <c r="E644" s="11">
        <v>0</v>
      </c>
      <c r="F644" s="11">
        <v>18000</v>
      </c>
      <c r="G644" s="11">
        <v>0</v>
      </c>
      <c r="H644" s="11">
        <v>18000</v>
      </c>
      <c r="I644" s="12">
        <v>0</v>
      </c>
      <c r="J644">
        <v>0</v>
      </c>
    </row>
    <row r="645" spans="1:10">
      <c r="A645" s="13" t="s">
        <v>341</v>
      </c>
      <c r="B645" s="2" t="s">
        <v>342</v>
      </c>
      <c r="C645" s="3">
        <v>30</v>
      </c>
      <c r="D645" s="3">
        <v>0</v>
      </c>
      <c r="E645" s="4">
        <v>0</v>
      </c>
      <c r="F645" s="4">
        <v>28500</v>
      </c>
      <c r="G645" s="4">
        <v>0</v>
      </c>
      <c r="H645" s="4">
        <v>28500</v>
      </c>
      <c r="I645" s="14">
        <v>0</v>
      </c>
      <c r="J645">
        <v>0</v>
      </c>
    </row>
    <row r="646" spans="1:10">
      <c r="A646" s="8" t="s">
        <v>18</v>
      </c>
      <c r="B646" s="9" t="s">
        <v>19</v>
      </c>
      <c r="C646" s="10">
        <v>10</v>
      </c>
      <c r="D646" s="10">
        <v>0</v>
      </c>
      <c r="E646" s="11">
        <v>0</v>
      </c>
      <c r="F646" s="11">
        <v>7500</v>
      </c>
      <c r="G646" s="11">
        <v>0</v>
      </c>
      <c r="H646" s="11">
        <v>7500</v>
      </c>
      <c r="I646" s="12">
        <v>0</v>
      </c>
      <c r="J646">
        <v>0</v>
      </c>
    </row>
    <row r="647" spans="1:10">
      <c r="A647" s="8" t="s">
        <v>560</v>
      </c>
      <c r="B647" s="9" t="s">
        <v>561</v>
      </c>
      <c r="C647" s="10">
        <v>30</v>
      </c>
      <c r="D647" s="10">
        <v>0</v>
      </c>
      <c r="E647" s="11">
        <v>0</v>
      </c>
      <c r="F647" s="11">
        <v>58500</v>
      </c>
      <c r="G647" s="11">
        <v>0</v>
      </c>
      <c r="H647" s="11">
        <v>58500</v>
      </c>
      <c r="I647" s="12">
        <v>0</v>
      </c>
      <c r="J647">
        <v>0</v>
      </c>
    </row>
    <row r="648" spans="1:10">
      <c r="A648" s="8" t="s">
        <v>350</v>
      </c>
      <c r="B648" s="9" t="s">
        <v>351</v>
      </c>
      <c r="C648" s="10">
        <v>20</v>
      </c>
      <c r="D648" s="10">
        <v>0</v>
      </c>
      <c r="E648" s="11">
        <v>0</v>
      </c>
      <c r="F648" s="11">
        <v>43000</v>
      </c>
      <c r="G648" s="11">
        <v>0</v>
      </c>
      <c r="H648" s="11">
        <v>43000</v>
      </c>
      <c r="I648" s="12">
        <v>0</v>
      </c>
      <c r="J648">
        <v>0</v>
      </c>
    </row>
    <row r="649" spans="1:10">
      <c r="A649" s="8" t="s">
        <v>537</v>
      </c>
      <c r="B649" s="9" t="s">
        <v>538</v>
      </c>
      <c r="C649" s="10">
        <v>30</v>
      </c>
      <c r="D649" s="10">
        <v>0</v>
      </c>
      <c r="E649" s="11">
        <v>0</v>
      </c>
      <c r="F649" s="11">
        <v>58500</v>
      </c>
      <c r="G649" s="11">
        <v>0</v>
      </c>
      <c r="H649" s="11">
        <v>58500</v>
      </c>
      <c r="I649" s="12">
        <v>0</v>
      </c>
      <c r="J649">
        <v>0</v>
      </c>
    </row>
    <row r="650" spans="1:10">
      <c r="A650" s="13" t="s">
        <v>266</v>
      </c>
      <c r="B650" s="2" t="s">
        <v>267</v>
      </c>
      <c r="C650" s="3">
        <v>50</v>
      </c>
      <c r="D650" s="3">
        <v>0</v>
      </c>
      <c r="E650" s="4">
        <v>0</v>
      </c>
      <c r="F650" s="4">
        <v>50000</v>
      </c>
      <c r="G650" s="4">
        <v>0</v>
      </c>
      <c r="H650" s="4">
        <v>50000</v>
      </c>
      <c r="I650" s="14">
        <v>0</v>
      </c>
      <c r="J650">
        <v>0</v>
      </c>
    </row>
    <row r="651" spans="1:10">
      <c r="A651" s="8" t="s">
        <v>669</v>
      </c>
      <c r="B651" s="9" t="s">
        <v>670</v>
      </c>
      <c r="C651" s="10">
        <v>1</v>
      </c>
      <c r="D651" s="10">
        <v>0</v>
      </c>
      <c r="E651" s="11">
        <v>0</v>
      </c>
      <c r="F651" s="11">
        <v>209450</v>
      </c>
      <c r="G651" s="11">
        <v>0</v>
      </c>
      <c r="H651" s="11">
        <v>209450</v>
      </c>
      <c r="I651" s="12">
        <v>0</v>
      </c>
      <c r="J651">
        <v>0</v>
      </c>
    </row>
    <row r="652" spans="1:10">
      <c r="A652" s="13" t="s">
        <v>671</v>
      </c>
      <c r="B652" s="2" t="s">
        <v>672</v>
      </c>
      <c r="C652" s="3">
        <v>1</v>
      </c>
      <c r="D652" s="3">
        <v>0</v>
      </c>
      <c r="E652" s="4">
        <v>0</v>
      </c>
      <c r="F652" s="4">
        <v>69800</v>
      </c>
      <c r="G652" s="4">
        <v>0</v>
      </c>
      <c r="H652" s="4">
        <v>69800</v>
      </c>
      <c r="I652" s="14">
        <v>0</v>
      </c>
      <c r="J652">
        <v>0</v>
      </c>
    </row>
    <row r="653" spans="1:10">
      <c r="A653" s="8" t="s">
        <v>470</v>
      </c>
      <c r="B653" s="9" t="s">
        <v>471</v>
      </c>
      <c r="C653" s="10">
        <v>1</v>
      </c>
      <c r="D653" s="10">
        <v>0</v>
      </c>
      <c r="E653" s="11">
        <v>0</v>
      </c>
      <c r="F653" s="11">
        <v>1500</v>
      </c>
      <c r="G653" s="11">
        <v>0</v>
      </c>
      <c r="H653" s="11">
        <v>1500</v>
      </c>
      <c r="I653" s="12">
        <v>0</v>
      </c>
      <c r="J653">
        <v>0</v>
      </c>
    </row>
    <row r="654" spans="1:10">
      <c r="A654" s="13" t="s">
        <v>489</v>
      </c>
      <c r="B654" s="2" t="s">
        <v>490</v>
      </c>
      <c r="C654" s="3">
        <v>1</v>
      </c>
      <c r="D654" s="3">
        <v>0</v>
      </c>
      <c r="E654" s="4">
        <v>0</v>
      </c>
      <c r="F654" s="4">
        <v>13000</v>
      </c>
      <c r="G654" s="4">
        <v>0</v>
      </c>
      <c r="H654" s="4">
        <v>13000</v>
      </c>
      <c r="I654" s="14">
        <v>0</v>
      </c>
      <c r="J654">
        <v>0</v>
      </c>
    </row>
    <row r="655" spans="1:10">
      <c r="A655" s="8" t="s">
        <v>123</v>
      </c>
      <c r="B655" s="9" t="s">
        <v>124</v>
      </c>
      <c r="C655" s="10">
        <v>1</v>
      </c>
      <c r="D655" s="10">
        <v>0</v>
      </c>
      <c r="E655" s="11">
        <v>0</v>
      </c>
      <c r="F655" s="11">
        <v>11600</v>
      </c>
      <c r="G655" s="11">
        <v>0</v>
      </c>
      <c r="H655" s="11">
        <v>11600</v>
      </c>
      <c r="I655" s="12">
        <v>0</v>
      </c>
      <c r="J655">
        <v>0</v>
      </c>
    </row>
    <row r="656" spans="1:10">
      <c r="A656" s="13" t="s">
        <v>548</v>
      </c>
      <c r="B656" s="2" t="s">
        <v>549</v>
      </c>
      <c r="C656" s="3">
        <v>2</v>
      </c>
      <c r="D656" s="3">
        <v>0</v>
      </c>
      <c r="E656" s="4">
        <v>0</v>
      </c>
      <c r="F656" s="4">
        <v>9900</v>
      </c>
      <c r="G656" s="4">
        <v>0</v>
      </c>
      <c r="H656" s="4">
        <v>9900</v>
      </c>
      <c r="I656" s="14">
        <v>0</v>
      </c>
      <c r="J656">
        <v>0</v>
      </c>
    </row>
    <row r="657" spans="1:10">
      <c r="A657" s="8" t="s">
        <v>558</v>
      </c>
      <c r="B657" s="9" t="s">
        <v>559</v>
      </c>
      <c r="C657" s="10">
        <v>5</v>
      </c>
      <c r="D657" s="10">
        <v>0</v>
      </c>
      <c r="E657" s="11">
        <v>0</v>
      </c>
      <c r="F657" s="11">
        <v>12500</v>
      </c>
      <c r="G657" s="11">
        <v>0</v>
      </c>
      <c r="H657" s="11">
        <v>12500</v>
      </c>
      <c r="I657" s="12">
        <v>0</v>
      </c>
      <c r="J657">
        <v>0</v>
      </c>
    </row>
    <row r="658" spans="1:10">
      <c r="A658" s="8" t="s">
        <v>674</v>
      </c>
      <c r="B658" s="9" t="s">
        <v>675</v>
      </c>
      <c r="C658" s="10">
        <v>2</v>
      </c>
      <c r="D658" s="10">
        <v>0</v>
      </c>
      <c r="E658" s="11">
        <v>0</v>
      </c>
      <c r="F658" s="11">
        <v>46000</v>
      </c>
      <c r="G658" s="11">
        <v>0</v>
      </c>
      <c r="H658" s="11">
        <v>46000</v>
      </c>
      <c r="I658" s="12">
        <v>0</v>
      </c>
      <c r="J658">
        <v>0</v>
      </c>
    </row>
    <row r="659" spans="1:10">
      <c r="A659" s="8" t="s">
        <v>484</v>
      </c>
      <c r="B659" s="9" t="s">
        <v>485</v>
      </c>
      <c r="C659" s="10">
        <v>1</v>
      </c>
      <c r="D659" s="10">
        <v>0</v>
      </c>
      <c r="E659" s="11">
        <v>0</v>
      </c>
      <c r="F659" s="11">
        <v>14850</v>
      </c>
      <c r="G659" s="11">
        <v>0</v>
      </c>
      <c r="H659" s="11">
        <v>14850</v>
      </c>
      <c r="I659" s="12">
        <v>0</v>
      </c>
      <c r="J659">
        <v>0</v>
      </c>
    </row>
    <row r="660" spans="1:10">
      <c r="A660" s="8" t="s">
        <v>676</v>
      </c>
      <c r="B660" s="9" t="s">
        <v>677</v>
      </c>
      <c r="C660" s="10">
        <v>1</v>
      </c>
      <c r="D660" s="10">
        <v>0</v>
      </c>
      <c r="E660" s="11">
        <v>0</v>
      </c>
      <c r="F660" s="11">
        <v>8350</v>
      </c>
      <c r="G660" s="11">
        <v>0</v>
      </c>
      <c r="H660" s="11">
        <v>8350</v>
      </c>
      <c r="I660" s="12">
        <v>0</v>
      </c>
      <c r="J660">
        <v>0</v>
      </c>
    </row>
    <row r="661" spans="1:10">
      <c r="A661" s="8" t="s">
        <v>678</v>
      </c>
      <c r="B661" s="9" t="s">
        <v>679</v>
      </c>
      <c r="C661" s="10">
        <v>1</v>
      </c>
      <c r="D661" s="10">
        <v>0</v>
      </c>
      <c r="E661" s="11">
        <v>0</v>
      </c>
      <c r="F661" s="11">
        <v>10500</v>
      </c>
      <c r="G661" s="11">
        <v>0</v>
      </c>
      <c r="H661" s="11">
        <v>10500</v>
      </c>
      <c r="I661" s="12">
        <v>0</v>
      </c>
      <c r="J661">
        <v>0</v>
      </c>
    </row>
    <row r="662" spans="1:10">
      <c r="A662" s="8" t="s">
        <v>680</v>
      </c>
      <c r="B662" s="9" t="s">
        <v>681</v>
      </c>
      <c r="C662" s="10">
        <v>1</v>
      </c>
      <c r="D662" s="10">
        <v>0</v>
      </c>
      <c r="E662" s="11">
        <v>0</v>
      </c>
      <c r="F662" s="11">
        <v>7600</v>
      </c>
      <c r="G662" s="11">
        <v>0</v>
      </c>
      <c r="H662" s="11">
        <v>7600</v>
      </c>
      <c r="I662" s="12">
        <v>0</v>
      </c>
      <c r="J662">
        <v>0</v>
      </c>
    </row>
    <row r="663" spans="1:10">
      <c r="A663" s="8" t="s">
        <v>682</v>
      </c>
      <c r="B663" s="9" t="s">
        <v>683</v>
      </c>
      <c r="C663" s="10">
        <v>1</v>
      </c>
      <c r="D663" s="10">
        <v>0</v>
      </c>
      <c r="E663" s="11">
        <v>0</v>
      </c>
      <c r="F663" s="11">
        <v>16300</v>
      </c>
      <c r="G663" s="11">
        <v>0</v>
      </c>
      <c r="H663" s="11">
        <v>16300</v>
      </c>
      <c r="I663" s="12">
        <v>0</v>
      </c>
      <c r="J663">
        <v>0</v>
      </c>
    </row>
    <row r="664" spans="1:10">
      <c r="A664" s="8" t="s">
        <v>684</v>
      </c>
      <c r="B664" s="9" t="s">
        <v>685</v>
      </c>
      <c r="C664" s="10">
        <v>1</v>
      </c>
      <c r="D664" s="10">
        <v>0</v>
      </c>
      <c r="E664" s="11">
        <v>0</v>
      </c>
      <c r="F664" s="11">
        <v>16300</v>
      </c>
      <c r="G664" s="11">
        <v>0</v>
      </c>
      <c r="H664" s="11">
        <v>16300</v>
      </c>
      <c r="I664" s="12">
        <v>0</v>
      </c>
      <c r="J664">
        <v>0</v>
      </c>
    </row>
    <row r="665" spans="1:10">
      <c r="A665" s="8" t="s">
        <v>686</v>
      </c>
      <c r="B665" s="9" t="s">
        <v>687</v>
      </c>
      <c r="C665" s="10">
        <v>1</v>
      </c>
      <c r="D665" s="10">
        <v>0</v>
      </c>
      <c r="E665" s="11">
        <v>0</v>
      </c>
      <c r="F665" s="11">
        <v>16300</v>
      </c>
      <c r="G665" s="11">
        <v>0</v>
      </c>
      <c r="H665" s="11">
        <v>16300</v>
      </c>
      <c r="I665" s="12">
        <v>0</v>
      </c>
      <c r="J665">
        <v>0</v>
      </c>
    </row>
    <row r="666" spans="1:10">
      <c r="A666" s="13" t="s">
        <v>688</v>
      </c>
      <c r="B666" s="2" t="s">
        <v>689</v>
      </c>
      <c r="C666" s="3">
        <v>1</v>
      </c>
      <c r="D666" s="3">
        <v>0</v>
      </c>
      <c r="E666" s="4">
        <v>0</v>
      </c>
      <c r="F666" s="4">
        <v>16300</v>
      </c>
      <c r="G666" s="4">
        <v>0</v>
      </c>
      <c r="H666" s="4">
        <v>16300</v>
      </c>
      <c r="I666" s="14">
        <v>0</v>
      </c>
      <c r="J666">
        <v>0</v>
      </c>
    </row>
    <row r="667" spans="1:10">
      <c r="A667" s="8" t="s">
        <v>146</v>
      </c>
      <c r="B667" s="9" t="s">
        <v>147</v>
      </c>
      <c r="C667" s="10">
        <v>10</v>
      </c>
      <c r="D667" s="10">
        <v>0</v>
      </c>
      <c r="E667" s="11">
        <v>0</v>
      </c>
      <c r="F667" s="11">
        <v>13000</v>
      </c>
      <c r="G667" s="11">
        <v>0</v>
      </c>
      <c r="H667" s="11">
        <v>13000</v>
      </c>
      <c r="I667" s="12">
        <v>0</v>
      </c>
      <c r="J667">
        <v>0</v>
      </c>
    </row>
    <row r="668" spans="1:10">
      <c r="A668" s="8" t="s">
        <v>150</v>
      </c>
      <c r="B668" s="9" t="s">
        <v>151</v>
      </c>
      <c r="C668" s="10">
        <v>10</v>
      </c>
      <c r="D668" s="10">
        <v>0</v>
      </c>
      <c r="E668" s="11">
        <v>0</v>
      </c>
      <c r="F668" s="11">
        <v>12500</v>
      </c>
      <c r="G668" s="11">
        <v>0</v>
      </c>
      <c r="H668" s="11">
        <v>12500</v>
      </c>
      <c r="I668" s="12">
        <v>0</v>
      </c>
      <c r="J668">
        <v>0</v>
      </c>
    </row>
    <row r="669" spans="1:10">
      <c r="A669" s="8" t="s">
        <v>136</v>
      </c>
      <c r="B669" s="9" t="s">
        <v>137</v>
      </c>
      <c r="C669" s="10">
        <v>6</v>
      </c>
      <c r="D669" s="10">
        <v>0</v>
      </c>
      <c r="E669" s="11">
        <v>0</v>
      </c>
      <c r="F669" s="11">
        <v>6000</v>
      </c>
      <c r="G669" s="11">
        <v>0</v>
      </c>
      <c r="H669" s="11">
        <v>6000</v>
      </c>
      <c r="I669" s="12">
        <v>0</v>
      </c>
      <c r="J669">
        <v>0</v>
      </c>
    </row>
    <row r="670" spans="1:10">
      <c r="A670" s="8" t="s">
        <v>185</v>
      </c>
      <c r="B670" s="9" t="s">
        <v>186</v>
      </c>
      <c r="C670" s="10">
        <v>6</v>
      </c>
      <c r="D670" s="10">
        <v>0</v>
      </c>
      <c r="E670" s="11">
        <v>0</v>
      </c>
      <c r="F670" s="11">
        <v>6000</v>
      </c>
      <c r="G670" s="11">
        <v>0</v>
      </c>
      <c r="H670" s="11">
        <v>6000</v>
      </c>
      <c r="I670" s="12">
        <v>0</v>
      </c>
      <c r="J670">
        <v>0</v>
      </c>
    </row>
    <row r="671" spans="1:10">
      <c r="A671" s="8" t="s">
        <v>574</v>
      </c>
      <c r="B671" s="9" t="s">
        <v>575</v>
      </c>
      <c r="C671" s="10">
        <v>10</v>
      </c>
      <c r="D671" s="10">
        <v>0</v>
      </c>
      <c r="E671" s="11">
        <v>0</v>
      </c>
      <c r="F671" s="11">
        <v>23000</v>
      </c>
      <c r="G671" s="11">
        <v>0</v>
      </c>
      <c r="H671" s="11">
        <v>23000</v>
      </c>
      <c r="I671" s="12">
        <v>0</v>
      </c>
      <c r="J671">
        <v>0</v>
      </c>
    </row>
    <row r="672" spans="1:10">
      <c r="A672" s="8" t="s">
        <v>262</v>
      </c>
      <c r="B672" s="9" t="s">
        <v>263</v>
      </c>
      <c r="C672" s="10">
        <v>4</v>
      </c>
      <c r="D672" s="10">
        <v>0</v>
      </c>
      <c r="E672" s="11">
        <v>0</v>
      </c>
      <c r="F672" s="11">
        <v>5000</v>
      </c>
      <c r="G672" s="11">
        <v>0</v>
      </c>
      <c r="H672" s="11">
        <v>5000</v>
      </c>
      <c r="I672" s="12">
        <v>0</v>
      </c>
      <c r="J672">
        <v>0</v>
      </c>
    </row>
    <row r="673" spans="1:10">
      <c r="A673" s="8" t="s">
        <v>264</v>
      </c>
      <c r="B673" s="9" t="s">
        <v>265</v>
      </c>
      <c r="C673" s="10">
        <v>4</v>
      </c>
      <c r="D673" s="10">
        <v>0</v>
      </c>
      <c r="E673" s="11">
        <v>0</v>
      </c>
      <c r="F673" s="11">
        <v>4800</v>
      </c>
      <c r="G673" s="11">
        <v>0</v>
      </c>
      <c r="H673" s="11">
        <v>4800</v>
      </c>
      <c r="I673" s="12">
        <v>0</v>
      </c>
      <c r="J673">
        <v>0</v>
      </c>
    </row>
    <row r="674" spans="1:10">
      <c r="A674" s="8" t="s">
        <v>222</v>
      </c>
      <c r="B674" s="9" t="s">
        <v>223</v>
      </c>
      <c r="C674" s="10">
        <v>4</v>
      </c>
      <c r="D674" s="10">
        <v>0</v>
      </c>
      <c r="E674" s="11">
        <v>0</v>
      </c>
      <c r="F674" s="11">
        <v>4800</v>
      </c>
      <c r="G674" s="11">
        <v>0</v>
      </c>
      <c r="H674" s="11">
        <v>4800</v>
      </c>
      <c r="I674" s="12">
        <v>0</v>
      </c>
      <c r="J674">
        <v>0</v>
      </c>
    </row>
    <row r="675" spans="1:10">
      <c r="A675" s="8" t="s">
        <v>48</v>
      </c>
      <c r="B675" s="9" t="s">
        <v>49</v>
      </c>
      <c r="C675" s="10">
        <v>4</v>
      </c>
      <c r="D675" s="10">
        <v>0</v>
      </c>
      <c r="E675" s="11">
        <v>0</v>
      </c>
      <c r="F675" s="11">
        <v>2000</v>
      </c>
      <c r="G675" s="11">
        <v>0</v>
      </c>
      <c r="H675" s="11">
        <v>2000</v>
      </c>
      <c r="I675" s="12">
        <v>0</v>
      </c>
      <c r="J675">
        <v>0</v>
      </c>
    </row>
    <row r="676" spans="1:10">
      <c r="A676" s="8" t="s">
        <v>138</v>
      </c>
      <c r="B676" s="9" t="s">
        <v>139</v>
      </c>
      <c r="C676" s="10">
        <v>12</v>
      </c>
      <c r="D676" s="10">
        <v>0</v>
      </c>
      <c r="E676" s="11">
        <v>0</v>
      </c>
      <c r="F676" s="11">
        <v>7200</v>
      </c>
      <c r="G676" s="11">
        <v>0</v>
      </c>
      <c r="H676" s="11">
        <v>7200</v>
      </c>
      <c r="I676" s="12">
        <v>0</v>
      </c>
      <c r="J676">
        <v>0</v>
      </c>
    </row>
    <row r="677" spans="1:10">
      <c r="A677" s="8" t="s">
        <v>52</v>
      </c>
      <c r="B677" s="9" t="s">
        <v>53</v>
      </c>
      <c r="C677" s="10">
        <v>12</v>
      </c>
      <c r="D677" s="10">
        <v>0</v>
      </c>
      <c r="E677" s="11">
        <v>0</v>
      </c>
      <c r="F677" s="11">
        <v>7800</v>
      </c>
      <c r="G677" s="11">
        <v>0</v>
      </c>
      <c r="H677" s="11">
        <v>7800</v>
      </c>
      <c r="I677" s="12">
        <v>0</v>
      </c>
      <c r="J677">
        <v>0</v>
      </c>
    </row>
    <row r="678" spans="1:10">
      <c r="A678" s="8" t="s">
        <v>200</v>
      </c>
      <c r="B678" s="9" t="s">
        <v>201</v>
      </c>
      <c r="C678" s="10">
        <v>1</v>
      </c>
      <c r="D678" s="10">
        <v>0</v>
      </c>
      <c r="E678" s="11">
        <v>0</v>
      </c>
      <c r="F678" s="11">
        <v>9500</v>
      </c>
      <c r="G678" s="11">
        <v>0</v>
      </c>
      <c r="H678" s="11">
        <v>9500</v>
      </c>
      <c r="I678" s="12">
        <v>0</v>
      </c>
      <c r="J678">
        <v>0</v>
      </c>
    </row>
    <row r="679" spans="1:10">
      <c r="A679" s="8" t="s">
        <v>121</v>
      </c>
      <c r="B679" s="9" t="s">
        <v>122</v>
      </c>
      <c r="C679" s="10">
        <v>5</v>
      </c>
      <c r="D679" s="10">
        <v>0</v>
      </c>
      <c r="E679" s="11">
        <v>0</v>
      </c>
      <c r="F679" s="11">
        <v>5000</v>
      </c>
      <c r="G679" s="11">
        <v>0</v>
      </c>
      <c r="H679" s="11">
        <v>5000</v>
      </c>
      <c r="I679" s="12">
        <v>0</v>
      </c>
      <c r="J679">
        <v>0</v>
      </c>
    </row>
    <row r="680" spans="1:10">
      <c r="A680" s="8" t="s">
        <v>690</v>
      </c>
      <c r="B680" s="9" t="s">
        <v>691</v>
      </c>
      <c r="C680" s="10">
        <v>1</v>
      </c>
      <c r="D680" s="10">
        <v>0</v>
      </c>
      <c r="E680" s="11">
        <v>0</v>
      </c>
      <c r="F680" s="11">
        <v>3800</v>
      </c>
      <c r="G680" s="11">
        <v>0</v>
      </c>
      <c r="H680" s="11">
        <v>3800</v>
      </c>
      <c r="I680" s="12">
        <v>0</v>
      </c>
      <c r="J680">
        <v>0</v>
      </c>
    </row>
    <row r="681" spans="1:10">
      <c r="A681" s="13" t="s">
        <v>40</v>
      </c>
      <c r="B681" s="2" t="s">
        <v>41</v>
      </c>
      <c r="C681" s="3">
        <v>1</v>
      </c>
      <c r="D681" s="3">
        <v>0</v>
      </c>
      <c r="E681" s="4">
        <v>0</v>
      </c>
      <c r="F681" s="4">
        <v>6050</v>
      </c>
      <c r="G681" s="4">
        <v>0</v>
      </c>
      <c r="H681" s="4">
        <v>6050</v>
      </c>
      <c r="I681" s="14">
        <v>0</v>
      </c>
      <c r="J681">
        <v>0</v>
      </c>
    </row>
    <row r="682" spans="1:10">
      <c r="A682" s="13" t="s">
        <v>65</v>
      </c>
      <c r="B682" s="2" t="s">
        <v>66</v>
      </c>
      <c r="C682" s="3">
        <v>10</v>
      </c>
      <c r="D682" s="3">
        <v>0</v>
      </c>
      <c r="E682" s="4">
        <v>0</v>
      </c>
      <c r="F682" s="4">
        <v>43000</v>
      </c>
      <c r="G682" s="4">
        <v>0</v>
      </c>
      <c r="H682" s="4">
        <v>43000</v>
      </c>
      <c r="I682" s="14">
        <v>0</v>
      </c>
      <c r="J682">
        <v>0</v>
      </c>
    </row>
    <row r="683" spans="1:10">
      <c r="A683" s="8" t="s">
        <v>160</v>
      </c>
      <c r="B683" s="9" t="s">
        <v>161</v>
      </c>
      <c r="C683" s="10">
        <v>1</v>
      </c>
      <c r="D683" s="10">
        <v>0</v>
      </c>
      <c r="E683" s="11">
        <v>0</v>
      </c>
      <c r="F683" s="11">
        <v>4500</v>
      </c>
      <c r="G683" s="11">
        <v>0</v>
      </c>
      <c r="H683" s="11">
        <v>4500</v>
      </c>
      <c r="I683" s="12">
        <v>0</v>
      </c>
      <c r="J683">
        <v>0</v>
      </c>
    </row>
    <row r="684" spans="1:10">
      <c r="A684" s="13" t="s">
        <v>423</v>
      </c>
      <c r="B684" s="2" t="s">
        <v>424</v>
      </c>
      <c r="C684" s="3">
        <v>1</v>
      </c>
      <c r="D684" s="3">
        <v>0</v>
      </c>
      <c r="E684" s="4">
        <v>0</v>
      </c>
      <c r="F684" s="4">
        <v>2050</v>
      </c>
      <c r="G684" s="4">
        <v>0</v>
      </c>
      <c r="H684" s="4">
        <v>2050</v>
      </c>
      <c r="I684" s="14">
        <v>0</v>
      </c>
      <c r="J684">
        <v>0</v>
      </c>
    </row>
    <row r="685" spans="1:10">
      <c r="A685" s="8" t="s">
        <v>473</v>
      </c>
      <c r="B685" s="9" t="s">
        <v>474</v>
      </c>
      <c r="C685" s="10">
        <v>2</v>
      </c>
      <c r="D685" s="10">
        <v>0</v>
      </c>
      <c r="E685" s="11">
        <v>0</v>
      </c>
      <c r="F685" s="11">
        <v>12100</v>
      </c>
      <c r="G685" s="11">
        <v>0</v>
      </c>
      <c r="H685" s="11">
        <v>12100</v>
      </c>
      <c r="I685" s="12">
        <v>0</v>
      </c>
      <c r="J685">
        <v>0</v>
      </c>
    </row>
    <row r="686" spans="1:10">
      <c r="A686" s="13" t="s">
        <v>477</v>
      </c>
      <c r="B686" s="2" t="s">
        <v>478</v>
      </c>
      <c r="C686" s="3">
        <v>2</v>
      </c>
      <c r="D686" s="3">
        <v>0</v>
      </c>
      <c r="E686" s="4">
        <v>0</v>
      </c>
      <c r="F686" s="4">
        <v>19200</v>
      </c>
      <c r="G686" s="4">
        <v>0</v>
      </c>
      <c r="H686" s="4">
        <v>19200</v>
      </c>
      <c r="I686" s="14">
        <v>0</v>
      </c>
      <c r="J686">
        <v>0</v>
      </c>
    </row>
    <row r="687" spans="1:10">
      <c r="A687" s="13" t="s">
        <v>695</v>
      </c>
      <c r="B687" s="2" t="s">
        <v>696</v>
      </c>
      <c r="C687" s="3">
        <v>12</v>
      </c>
      <c r="D687" s="3">
        <v>0</v>
      </c>
      <c r="E687" s="4">
        <v>0</v>
      </c>
      <c r="F687" s="4">
        <v>10800</v>
      </c>
      <c r="G687" s="4">
        <v>0</v>
      </c>
      <c r="H687" s="4">
        <v>10800</v>
      </c>
      <c r="I687" s="14">
        <v>0</v>
      </c>
      <c r="J687">
        <v>0</v>
      </c>
    </row>
    <row r="688" spans="1:10">
      <c r="A688" s="8" t="s">
        <v>294</v>
      </c>
      <c r="B688" s="9" t="s">
        <v>295</v>
      </c>
      <c r="C688" s="10">
        <v>2</v>
      </c>
      <c r="D688" s="10">
        <v>0</v>
      </c>
      <c r="E688" s="11">
        <v>0</v>
      </c>
      <c r="F688" s="11">
        <v>16700</v>
      </c>
      <c r="G688" s="11">
        <v>0</v>
      </c>
      <c r="H688" s="11">
        <v>16700</v>
      </c>
      <c r="I688" s="12">
        <v>0</v>
      </c>
      <c r="J688">
        <v>0</v>
      </c>
    </row>
    <row r="689" spans="1:10">
      <c r="A689" s="8" t="s">
        <v>560</v>
      </c>
      <c r="B689" s="9" t="s">
        <v>561</v>
      </c>
      <c r="C689" s="10">
        <v>10</v>
      </c>
      <c r="D689" s="10">
        <v>0</v>
      </c>
      <c r="E689" s="11">
        <v>0</v>
      </c>
      <c r="F689" s="11">
        <v>19500</v>
      </c>
      <c r="G689" s="11">
        <v>0</v>
      </c>
      <c r="H689" s="11">
        <v>19500</v>
      </c>
      <c r="I689" s="12">
        <v>0</v>
      </c>
      <c r="J689">
        <v>0</v>
      </c>
    </row>
    <row r="690" spans="1:10">
      <c r="A690" s="8" t="s">
        <v>437</v>
      </c>
      <c r="B690" s="9" t="s">
        <v>438</v>
      </c>
      <c r="C690" s="10">
        <v>5</v>
      </c>
      <c r="D690" s="10">
        <v>0</v>
      </c>
      <c r="E690" s="11">
        <v>0</v>
      </c>
      <c r="F690" s="11">
        <v>9500</v>
      </c>
      <c r="G690" s="11">
        <v>0</v>
      </c>
      <c r="H690" s="11">
        <v>9500</v>
      </c>
      <c r="I690" s="12">
        <v>0</v>
      </c>
      <c r="J690">
        <v>0</v>
      </c>
    </row>
    <row r="691" spans="1:10">
      <c r="A691" s="8" t="s">
        <v>296</v>
      </c>
      <c r="B691" s="9" t="s">
        <v>349</v>
      </c>
      <c r="C691" s="10">
        <v>5</v>
      </c>
      <c r="D691" s="10">
        <v>0</v>
      </c>
      <c r="E691" s="11">
        <v>0</v>
      </c>
      <c r="F691" s="11">
        <v>10000</v>
      </c>
      <c r="G691" s="11">
        <v>0</v>
      </c>
      <c r="H691" s="11">
        <v>10000</v>
      </c>
      <c r="I691" s="12">
        <v>0</v>
      </c>
      <c r="J691">
        <v>0</v>
      </c>
    </row>
    <row r="692" spans="1:10">
      <c r="A692" s="8" t="s">
        <v>537</v>
      </c>
      <c r="B692" s="9" t="s">
        <v>538</v>
      </c>
      <c r="C692" s="10">
        <v>5</v>
      </c>
      <c r="D692" s="10">
        <v>0</v>
      </c>
      <c r="E692" s="11">
        <v>0</v>
      </c>
      <c r="F692" s="11">
        <v>9750</v>
      </c>
      <c r="G692" s="11">
        <v>0</v>
      </c>
      <c r="H692" s="11">
        <v>9750</v>
      </c>
      <c r="I692" s="12">
        <v>0</v>
      </c>
      <c r="J692">
        <v>0</v>
      </c>
    </row>
    <row r="693" spans="1:10">
      <c r="A693" s="8" t="s">
        <v>266</v>
      </c>
      <c r="B693" s="9" t="s">
        <v>267</v>
      </c>
      <c r="C693" s="10">
        <v>10</v>
      </c>
      <c r="D693" s="10">
        <v>0</v>
      </c>
      <c r="E693" s="11">
        <v>0</v>
      </c>
      <c r="F693" s="11">
        <v>10000</v>
      </c>
      <c r="G693" s="11">
        <v>0</v>
      </c>
      <c r="H693" s="11">
        <v>10000</v>
      </c>
      <c r="I693" s="12">
        <v>0</v>
      </c>
      <c r="J693">
        <v>0</v>
      </c>
    </row>
    <row r="694" spans="1:10">
      <c r="A694" s="13" t="s">
        <v>429</v>
      </c>
      <c r="B694" s="2" t="s">
        <v>430</v>
      </c>
      <c r="C694" s="3">
        <v>1</v>
      </c>
      <c r="D694" s="3">
        <v>0</v>
      </c>
      <c r="E694" s="4">
        <v>0</v>
      </c>
      <c r="F694" s="4">
        <v>1050</v>
      </c>
      <c r="G694" s="4">
        <v>0</v>
      </c>
      <c r="H694" s="4">
        <v>1050</v>
      </c>
      <c r="I694" s="14">
        <v>0</v>
      </c>
      <c r="J694">
        <v>0</v>
      </c>
    </row>
    <row r="695" spans="1:10">
      <c r="A695" s="8" t="s">
        <v>699</v>
      </c>
      <c r="B695" s="9" t="s">
        <v>700</v>
      </c>
      <c r="C695" s="10">
        <v>2</v>
      </c>
      <c r="D695" s="10">
        <v>0</v>
      </c>
      <c r="E695" s="11">
        <v>43500</v>
      </c>
      <c r="F695" s="11">
        <v>0</v>
      </c>
      <c r="G695" s="11">
        <v>0</v>
      </c>
      <c r="H695" s="11">
        <v>43500</v>
      </c>
      <c r="I695" s="12">
        <v>0</v>
      </c>
      <c r="J695">
        <v>0</v>
      </c>
    </row>
    <row r="696" spans="1:10">
      <c r="A696" s="8" t="s">
        <v>421</v>
      </c>
      <c r="B696" s="9" t="s">
        <v>422</v>
      </c>
      <c r="C696" s="10">
        <v>2</v>
      </c>
      <c r="D696" s="10">
        <v>0</v>
      </c>
      <c r="E696" s="11">
        <v>19900</v>
      </c>
      <c r="F696" s="11">
        <v>0</v>
      </c>
      <c r="G696" s="11">
        <v>0</v>
      </c>
      <c r="H696" s="11">
        <v>19900</v>
      </c>
      <c r="I696" s="12">
        <v>0</v>
      </c>
      <c r="J696">
        <v>0</v>
      </c>
    </row>
    <row r="697" spans="1:10">
      <c r="A697" s="8" t="s">
        <v>701</v>
      </c>
      <c r="B697" s="9" t="s">
        <v>702</v>
      </c>
      <c r="C697" s="10">
        <v>2</v>
      </c>
      <c r="D697" s="10">
        <v>0</v>
      </c>
      <c r="E697" s="11">
        <v>6000</v>
      </c>
      <c r="F697" s="11">
        <v>0</v>
      </c>
      <c r="G697" s="11">
        <v>0</v>
      </c>
      <c r="H697" s="11">
        <v>6000</v>
      </c>
      <c r="I697" s="12">
        <v>0</v>
      </c>
      <c r="J697">
        <v>0</v>
      </c>
    </row>
    <row r="698" spans="1:10">
      <c r="A698" s="13" t="s">
        <v>703</v>
      </c>
      <c r="B698" s="2" t="s">
        <v>704</v>
      </c>
      <c r="C698" s="3">
        <v>20</v>
      </c>
      <c r="D698" s="3">
        <v>0</v>
      </c>
      <c r="E698" s="4">
        <v>10000</v>
      </c>
      <c r="F698" s="4">
        <v>0</v>
      </c>
      <c r="G698" s="4">
        <v>0</v>
      </c>
      <c r="H698" s="4">
        <v>10000</v>
      </c>
      <c r="I698" s="14">
        <v>0</v>
      </c>
      <c r="J698">
        <v>0</v>
      </c>
    </row>
    <row r="699" spans="1:10">
      <c r="A699" s="13" t="s">
        <v>566</v>
      </c>
      <c r="B699" s="2" t="s">
        <v>567</v>
      </c>
      <c r="C699" s="3">
        <v>10</v>
      </c>
      <c r="D699" s="3">
        <v>0</v>
      </c>
      <c r="E699" s="4">
        <v>55000</v>
      </c>
      <c r="F699" s="4">
        <v>0</v>
      </c>
      <c r="G699" s="4">
        <v>0</v>
      </c>
      <c r="H699" s="4">
        <v>55000</v>
      </c>
      <c r="I699" s="14">
        <v>0</v>
      </c>
      <c r="J699">
        <v>0</v>
      </c>
    </row>
    <row r="700" spans="1:10">
      <c r="A700" s="13" t="s">
        <v>394</v>
      </c>
      <c r="B700" s="2" t="s">
        <v>395</v>
      </c>
      <c r="C700" s="3">
        <v>12</v>
      </c>
      <c r="D700" s="3">
        <v>0</v>
      </c>
      <c r="E700" s="4">
        <v>0</v>
      </c>
      <c r="F700" s="4">
        <v>37200</v>
      </c>
      <c r="G700" s="4">
        <v>0</v>
      </c>
      <c r="H700" s="4">
        <v>37200</v>
      </c>
      <c r="I700" s="14">
        <v>0</v>
      </c>
      <c r="J700">
        <v>0</v>
      </c>
    </row>
    <row r="701" spans="1:10">
      <c r="A701" s="13" t="s">
        <v>34</v>
      </c>
      <c r="B701" s="2" t="s">
        <v>35</v>
      </c>
      <c r="C701" s="3">
        <v>4</v>
      </c>
      <c r="D701" s="3">
        <v>0</v>
      </c>
      <c r="E701" s="4">
        <v>0</v>
      </c>
      <c r="F701" s="4">
        <v>7400</v>
      </c>
      <c r="G701" s="4">
        <v>0</v>
      </c>
      <c r="H701" s="4">
        <v>7400</v>
      </c>
      <c r="I701" s="14">
        <v>0</v>
      </c>
      <c r="J701">
        <v>0</v>
      </c>
    </row>
    <row r="702" spans="1:10">
      <c r="A702" s="8" t="s">
        <v>134</v>
      </c>
      <c r="B702" s="9" t="s">
        <v>102</v>
      </c>
      <c r="C702" s="10">
        <v>6</v>
      </c>
      <c r="D702" s="10">
        <v>0</v>
      </c>
      <c r="E702" s="11">
        <v>0</v>
      </c>
      <c r="F702" s="11">
        <v>72600</v>
      </c>
      <c r="G702" s="11">
        <v>0</v>
      </c>
      <c r="H702" s="11">
        <v>72600</v>
      </c>
      <c r="I702" s="12">
        <v>0</v>
      </c>
      <c r="J702">
        <v>0</v>
      </c>
    </row>
    <row r="703" spans="1:10">
      <c r="A703" s="8" t="s">
        <v>560</v>
      </c>
      <c r="B703" s="9" t="s">
        <v>561</v>
      </c>
      <c r="C703" s="10">
        <v>6</v>
      </c>
      <c r="D703" s="10">
        <v>0</v>
      </c>
      <c r="E703" s="11">
        <v>0</v>
      </c>
      <c r="F703" s="11">
        <v>11700</v>
      </c>
      <c r="G703" s="11">
        <v>0</v>
      </c>
      <c r="H703" s="11">
        <v>11700</v>
      </c>
      <c r="I703" s="12">
        <v>0</v>
      </c>
      <c r="J703">
        <v>0</v>
      </c>
    </row>
    <row r="704" spans="1:10">
      <c r="A704" s="13" t="s">
        <v>266</v>
      </c>
      <c r="B704" s="2" t="s">
        <v>267</v>
      </c>
      <c r="C704" s="3">
        <v>6</v>
      </c>
      <c r="D704" s="3">
        <v>0</v>
      </c>
      <c r="E704" s="4">
        <v>0</v>
      </c>
      <c r="F704" s="4">
        <v>6000</v>
      </c>
      <c r="G704" s="4">
        <v>0</v>
      </c>
      <c r="H704" s="4">
        <v>6000</v>
      </c>
      <c r="I704" s="14">
        <v>0</v>
      </c>
      <c r="J704">
        <v>0</v>
      </c>
    </row>
    <row r="705" spans="1:10">
      <c r="A705" s="8" t="s">
        <v>512</v>
      </c>
      <c r="B705" s="9" t="s">
        <v>513</v>
      </c>
      <c r="C705" s="10">
        <v>20</v>
      </c>
      <c r="D705" s="10">
        <v>0</v>
      </c>
      <c r="E705" s="11">
        <v>0</v>
      </c>
      <c r="F705" s="11">
        <v>27000</v>
      </c>
      <c r="G705" s="11">
        <v>0</v>
      </c>
      <c r="H705" s="11">
        <v>27000</v>
      </c>
      <c r="I705" s="12">
        <v>0</v>
      </c>
      <c r="J705">
        <v>0</v>
      </c>
    </row>
    <row r="706" spans="1:10">
      <c r="A706" s="8" t="s">
        <v>709</v>
      </c>
      <c r="B706" s="9" t="s">
        <v>710</v>
      </c>
      <c r="C706" s="10">
        <v>1</v>
      </c>
      <c r="D706" s="10">
        <v>0</v>
      </c>
      <c r="E706" s="11">
        <v>0</v>
      </c>
      <c r="F706" s="11">
        <v>4250</v>
      </c>
      <c r="G706" s="11">
        <v>0</v>
      </c>
      <c r="H706" s="11">
        <v>4250</v>
      </c>
      <c r="I706" s="12">
        <v>0</v>
      </c>
      <c r="J706">
        <v>0</v>
      </c>
    </row>
    <row r="707" spans="1:10">
      <c r="A707" s="13" t="s">
        <v>626</v>
      </c>
      <c r="B707" s="2" t="s">
        <v>627</v>
      </c>
      <c r="C707" s="3">
        <v>1</v>
      </c>
      <c r="D707" s="3">
        <v>0</v>
      </c>
      <c r="E707" s="4">
        <v>0</v>
      </c>
      <c r="F707" s="4">
        <v>34400</v>
      </c>
      <c r="G707" s="4">
        <v>0</v>
      </c>
      <c r="H707" s="4">
        <v>34400</v>
      </c>
      <c r="I707" s="14">
        <v>0</v>
      </c>
      <c r="J707">
        <v>0</v>
      </c>
    </row>
    <row r="708" spans="1:10">
      <c r="A708" s="8" t="s">
        <v>712</v>
      </c>
      <c r="B708" s="9" t="s">
        <v>713</v>
      </c>
      <c r="C708" s="10">
        <v>3</v>
      </c>
      <c r="D708" s="10">
        <v>0</v>
      </c>
      <c r="E708" s="11">
        <v>0</v>
      </c>
      <c r="F708" s="11">
        <v>18300</v>
      </c>
      <c r="G708" s="11">
        <v>0</v>
      </c>
      <c r="H708" s="11">
        <v>18300</v>
      </c>
      <c r="I708" s="12">
        <v>0</v>
      </c>
      <c r="J708">
        <v>0</v>
      </c>
    </row>
    <row r="709" spans="1:10">
      <c r="A709" s="8" t="s">
        <v>417</v>
      </c>
      <c r="B709" s="9" t="s">
        <v>418</v>
      </c>
      <c r="C709" s="10">
        <v>3</v>
      </c>
      <c r="D709" s="10">
        <v>0</v>
      </c>
      <c r="E709" s="11">
        <v>0</v>
      </c>
      <c r="F709" s="11">
        <v>43200</v>
      </c>
      <c r="G709" s="11">
        <v>0</v>
      </c>
      <c r="H709" s="11">
        <v>43200</v>
      </c>
      <c r="I709" s="12">
        <v>0</v>
      </c>
      <c r="J709">
        <v>0</v>
      </c>
    </row>
    <row r="710" spans="1:10">
      <c r="A710" s="8" t="s">
        <v>714</v>
      </c>
      <c r="B710" s="9" t="s">
        <v>715</v>
      </c>
      <c r="C710" s="10">
        <v>1</v>
      </c>
      <c r="D710" s="10">
        <v>0</v>
      </c>
      <c r="E710" s="11">
        <v>0</v>
      </c>
      <c r="F710" s="11">
        <v>3650</v>
      </c>
      <c r="G710" s="11">
        <v>0</v>
      </c>
      <c r="H710" s="11">
        <v>3650</v>
      </c>
      <c r="I710" s="12">
        <v>0</v>
      </c>
      <c r="J710">
        <v>0</v>
      </c>
    </row>
    <row r="711" spans="1:10">
      <c r="A711" s="8" t="s">
        <v>716</v>
      </c>
      <c r="B711" s="9" t="s">
        <v>717</v>
      </c>
      <c r="C711" s="10">
        <v>1</v>
      </c>
      <c r="D711" s="10">
        <v>0</v>
      </c>
      <c r="E711" s="11">
        <v>0</v>
      </c>
      <c r="F711" s="11">
        <v>4100</v>
      </c>
      <c r="G711" s="11">
        <v>0</v>
      </c>
      <c r="H711" s="11">
        <v>4100</v>
      </c>
      <c r="I711" s="12">
        <v>0</v>
      </c>
      <c r="J711">
        <v>0</v>
      </c>
    </row>
    <row r="712" spans="1:10">
      <c r="A712" s="8" t="s">
        <v>718</v>
      </c>
      <c r="B712" s="9" t="s">
        <v>719</v>
      </c>
      <c r="C712" s="10">
        <v>1</v>
      </c>
      <c r="D712" s="10">
        <v>0</v>
      </c>
      <c r="E712" s="11">
        <v>0</v>
      </c>
      <c r="F712" s="11">
        <v>3650</v>
      </c>
      <c r="G712" s="11">
        <v>0</v>
      </c>
      <c r="H712" s="11">
        <v>3650</v>
      </c>
      <c r="I712" s="12">
        <v>0</v>
      </c>
      <c r="J712">
        <v>0</v>
      </c>
    </row>
    <row r="713" spans="1:10">
      <c r="A713" s="8" t="s">
        <v>720</v>
      </c>
      <c r="B713" s="9" t="s">
        <v>721</v>
      </c>
      <c r="C713" s="10">
        <v>1</v>
      </c>
      <c r="D713" s="10">
        <v>0</v>
      </c>
      <c r="E713" s="11">
        <v>0</v>
      </c>
      <c r="F713" s="11">
        <v>4100</v>
      </c>
      <c r="G713" s="11">
        <v>0</v>
      </c>
      <c r="H713" s="11">
        <v>4100</v>
      </c>
      <c r="I713" s="12">
        <v>0</v>
      </c>
      <c r="J713">
        <v>0</v>
      </c>
    </row>
    <row r="714" spans="1:10">
      <c r="A714" s="8" t="s">
        <v>722</v>
      </c>
      <c r="B714" s="9" t="s">
        <v>723</v>
      </c>
      <c r="C714" s="10">
        <v>1</v>
      </c>
      <c r="D714" s="10">
        <v>0</v>
      </c>
      <c r="E714" s="11">
        <v>0</v>
      </c>
      <c r="F714" s="11">
        <v>1750</v>
      </c>
      <c r="G714" s="11">
        <v>0</v>
      </c>
      <c r="H714" s="11">
        <v>1750</v>
      </c>
      <c r="I714" s="12">
        <v>0</v>
      </c>
      <c r="J714">
        <v>0</v>
      </c>
    </row>
    <row r="715" spans="1:10">
      <c r="A715" s="13" t="s">
        <v>724</v>
      </c>
      <c r="B715" s="2" t="s">
        <v>725</v>
      </c>
      <c r="C715" s="3">
        <v>1</v>
      </c>
      <c r="D715" s="3">
        <v>0</v>
      </c>
      <c r="E715" s="4">
        <v>0</v>
      </c>
      <c r="F715" s="4">
        <v>2800</v>
      </c>
      <c r="G715" s="4">
        <v>0</v>
      </c>
      <c r="H715" s="4">
        <v>2800</v>
      </c>
      <c r="I715" s="14">
        <v>0</v>
      </c>
      <c r="J715">
        <v>0</v>
      </c>
    </row>
    <row r="716" spans="1:10">
      <c r="A716" s="8" t="s">
        <v>143</v>
      </c>
      <c r="B716" s="9" t="s">
        <v>144</v>
      </c>
      <c r="C716" s="10">
        <v>3</v>
      </c>
      <c r="D716" s="10">
        <v>0</v>
      </c>
      <c r="E716" s="11">
        <v>0</v>
      </c>
      <c r="F716" s="11">
        <v>9150</v>
      </c>
      <c r="G716" s="11">
        <v>0</v>
      </c>
      <c r="H716" s="11">
        <v>9150</v>
      </c>
      <c r="I716" s="12">
        <v>0</v>
      </c>
      <c r="J716" t="s">
        <v>763</v>
      </c>
    </row>
    <row r="717" spans="1:10">
      <c r="A717" s="8" t="s">
        <v>726</v>
      </c>
      <c r="B717" s="9" t="s">
        <v>727</v>
      </c>
      <c r="C717" s="10">
        <v>6</v>
      </c>
      <c r="D717" s="10">
        <v>0</v>
      </c>
      <c r="E717" s="11">
        <v>0</v>
      </c>
      <c r="F717" s="11">
        <v>6000</v>
      </c>
      <c r="G717" s="11">
        <v>0</v>
      </c>
      <c r="H717" s="11">
        <v>6000</v>
      </c>
      <c r="I717" s="12">
        <v>0</v>
      </c>
      <c r="J717">
        <v>0</v>
      </c>
    </row>
    <row r="718" spans="1:10">
      <c r="A718" s="8" t="s">
        <v>48</v>
      </c>
      <c r="B718" s="9" t="s">
        <v>49</v>
      </c>
      <c r="C718" s="10">
        <v>12</v>
      </c>
      <c r="D718" s="10">
        <v>0</v>
      </c>
      <c r="E718" s="11">
        <v>0</v>
      </c>
      <c r="F718" s="11">
        <v>6000</v>
      </c>
      <c r="G718" s="11">
        <v>0</v>
      </c>
      <c r="H718" s="11">
        <v>6000</v>
      </c>
      <c r="I718" s="12">
        <v>0</v>
      </c>
      <c r="J718">
        <v>0</v>
      </c>
    </row>
    <row r="719" spans="1:10">
      <c r="A719" s="8" t="s">
        <v>728</v>
      </c>
      <c r="B719" s="9" t="s">
        <v>729</v>
      </c>
      <c r="C719" s="10">
        <v>2</v>
      </c>
      <c r="D719" s="10">
        <v>0</v>
      </c>
      <c r="E719" s="11">
        <v>0</v>
      </c>
      <c r="F719" s="11">
        <v>36700</v>
      </c>
      <c r="G719" s="11">
        <v>0</v>
      </c>
      <c r="H719" s="11">
        <v>36700</v>
      </c>
      <c r="I719" s="12">
        <v>0</v>
      </c>
      <c r="J719" t="s">
        <v>763</v>
      </c>
    </row>
    <row r="720" spans="1:10">
      <c r="A720" s="8" t="s">
        <v>189</v>
      </c>
      <c r="B720" s="9" t="s">
        <v>190</v>
      </c>
      <c r="C720" s="10">
        <v>1</v>
      </c>
      <c r="D720" s="10">
        <v>0</v>
      </c>
      <c r="E720" s="11">
        <v>0</v>
      </c>
      <c r="F720" s="11">
        <v>16200</v>
      </c>
      <c r="G720" s="11">
        <v>0</v>
      </c>
      <c r="H720" s="11">
        <v>16200</v>
      </c>
      <c r="I720" s="12">
        <v>0</v>
      </c>
      <c r="J720">
        <v>0</v>
      </c>
    </row>
    <row r="721" spans="1:10">
      <c r="A721" s="8" t="s">
        <v>50</v>
      </c>
      <c r="B721" s="9" t="s">
        <v>51</v>
      </c>
      <c r="C721" s="10">
        <v>1</v>
      </c>
      <c r="D721" s="10">
        <v>0</v>
      </c>
      <c r="E721" s="11">
        <v>0</v>
      </c>
      <c r="F721" s="11">
        <v>1250</v>
      </c>
      <c r="G721" s="11">
        <v>0</v>
      </c>
      <c r="H721" s="11">
        <v>1250</v>
      </c>
      <c r="I721" s="12">
        <v>0</v>
      </c>
      <c r="J721">
        <v>0</v>
      </c>
    </row>
    <row r="722" spans="1:10">
      <c r="A722" s="8" t="s">
        <v>165</v>
      </c>
      <c r="B722" s="9" t="s">
        <v>166</v>
      </c>
      <c r="C722" s="10">
        <v>30</v>
      </c>
      <c r="D722" s="10">
        <v>0</v>
      </c>
      <c r="E722" s="11">
        <v>0</v>
      </c>
      <c r="F722" s="11">
        <v>31500</v>
      </c>
      <c r="G722" s="11">
        <v>0</v>
      </c>
      <c r="H722" s="11">
        <v>31500</v>
      </c>
      <c r="I722" s="12">
        <v>0</v>
      </c>
      <c r="J722">
        <v>0</v>
      </c>
    </row>
    <row r="723" spans="1:10">
      <c r="A723" s="8" t="s">
        <v>437</v>
      </c>
      <c r="B723" s="9" t="s">
        <v>438</v>
      </c>
      <c r="C723" s="10">
        <v>24</v>
      </c>
      <c r="D723" s="10">
        <v>0</v>
      </c>
      <c r="E723" s="11">
        <v>0</v>
      </c>
      <c r="F723" s="11">
        <v>45600</v>
      </c>
      <c r="G723" s="11">
        <v>0</v>
      </c>
      <c r="H723" s="11">
        <v>45600</v>
      </c>
      <c r="I723" s="12">
        <v>0</v>
      </c>
      <c r="J723">
        <v>0</v>
      </c>
    </row>
    <row r="724" spans="1:10">
      <c r="A724" s="8" t="s">
        <v>512</v>
      </c>
      <c r="B724" s="9" t="s">
        <v>513</v>
      </c>
      <c r="C724" s="10">
        <v>24</v>
      </c>
      <c r="D724" s="10">
        <v>0</v>
      </c>
      <c r="E724" s="11">
        <v>0</v>
      </c>
      <c r="F724" s="11">
        <v>32400</v>
      </c>
      <c r="G724" s="11">
        <v>0</v>
      </c>
      <c r="H724" s="11">
        <v>32400</v>
      </c>
      <c r="I724" s="12">
        <v>0</v>
      </c>
      <c r="J724">
        <v>0</v>
      </c>
    </row>
    <row r="725" spans="1:10">
      <c r="A725" s="8" t="s">
        <v>593</v>
      </c>
      <c r="B725" s="9" t="s">
        <v>594</v>
      </c>
      <c r="C725" s="10">
        <v>24</v>
      </c>
      <c r="D725" s="10">
        <v>0</v>
      </c>
      <c r="E725" s="11">
        <v>0</v>
      </c>
      <c r="F725" s="11">
        <v>50400</v>
      </c>
      <c r="G725" s="11">
        <v>0</v>
      </c>
      <c r="H725" s="11">
        <v>50400</v>
      </c>
      <c r="I725" s="12">
        <v>0</v>
      </c>
      <c r="J725">
        <v>0</v>
      </c>
    </row>
    <row r="726" spans="1:10">
      <c r="A726" s="8" t="s">
        <v>730</v>
      </c>
      <c r="B726" s="9" t="s">
        <v>731</v>
      </c>
      <c r="C726" s="10">
        <v>1</v>
      </c>
      <c r="D726" s="10">
        <v>0</v>
      </c>
      <c r="E726" s="11">
        <v>0</v>
      </c>
      <c r="F726" s="11">
        <v>1050</v>
      </c>
      <c r="G726" s="11">
        <v>0</v>
      </c>
      <c r="H726" s="11">
        <v>1050</v>
      </c>
      <c r="I726" s="12">
        <v>0</v>
      </c>
      <c r="J726">
        <v>0</v>
      </c>
    </row>
    <row r="727" spans="1:10">
      <c r="A727" s="8" t="s">
        <v>121</v>
      </c>
      <c r="B727" s="9" t="s">
        <v>122</v>
      </c>
      <c r="C727" s="10">
        <v>24</v>
      </c>
      <c r="D727" s="10">
        <v>0</v>
      </c>
      <c r="E727" s="11">
        <v>0</v>
      </c>
      <c r="F727" s="11">
        <v>24000</v>
      </c>
      <c r="G727" s="11">
        <v>0</v>
      </c>
      <c r="H727" s="11">
        <v>24000</v>
      </c>
      <c r="I727" s="12">
        <v>0</v>
      </c>
      <c r="J727">
        <v>0</v>
      </c>
    </row>
    <row r="728" spans="1:10">
      <c r="A728" s="8" t="s">
        <v>732</v>
      </c>
      <c r="B728" s="9" t="s">
        <v>733</v>
      </c>
      <c r="C728" s="10">
        <v>1</v>
      </c>
      <c r="D728" s="10">
        <v>0</v>
      </c>
      <c r="E728" s="11">
        <v>0</v>
      </c>
      <c r="F728" s="11">
        <v>3350</v>
      </c>
      <c r="G728" s="11">
        <v>0</v>
      </c>
      <c r="H728" s="11">
        <v>3350</v>
      </c>
      <c r="I728" s="12">
        <v>0</v>
      </c>
      <c r="J728">
        <v>0</v>
      </c>
    </row>
    <row r="729" spans="1:10">
      <c r="A729" s="8" t="s">
        <v>734</v>
      </c>
      <c r="B729" s="9" t="s">
        <v>735</v>
      </c>
      <c r="C729" s="10">
        <v>1</v>
      </c>
      <c r="D729" s="10">
        <v>0</v>
      </c>
      <c r="E729" s="11">
        <v>0</v>
      </c>
      <c r="F729" s="11">
        <v>19500</v>
      </c>
      <c r="G729" s="11">
        <v>0</v>
      </c>
      <c r="H729" s="11">
        <v>19500</v>
      </c>
      <c r="I729" s="12">
        <v>0</v>
      </c>
      <c r="J729">
        <v>0</v>
      </c>
    </row>
    <row r="730" spans="1:10">
      <c r="A730" s="8" t="s">
        <v>160</v>
      </c>
      <c r="B730" s="9" t="s">
        <v>161</v>
      </c>
      <c r="C730" s="10">
        <v>1</v>
      </c>
      <c r="D730" s="10">
        <v>0</v>
      </c>
      <c r="E730" s="11">
        <v>0</v>
      </c>
      <c r="F730" s="11">
        <v>4500</v>
      </c>
      <c r="G730" s="11">
        <v>0</v>
      </c>
      <c r="H730" s="11">
        <v>4500</v>
      </c>
      <c r="I730" s="12">
        <v>0</v>
      </c>
      <c r="J730">
        <v>0</v>
      </c>
    </row>
    <row r="731" spans="1:10">
      <c r="A731" s="13" t="s">
        <v>423</v>
      </c>
      <c r="B731" s="2" t="s">
        <v>424</v>
      </c>
      <c r="C731" s="3">
        <v>1</v>
      </c>
      <c r="D731" s="3">
        <v>0</v>
      </c>
      <c r="E731" s="4">
        <v>0</v>
      </c>
      <c r="F731" s="4">
        <v>2050</v>
      </c>
      <c r="G731" s="4">
        <v>0</v>
      </c>
      <c r="H731" s="4">
        <v>2050</v>
      </c>
      <c r="I731" s="14">
        <v>0</v>
      </c>
      <c r="J731">
        <v>0</v>
      </c>
    </row>
    <row r="732" spans="1:10">
      <c r="A732" s="8" t="s">
        <v>338</v>
      </c>
      <c r="B732" s="9" t="s">
        <v>35</v>
      </c>
      <c r="C732" s="10">
        <v>2</v>
      </c>
      <c r="D732" s="10">
        <v>0</v>
      </c>
      <c r="E732" s="11">
        <v>0</v>
      </c>
      <c r="F732" s="11">
        <v>4100</v>
      </c>
      <c r="G732" s="11">
        <v>0</v>
      </c>
      <c r="H732" s="11">
        <v>4100</v>
      </c>
      <c r="I732" s="12">
        <v>0</v>
      </c>
      <c r="J732">
        <v>0</v>
      </c>
    </row>
    <row r="733" spans="1:10">
      <c r="A733" s="8" t="s">
        <v>170</v>
      </c>
      <c r="B733" s="9" t="s">
        <v>37</v>
      </c>
      <c r="C733" s="10">
        <v>1</v>
      </c>
      <c r="D733" s="10">
        <v>0</v>
      </c>
      <c r="E733" s="11">
        <v>0</v>
      </c>
      <c r="F733" s="11">
        <v>1950</v>
      </c>
      <c r="G733" s="11">
        <v>0</v>
      </c>
      <c r="H733" s="11">
        <v>1950</v>
      </c>
      <c r="I733" s="12">
        <v>0</v>
      </c>
      <c r="J733">
        <v>0</v>
      </c>
    </row>
    <row r="734" spans="1:10">
      <c r="A734" s="8" t="s">
        <v>518</v>
      </c>
      <c r="B734" s="9" t="s">
        <v>519</v>
      </c>
      <c r="C734" s="10">
        <v>2</v>
      </c>
      <c r="D734" s="10">
        <v>0</v>
      </c>
      <c r="E734" s="11">
        <v>0</v>
      </c>
      <c r="F734" s="11">
        <v>1900</v>
      </c>
      <c r="G734" s="11">
        <v>0</v>
      </c>
      <c r="H734" s="11">
        <v>1900</v>
      </c>
      <c r="I734" s="12">
        <v>0</v>
      </c>
      <c r="J734">
        <v>0</v>
      </c>
    </row>
    <row r="735" spans="1:10">
      <c r="A735" s="13" t="s">
        <v>374</v>
      </c>
      <c r="B735" s="2" t="s">
        <v>375</v>
      </c>
      <c r="C735" s="3">
        <v>2</v>
      </c>
      <c r="D735" s="3">
        <v>0</v>
      </c>
      <c r="E735" s="4">
        <v>0</v>
      </c>
      <c r="F735" s="4">
        <v>8400</v>
      </c>
      <c r="G735" s="4">
        <v>0</v>
      </c>
      <c r="H735" s="4">
        <v>8400</v>
      </c>
      <c r="I735" s="14">
        <v>0</v>
      </c>
      <c r="J735">
        <v>0</v>
      </c>
    </row>
    <row r="736" spans="1:10">
      <c r="A736" s="13" t="s">
        <v>412</v>
      </c>
      <c r="B736" s="2" t="s">
        <v>413</v>
      </c>
      <c r="C736" s="3">
        <v>24</v>
      </c>
      <c r="D736" s="3">
        <v>0</v>
      </c>
      <c r="E736" s="4">
        <v>0</v>
      </c>
      <c r="F736" s="4">
        <v>27600</v>
      </c>
      <c r="G736" s="4">
        <v>0</v>
      </c>
      <c r="H736" s="4">
        <v>27600</v>
      </c>
      <c r="I736" s="14">
        <v>0</v>
      </c>
      <c r="J736">
        <v>0</v>
      </c>
    </row>
    <row r="737" spans="1:10">
      <c r="A737" s="8" t="s">
        <v>189</v>
      </c>
      <c r="B737" s="9" t="s">
        <v>190</v>
      </c>
      <c r="C737" s="10">
        <v>1</v>
      </c>
      <c r="D737" s="10">
        <v>0</v>
      </c>
      <c r="E737" s="11">
        <v>0</v>
      </c>
      <c r="F737" s="11">
        <v>16200</v>
      </c>
      <c r="G737" s="11">
        <v>0</v>
      </c>
      <c r="H737" s="11">
        <v>16200</v>
      </c>
      <c r="I737" s="12">
        <v>0</v>
      </c>
      <c r="J737">
        <v>0</v>
      </c>
    </row>
    <row r="738" spans="1:10">
      <c r="A738" s="8" t="s">
        <v>230</v>
      </c>
      <c r="B738" s="9" t="s">
        <v>231</v>
      </c>
      <c r="C738" s="10">
        <v>1</v>
      </c>
      <c r="D738" s="10">
        <v>0</v>
      </c>
      <c r="E738" s="11">
        <v>0</v>
      </c>
      <c r="F738" s="11">
        <v>16200</v>
      </c>
      <c r="G738" s="11">
        <v>0</v>
      </c>
      <c r="H738" s="11">
        <v>16200</v>
      </c>
      <c r="I738" s="12">
        <v>0</v>
      </c>
      <c r="J738">
        <v>0</v>
      </c>
    </row>
    <row r="739" spans="1:10">
      <c r="A739" s="13" t="s">
        <v>654</v>
      </c>
      <c r="B739" s="2" t="s">
        <v>655</v>
      </c>
      <c r="C739" s="3">
        <v>1</v>
      </c>
      <c r="D739" s="3">
        <v>0</v>
      </c>
      <c r="E739" s="4">
        <v>0</v>
      </c>
      <c r="F739" s="4">
        <v>7500</v>
      </c>
      <c r="G739" s="4">
        <v>0</v>
      </c>
      <c r="H739" s="4">
        <v>7500</v>
      </c>
      <c r="I739" s="14">
        <v>0</v>
      </c>
      <c r="J739">
        <v>0</v>
      </c>
    </row>
    <row r="740" spans="1:10">
      <c r="A740" s="13" t="s">
        <v>77</v>
      </c>
      <c r="B740" s="2" t="s">
        <v>78</v>
      </c>
      <c r="C740" s="3">
        <v>30</v>
      </c>
      <c r="D740" s="3">
        <v>0</v>
      </c>
      <c r="E740" s="4">
        <v>0</v>
      </c>
      <c r="F740" s="4">
        <v>60000</v>
      </c>
      <c r="G740" s="4">
        <v>0</v>
      </c>
      <c r="H740" s="4">
        <v>60000</v>
      </c>
      <c r="I740" s="14">
        <v>0</v>
      </c>
      <c r="J740">
        <v>0</v>
      </c>
    </row>
    <row r="741" spans="1:10">
      <c r="A741" s="8" t="s">
        <v>289</v>
      </c>
      <c r="B741" s="9" t="s">
        <v>290</v>
      </c>
      <c r="C741" s="10">
        <v>1</v>
      </c>
      <c r="D741" s="10">
        <v>0</v>
      </c>
      <c r="E741" s="11">
        <v>0</v>
      </c>
      <c r="F741" s="11">
        <v>7000</v>
      </c>
      <c r="G741" s="11">
        <v>0</v>
      </c>
      <c r="H741" s="11">
        <v>7000</v>
      </c>
      <c r="I741" s="12">
        <v>0</v>
      </c>
      <c r="J741">
        <v>0</v>
      </c>
    </row>
    <row r="742" spans="1:10">
      <c r="A742" s="8" t="s">
        <v>328</v>
      </c>
      <c r="B742" s="9" t="s">
        <v>142</v>
      </c>
      <c r="C742" s="10">
        <v>1</v>
      </c>
      <c r="D742" s="10">
        <v>0</v>
      </c>
      <c r="E742" s="11">
        <v>0</v>
      </c>
      <c r="F742" s="11">
        <v>22500</v>
      </c>
      <c r="G742" s="11">
        <v>0</v>
      </c>
      <c r="H742" s="11">
        <v>22500</v>
      </c>
      <c r="I742" s="12">
        <v>0</v>
      </c>
      <c r="J742" t="s">
        <v>763</v>
      </c>
    </row>
    <row r="743" spans="1:10">
      <c r="A743" s="8" t="s">
        <v>510</v>
      </c>
      <c r="B743" s="9" t="s">
        <v>511</v>
      </c>
      <c r="C743" s="10">
        <v>1</v>
      </c>
      <c r="D743" s="10">
        <v>0</v>
      </c>
      <c r="E743" s="11">
        <v>0</v>
      </c>
      <c r="F743" s="11">
        <v>2300</v>
      </c>
      <c r="G743" s="11">
        <v>0</v>
      </c>
      <c r="H743" s="11">
        <v>2300</v>
      </c>
      <c r="I743" s="12">
        <v>0</v>
      </c>
      <c r="J743">
        <v>0</v>
      </c>
    </row>
    <row r="744" spans="1:10">
      <c r="A744" s="13" t="s">
        <v>356</v>
      </c>
      <c r="B744" s="2" t="s">
        <v>357</v>
      </c>
      <c r="C744" s="3">
        <v>1</v>
      </c>
      <c r="D744" s="3">
        <v>0</v>
      </c>
      <c r="E744" s="4">
        <v>0</v>
      </c>
      <c r="F744" s="4">
        <v>3200</v>
      </c>
      <c r="G744" s="4">
        <v>0</v>
      </c>
      <c r="H744" s="4">
        <v>3200</v>
      </c>
      <c r="I744" s="14">
        <v>0</v>
      </c>
      <c r="J744">
        <v>0</v>
      </c>
    </row>
    <row r="745" spans="1:10">
      <c r="C745" s="41">
        <f t="shared" ref="C745:I745" si="0">SUM(C2:C744)</f>
        <v>7881</v>
      </c>
      <c r="D745" s="41">
        <f t="shared" si="0"/>
        <v>29</v>
      </c>
      <c r="E745" s="41">
        <f t="shared" si="0"/>
        <v>9734358.1999999993</v>
      </c>
      <c r="F745" s="41">
        <f t="shared" si="0"/>
        <v>15722955</v>
      </c>
      <c r="G745" s="41">
        <f t="shared" si="0"/>
        <v>0</v>
      </c>
      <c r="H745" s="41">
        <f t="shared" si="0"/>
        <v>25457313.200000003</v>
      </c>
      <c r="I745" s="41">
        <f t="shared" si="0"/>
        <v>1852200</v>
      </c>
    </row>
    <row r="747" spans="1:10">
      <c r="C747" s="42">
        <f>+'JAN-14 DAILY SALE'!D33</f>
        <v>7858</v>
      </c>
      <c r="D747" s="42">
        <f>+'JAN-14 DAILY SALE'!E33</f>
        <v>29</v>
      </c>
      <c r="E747" s="42">
        <f>+'JAN-14 DAILY SALE'!F33</f>
        <v>9734358.1999999993</v>
      </c>
      <c r="F747" s="42">
        <f>+'JAN-14 DAILY SALE'!G33</f>
        <v>15150605</v>
      </c>
      <c r="G747" s="42">
        <f>+'JAN-14 DAILY SALE'!H33</f>
        <v>0</v>
      </c>
      <c r="H747" s="42">
        <f>+'JAN-14 DAILY SALE'!I33</f>
        <v>24884963.200000003</v>
      </c>
      <c r="I747" s="42">
        <f>+'JAN-14 DAILY SALE'!J33</f>
        <v>1852200</v>
      </c>
    </row>
    <row r="749" spans="1:10">
      <c r="C749" s="41">
        <f>+C745-C747</f>
        <v>23</v>
      </c>
      <c r="D749" s="41">
        <f t="shared" ref="D749:I749" si="1">+D745-D747</f>
        <v>0</v>
      </c>
      <c r="E749" s="41">
        <f t="shared" si="1"/>
        <v>0</v>
      </c>
      <c r="F749" s="41">
        <f t="shared" si="1"/>
        <v>572350</v>
      </c>
      <c r="G749" s="41">
        <f t="shared" si="1"/>
        <v>0</v>
      </c>
      <c r="H749" s="41">
        <f t="shared" si="1"/>
        <v>572350</v>
      </c>
      <c r="I749" s="41">
        <f t="shared" si="1"/>
        <v>0</v>
      </c>
    </row>
  </sheetData>
  <autoFilter ref="A1:J74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3:I286"/>
  <sheetViews>
    <sheetView topLeftCell="A23" workbookViewId="0">
      <selection activeCell="H30" sqref="H30"/>
    </sheetView>
  </sheetViews>
  <sheetFormatPr defaultRowHeight="15"/>
  <cols>
    <col min="1" max="1" width="13.28515625" customWidth="1"/>
    <col min="2" max="2" width="45.42578125" bestFit="1" customWidth="1"/>
    <col min="3" max="3" width="15.28515625" bestFit="1" customWidth="1"/>
    <col min="4" max="4" width="11.28515625" bestFit="1" customWidth="1"/>
    <col min="5" max="5" width="13.28515625" bestFit="1" customWidth="1"/>
    <col min="6" max="6" width="14.28515625" bestFit="1" customWidth="1"/>
    <col min="7" max="7" width="10.42578125" bestFit="1" customWidth="1"/>
    <col min="8" max="8" width="13.28515625" bestFit="1" customWidth="1"/>
    <col min="9" max="9" width="14.28515625" bestFit="1" customWidth="1"/>
    <col min="10" max="10" width="15.5703125" customWidth="1"/>
    <col min="11" max="11" width="30" bestFit="1" customWidth="1"/>
    <col min="12" max="12" width="33.28515625" bestFit="1" customWidth="1"/>
    <col min="13" max="13" width="31.28515625" bestFit="1" customWidth="1"/>
    <col min="14" max="15" width="29.42578125" bestFit="1" customWidth="1"/>
    <col min="16" max="16" width="37.5703125" bestFit="1" customWidth="1"/>
    <col min="17" max="17" width="22.140625" bestFit="1" customWidth="1"/>
    <col min="18" max="18" width="34" bestFit="1" customWidth="1"/>
    <col min="19" max="19" width="31.85546875" bestFit="1" customWidth="1"/>
    <col min="20" max="20" width="44.85546875" bestFit="1" customWidth="1"/>
    <col min="21" max="21" width="43.85546875" bestFit="1" customWidth="1"/>
    <col min="22" max="22" width="33.28515625" bestFit="1" customWidth="1"/>
    <col min="23" max="23" width="28.140625" bestFit="1" customWidth="1"/>
    <col min="24" max="24" width="27" bestFit="1" customWidth="1"/>
    <col min="25" max="25" width="28.7109375" bestFit="1" customWidth="1"/>
    <col min="26" max="26" width="39.42578125" bestFit="1" customWidth="1"/>
    <col min="27" max="27" width="16.140625" bestFit="1" customWidth="1"/>
    <col min="28" max="28" width="28.7109375" bestFit="1" customWidth="1"/>
    <col min="29" max="30" width="24.28515625" bestFit="1" customWidth="1"/>
    <col min="31" max="31" width="26.7109375" bestFit="1" customWidth="1"/>
    <col min="32" max="32" width="28.140625" bestFit="1" customWidth="1"/>
    <col min="33" max="33" width="35.140625" bestFit="1" customWidth="1"/>
    <col min="34" max="34" width="25.5703125" bestFit="1" customWidth="1"/>
    <col min="35" max="35" width="37.28515625" bestFit="1" customWidth="1"/>
    <col min="36" max="36" width="20.7109375" bestFit="1" customWidth="1"/>
    <col min="37" max="37" width="23.85546875" bestFit="1" customWidth="1"/>
    <col min="38" max="38" width="24.7109375" bestFit="1" customWidth="1"/>
    <col min="39" max="39" width="24.85546875" bestFit="1" customWidth="1"/>
    <col min="40" max="40" width="18.140625" bestFit="1" customWidth="1"/>
    <col min="41" max="41" width="25.5703125" bestFit="1" customWidth="1"/>
    <col min="42" max="42" width="27.7109375" bestFit="1" customWidth="1"/>
    <col min="43" max="43" width="38.85546875" bestFit="1" customWidth="1"/>
    <col min="44" max="44" width="18.140625" bestFit="1" customWidth="1"/>
    <col min="45" max="45" width="24.85546875" bestFit="1" customWidth="1"/>
    <col min="46" max="46" width="23.140625" bestFit="1" customWidth="1"/>
    <col min="47" max="47" width="33.42578125" bestFit="1" customWidth="1"/>
    <col min="48" max="48" width="40" bestFit="1" customWidth="1"/>
    <col min="49" max="49" width="22.42578125" bestFit="1" customWidth="1"/>
    <col min="50" max="50" width="30.42578125" bestFit="1" customWidth="1"/>
    <col min="51" max="51" width="30.28515625" bestFit="1" customWidth="1"/>
    <col min="52" max="52" width="40.140625" bestFit="1" customWidth="1"/>
    <col min="53" max="53" width="36" bestFit="1" customWidth="1"/>
    <col min="54" max="54" width="38.28515625" bestFit="1" customWidth="1"/>
    <col min="55" max="55" width="41.140625" bestFit="1" customWidth="1"/>
    <col min="56" max="56" width="40.5703125" bestFit="1" customWidth="1"/>
    <col min="57" max="58" width="40.7109375" bestFit="1" customWidth="1"/>
    <col min="59" max="59" width="33" bestFit="1" customWidth="1"/>
    <col min="60" max="60" width="29.7109375" bestFit="1" customWidth="1"/>
    <col min="61" max="61" width="43.5703125" bestFit="1" customWidth="1"/>
    <col min="62" max="62" width="45.28515625" bestFit="1" customWidth="1"/>
    <col min="63" max="63" width="42.85546875" bestFit="1" customWidth="1"/>
    <col min="64" max="64" width="39.7109375" bestFit="1" customWidth="1"/>
    <col min="65" max="65" width="40.5703125" bestFit="1" customWidth="1"/>
    <col min="66" max="66" width="25.140625" bestFit="1" customWidth="1"/>
    <col min="67" max="67" width="26.5703125" bestFit="1" customWidth="1"/>
    <col min="68" max="68" width="43.28515625" bestFit="1" customWidth="1"/>
    <col min="69" max="69" width="42.85546875" bestFit="1" customWidth="1"/>
    <col min="70" max="70" width="44.5703125" bestFit="1" customWidth="1"/>
    <col min="71" max="71" width="42.42578125" bestFit="1" customWidth="1"/>
    <col min="72" max="72" width="43" bestFit="1" customWidth="1"/>
    <col min="73" max="73" width="37.28515625" bestFit="1" customWidth="1"/>
    <col min="74" max="74" width="22.7109375" bestFit="1" customWidth="1"/>
    <col min="75" max="75" width="37.42578125" bestFit="1" customWidth="1"/>
    <col min="76" max="76" width="27" bestFit="1" customWidth="1"/>
    <col min="77" max="78" width="28.85546875" bestFit="1" customWidth="1"/>
    <col min="79" max="80" width="26.7109375" bestFit="1" customWidth="1"/>
    <col min="81" max="81" width="28.28515625" bestFit="1" customWidth="1"/>
    <col min="82" max="82" width="37.42578125" bestFit="1" customWidth="1"/>
    <col min="83" max="83" width="32.85546875" bestFit="1" customWidth="1"/>
    <col min="84" max="84" width="41.140625" bestFit="1" customWidth="1"/>
    <col min="85" max="85" width="40.85546875" bestFit="1" customWidth="1"/>
    <col min="86" max="87" width="35.28515625" bestFit="1" customWidth="1"/>
    <col min="88" max="89" width="33.140625" bestFit="1" customWidth="1"/>
    <col min="90" max="90" width="23.5703125" bestFit="1" customWidth="1"/>
    <col min="91" max="91" width="28.42578125" bestFit="1" customWidth="1"/>
    <col min="92" max="92" width="26.28515625" bestFit="1" customWidth="1"/>
    <col min="93" max="93" width="31.140625" bestFit="1" customWidth="1"/>
    <col min="94" max="94" width="25.140625" bestFit="1" customWidth="1"/>
    <col min="95" max="96" width="20.42578125" bestFit="1" customWidth="1"/>
    <col min="97" max="98" width="34.85546875" bestFit="1" customWidth="1"/>
    <col min="99" max="99" width="41.7109375" bestFit="1" customWidth="1"/>
    <col min="100" max="100" width="21.7109375" bestFit="1" customWidth="1"/>
    <col min="101" max="101" width="39.7109375" bestFit="1" customWidth="1"/>
    <col min="102" max="102" width="26" bestFit="1" customWidth="1"/>
    <col min="103" max="103" width="27.7109375" bestFit="1" customWidth="1"/>
    <col min="104" max="104" width="31.5703125" bestFit="1" customWidth="1"/>
    <col min="105" max="107" width="31.140625" bestFit="1" customWidth="1"/>
    <col min="108" max="108" width="32" bestFit="1" customWidth="1"/>
    <col min="109" max="109" width="31.140625" bestFit="1" customWidth="1"/>
    <col min="110" max="110" width="43" bestFit="1" customWidth="1"/>
    <col min="111" max="111" width="34.7109375" bestFit="1" customWidth="1"/>
    <col min="112" max="113" width="28.7109375" bestFit="1" customWidth="1"/>
    <col min="114" max="114" width="44" bestFit="1" customWidth="1"/>
    <col min="115" max="115" width="34.42578125" bestFit="1" customWidth="1"/>
    <col min="116" max="116" width="16" bestFit="1" customWidth="1"/>
    <col min="117" max="117" width="24.7109375" bestFit="1" customWidth="1"/>
    <col min="118" max="118" width="25.7109375" bestFit="1" customWidth="1"/>
    <col min="119" max="119" width="30.7109375" bestFit="1" customWidth="1"/>
    <col min="120" max="120" width="34.42578125" bestFit="1" customWidth="1"/>
    <col min="121" max="121" width="44.5703125" bestFit="1" customWidth="1"/>
    <col min="122" max="122" width="33.42578125" bestFit="1" customWidth="1"/>
    <col min="123" max="123" width="41.7109375" bestFit="1" customWidth="1"/>
    <col min="124" max="124" width="42.85546875" bestFit="1" customWidth="1"/>
    <col min="125" max="125" width="27.42578125" bestFit="1" customWidth="1"/>
    <col min="126" max="126" width="39.85546875" bestFit="1" customWidth="1"/>
    <col min="127" max="127" width="38.140625" bestFit="1" customWidth="1"/>
    <col min="128" max="128" width="37.140625" bestFit="1" customWidth="1"/>
    <col min="129" max="129" width="29.140625" bestFit="1" customWidth="1"/>
    <col min="130" max="130" width="22.7109375" bestFit="1" customWidth="1"/>
    <col min="131" max="131" width="15.7109375" bestFit="1" customWidth="1"/>
    <col min="132" max="132" width="28.7109375" bestFit="1" customWidth="1"/>
    <col min="133" max="133" width="39.7109375" bestFit="1" customWidth="1"/>
    <col min="134" max="134" width="39.5703125" bestFit="1" customWidth="1"/>
    <col min="135" max="135" width="41.140625" bestFit="1" customWidth="1"/>
    <col min="136" max="136" width="28.85546875" bestFit="1" customWidth="1"/>
    <col min="137" max="137" width="37.42578125" bestFit="1" customWidth="1"/>
    <col min="138" max="138" width="36" bestFit="1" customWidth="1"/>
    <col min="139" max="139" width="30.5703125" bestFit="1" customWidth="1"/>
    <col min="140" max="140" width="30.42578125" bestFit="1" customWidth="1"/>
    <col min="141" max="141" width="42.5703125" bestFit="1" customWidth="1"/>
    <col min="142" max="142" width="43.42578125" bestFit="1" customWidth="1"/>
    <col min="143" max="143" width="33.42578125" bestFit="1" customWidth="1"/>
    <col min="144" max="144" width="26.5703125" bestFit="1" customWidth="1"/>
    <col min="145" max="145" width="39.140625" bestFit="1" customWidth="1"/>
    <col min="146" max="146" width="36.42578125" bestFit="1" customWidth="1"/>
    <col min="147" max="147" width="40.85546875" bestFit="1" customWidth="1"/>
    <col min="148" max="148" width="41.7109375" bestFit="1" customWidth="1"/>
    <col min="149" max="149" width="39.140625" bestFit="1" customWidth="1"/>
    <col min="150" max="150" width="35.42578125" bestFit="1" customWidth="1"/>
    <col min="151" max="151" width="44" bestFit="1" customWidth="1"/>
    <col min="152" max="152" width="27.28515625" bestFit="1" customWidth="1"/>
    <col min="153" max="153" width="25.7109375" bestFit="1" customWidth="1"/>
    <col min="154" max="154" width="27.28515625" bestFit="1" customWidth="1"/>
    <col min="155" max="155" width="26.140625" bestFit="1" customWidth="1"/>
    <col min="156" max="156" width="34.28515625" bestFit="1" customWidth="1"/>
    <col min="157" max="157" width="41" bestFit="1" customWidth="1"/>
    <col min="158" max="158" width="29.28515625" bestFit="1" customWidth="1"/>
    <col min="159" max="161" width="32.85546875" bestFit="1" customWidth="1"/>
    <col min="162" max="162" width="32.42578125" bestFit="1" customWidth="1"/>
    <col min="163" max="163" width="32.85546875" bestFit="1" customWidth="1"/>
    <col min="164" max="164" width="44.140625" bestFit="1" customWidth="1"/>
    <col min="165" max="165" width="40.5703125" bestFit="1" customWidth="1"/>
    <col min="166" max="166" width="43.7109375" bestFit="1" customWidth="1"/>
    <col min="167" max="167" width="39" bestFit="1" customWidth="1"/>
    <col min="168" max="168" width="38.28515625" bestFit="1" customWidth="1"/>
    <col min="169" max="169" width="30.5703125" bestFit="1" customWidth="1"/>
    <col min="170" max="170" width="22.85546875" bestFit="1" customWidth="1"/>
    <col min="171" max="171" width="21.5703125" bestFit="1" customWidth="1"/>
    <col min="172" max="172" width="29.140625" bestFit="1" customWidth="1"/>
    <col min="173" max="173" width="37.140625" bestFit="1" customWidth="1"/>
    <col min="174" max="174" width="40.140625" bestFit="1" customWidth="1"/>
    <col min="175" max="175" width="38.5703125" bestFit="1" customWidth="1"/>
    <col min="176" max="176" width="37.5703125" bestFit="1" customWidth="1"/>
    <col min="177" max="177" width="15.85546875" bestFit="1" customWidth="1"/>
    <col min="178" max="178" width="31.42578125" bestFit="1" customWidth="1"/>
    <col min="179" max="180" width="24.5703125" bestFit="1" customWidth="1"/>
    <col min="181" max="181" width="23" bestFit="1" customWidth="1"/>
    <col min="182" max="182" width="34.42578125" bestFit="1" customWidth="1"/>
    <col min="183" max="185" width="23.85546875" bestFit="1" customWidth="1"/>
    <col min="186" max="186" width="22.140625" bestFit="1" customWidth="1"/>
    <col min="187" max="187" width="38.85546875" bestFit="1" customWidth="1"/>
    <col min="188" max="188" width="24.5703125" bestFit="1" customWidth="1"/>
    <col min="189" max="189" width="35.42578125" bestFit="1" customWidth="1"/>
    <col min="190" max="190" width="37" bestFit="1" customWidth="1"/>
    <col min="191" max="191" width="44.140625" bestFit="1" customWidth="1"/>
    <col min="192" max="192" width="42.5703125" bestFit="1" customWidth="1"/>
    <col min="193" max="193" width="22.42578125" bestFit="1" customWidth="1"/>
    <col min="194" max="194" width="19.7109375" bestFit="1" customWidth="1"/>
    <col min="195" max="195" width="23.140625" bestFit="1" customWidth="1"/>
    <col min="196" max="196" width="22" bestFit="1" customWidth="1"/>
    <col min="197" max="197" width="25.28515625" bestFit="1" customWidth="1"/>
    <col min="198" max="198" width="23.140625" bestFit="1" customWidth="1"/>
    <col min="199" max="199" width="24.42578125" bestFit="1" customWidth="1"/>
    <col min="200" max="200" width="30" bestFit="1" customWidth="1"/>
    <col min="201" max="201" width="17" bestFit="1" customWidth="1"/>
    <col min="202" max="202" width="18.85546875" bestFit="1" customWidth="1"/>
    <col min="203" max="203" width="22.7109375" bestFit="1" customWidth="1"/>
    <col min="204" max="204" width="17.5703125" bestFit="1" customWidth="1"/>
    <col min="205" max="205" width="22.140625" bestFit="1" customWidth="1"/>
    <col min="206" max="206" width="18" bestFit="1" customWidth="1"/>
    <col min="207" max="207" width="22.5703125" bestFit="1" customWidth="1"/>
    <col min="208" max="208" width="19.28515625" bestFit="1" customWidth="1"/>
    <col min="209" max="209" width="23.85546875" bestFit="1" customWidth="1"/>
    <col min="210" max="210" width="18.5703125" bestFit="1" customWidth="1"/>
    <col min="211" max="212" width="17.5703125" bestFit="1" customWidth="1"/>
    <col min="213" max="213" width="22" bestFit="1" customWidth="1"/>
    <col min="214" max="214" width="16.7109375" bestFit="1" customWidth="1"/>
    <col min="215" max="215" width="20.140625" bestFit="1" customWidth="1"/>
    <col min="216" max="216" width="28.85546875" bestFit="1" customWidth="1"/>
    <col min="217" max="217" width="41.28515625" bestFit="1" customWidth="1"/>
    <col min="218" max="218" width="40.85546875" bestFit="1" customWidth="1"/>
    <col min="219" max="219" width="34.7109375" bestFit="1" customWidth="1"/>
    <col min="220" max="220" width="41.28515625" bestFit="1" customWidth="1"/>
    <col min="221" max="221" width="39.7109375" bestFit="1" customWidth="1"/>
    <col min="222" max="222" width="36.7109375" bestFit="1" customWidth="1"/>
    <col min="223" max="223" width="31.28515625" bestFit="1" customWidth="1"/>
    <col min="224" max="224" width="26.140625" bestFit="1" customWidth="1"/>
    <col min="225" max="225" width="33.42578125" bestFit="1" customWidth="1"/>
    <col min="226" max="226" width="40.7109375" bestFit="1" customWidth="1"/>
    <col min="227" max="227" width="38.85546875" bestFit="1" customWidth="1"/>
    <col min="228" max="228" width="23.85546875" bestFit="1" customWidth="1"/>
    <col min="229" max="229" width="36.42578125" bestFit="1" customWidth="1"/>
    <col min="230" max="230" width="36" bestFit="1" customWidth="1"/>
    <col min="231" max="231" width="40.140625" bestFit="1" customWidth="1"/>
    <col min="232" max="232" width="35.5703125" bestFit="1" customWidth="1"/>
    <col min="233" max="233" width="41" bestFit="1" customWidth="1"/>
    <col min="234" max="234" width="39.28515625" bestFit="1" customWidth="1"/>
    <col min="235" max="235" width="37.28515625" bestFit="1" customWidth="1"/>
    <col min="236" max="236" width="30.28515625" bestFit="1" customWidth="1"/>
    <col min="237" max="237" width="36" bestFit="1" customWidth="1"/>
    <col min="238" max="240" width="21" bestFit="1" customWidth="1"/>
    <col min="241" max="241" width="35.5703125" bestFit="1" customWidth="1"/>
    <col min="242" max="242" width="35.28515625" bestFit="1" customWidth="1"/>
    <col min="243" max="243" width="24" bestFit="1" customWidth="1"/>
    <col min="244" max="244" width="24.42578125" bestFit="1" customWidth="1"/>
    <col min="245" max="245" width="18.140625" bestFit="1" customWidth="1"/>
    <col min="246" max="246" width="19" bestFit="1" customWidth="1"/>
    <col min="247" max="247" width="30.140625" bestFit="1" customWidth="1"/>
    <col min="248" max="248" width="19.5703125" bestFit="1" customWidth="1"/>
    <col min="249" max="249" width="25" bestFit="1" customWidth="1"/>
    <col min="250" max="250" width="34.85546875" bestFit="1" customWidth="1"/>
    <col min="251" max="251" width="22.28515625" bestFit="1" customWidth="1"/>
    <col min="252" max="252" width="22.85546875" bestFit="1" customWidth="1"/>
    <col min="253" max="253" width="38.28515625" bestFit="1" customWidth="1"/>
    <col min="254" max="254" width="21" bestFit="1" customWidth="1"/>
    <col min="255" max="255" width="43" bestFit="1" customWidth="1"/>
    <col min="256" max="256" width="14.7109375" bestFit="1" customWidth="1"/>
    <col min="257" max="257" width="39.42578125" bestFit="1" customWidth="1"/>
    <col min="258" max="258" width="34.140625" bestFit="1" customWidth="1"/>
    <col min="259" max="259" width="43.140625" bestFit="1" customWidth="1"/>
    <col min="260" max="260" width="42.140625" bestFit="1" customWidth="1"/>
    <col min="261" max="261" width="41.5703125" bestFit="1" customWidth="1"/>
    <col min="262" max="262" width="45.28515625" bestFit="1" customWidth="1"/>
    <col min="263" max="264" width="45.42578125" bestFit="1" customWidth="1"/>
    <col min="265" max="265" width="45.28515625" bestFit="1" customWidth="1"/>
    <col min="266" max="266" width="45.42578125" bestFit="1" customWidth="1"/>
    <col min="267" max="267" width="36.42578125" bestFit="1" customWidth="1"/>
    <col min="268" max="268" width="44.7109375" bestFit="1" customWidth="1"/>
    <col min="269" max="269" width="42.7109375" bestFit="1" customWidth="1"/>
    <col min="270" max="270" width="37.42578125" bestFit="1" customWidth="1"/>
    <col min="271" max="271" width="39.85546875" bestFit="1" customWidth="1"/>
    <col min="272" max="273" width="34.85546875" bestFit="1" customWidth="1"/>
    <col min="274" max="274" width="37.7109375" bestFit="1" customWidth="1"/>
    <col min="275" max="275" width="36.7109375" bestFit="1" customWidth="1"/>
    <col min="276" max="276" width="39.85546875" bestFit="1" customWidth="1"/>
    <col min="277" max="277" width="37.5703125" bestFit="1" customWidth="1"/>
    <col min="278" max="278" width="36.5703125" bestFit="1" customWidth="1"/>
    <col min="279" max="279" width="11.28515625" bestFit="1" customWidth="1"/>
  </cols>
  <sheetData>
    <row r="3" spans="1:9">
      <c r="A3" s="47" t="s">
        <v>740</v>
      </c>
      <c r="B3" s="47" t="s">
        <v>751</v>
      </c>
      <c r="C3" s="52" t="s">
        <v>741</v>
      </c>
      <c r="D3" s="44" t="s">
        <v>742</v>
      </c>
      <c r="E3" s="44" t="s">
        <v>743</v>
      </c>
      <c r="F3" s="44" t="s">
        <v>745</v>
      </c>
      <c r="G3" s="44" t="s">
        <v>744</v>
      </c>
      <c r="H3" s="44" t="s">
        <v>747</v>
      </c>
      <c r="I3" s="44" t="s">
        <v>746</v>
      </c>
    </row>
    <row r="4" spans="1:9">
      <c r="A4" s="48" t="s">
        <v>235</v>
      </c>
      <c r="B4" s="48" t="s">
        <v>236</v>
      </c>
      <c r="C4" s="51">
        <v>4</v>
      </c>
      <c r="D4" s="49">
        <v>0</v>
      </c>
      <c r="E4" s="49">
        <v>0</v>
      </c>
      <c r="F4" s="49">
        <v>3000</v>
      </c>
      <c r="G4" s="49">
        <v>0</v>
      </c>
      <c r="H4" s="49">
        <v>0</v>
      </c>
      <c r="I4" s="49">
        <v>3000</v>
      </c>
    </row>
    <row r="5" spans="1:9">
      <c r="A5" s="48" t="s">
        <v>269</v>
      </c>
      <c r="B5" s="48" t="s">
        <v>270</v>
      </c>
      <c r="C5" s="51">
        <v>2</v>
      </c>
      <c r="D5" s="49">
        <v>0</v>
      </c>
      <c r="E5" s="49">
        <v>0</v>
      </c>
      <c r="F5" s="49">
        <v>6300</v>
      </c>
      <c r="G5" s="49">
        <v>0</v>
      </c>
      <c r="H5" s="49">
        <v>0</v>
      </c>
      <c r="I5" s="49">
        <v>6300</v>
      </c>
    </row>
    <row r="6" spans="1:9">
      <c r="A6" s="48" t="s">
        <v>220</v>
      </c>
      <c r="B6" s="48" t="s">
        <v>221</v>
      </c>
      <c r="C6" s="51">
        <v>7</v>
      </c>
      <c r="D6" s="49">
        <v>0</v>
      </c>
      <c r="E6" s="49">
        <v>0</v>
      </c>
      <c r="F6" s="49">
        <v>11200</v>
      </c>
      <c r="G6" s="49">
        <v>0</v>
      </c>
      <c r="H6" s="49">
        <v>0</v>
      </c>
      <c r="I6" s="49">
        <v>11200</v>
      </c>
    </row>
    <row r="7" spans="1:9">
      <c r="A7" s="48" t="s">
        <v>311</v>
      </c>
      <c r="B7" s="48" t="s">
        <v>312</v>
      </c>
      <c r="C7" s="51">
        <v>6</v>
      </c>
      <c r="D7" s="49">
        <v>0</v>
      </c>
      <c r="E7" s="49">
        <v>0</v>
      </c>
      <c r="F7" s="49">
        <v>2400</v>
      </c>
      <c r="G7" s="49">
        <v>0</v>
      </c>
      <c r="H7" s="49">
        <v>0</v>
      </c>
      <c r="I7" s="49">
        <v>2400</v>
      </c>
    </row>
    <row r="8" spans="1:9">
      <c r="A8" s="48" t="s">
        <v>533</v>
      </c>
      <c r="B8" s="48" t="s">
        <v>534</v>
      </c>
      <c r="C8" s="51">
        <v>10</v>
      </c>
      <c r="D8" s="49">
        <v>0</v>
      </c>
      <c r="E8" s="49">
        <v>0</v>
      </c>
      <c r="F8" s="49">
        <v>17500</v>
      </c>
      <c r="G8" s="49">
        <v>0</v>
      </c>
      <c r="H8" s="49">
        <v>0</v>
      </c>
      <c r="I8" s="49">
        <v>17500</v>
      </c>
    </row>
    <row r="9" spans="1:9">
      <c r="A9" s="48" t="s">
        <v>237</v>
      </c>
      <c r="B9" s="48" t="s">
        <v>238</v>
      </c>
      <c r="C9" s="51">
        <v>1</v>
      </c>
      <c r="D9" s="49">
        <v>0</v>
      </c>
      <c r="E9" s="49">
        <v>0</v>
      </c>
      <c r="F9" s="49">
        <v>4350</v>
      </c>
      <c r="G9" s="49">
        <v>0</v>
      </c>
      <c r="H9" s="49">
        <v>0</v>
      </c>
      <c r="I9" s="49">
        <v>4350</v>
      </c>
    </row>
    <row r="10" spans="1:9">
      <c r="A10" s="48" t="s">
        <v>239</v>
      </c>
      <c r="B10" s="48" t="s">
        <v>240</v>
      </c>
      <c r="C10" s="51">
        <v>1</v>
      </c>
      <c r="D10" s="49">
        <v>0</v>
      </c>
      <c r="E10" s="49">
        <v>0</v>
      </c>
      <c r="F10" s="49">
        <v>6300</v>
      </c>
      <c r="G10" s="49">
        <v>0</v>
      </c>
      <c r="H10" s="49">
        <v>0</v>
      </c>
      <c r="I10" s="49">
        <v>6300</v>
      </c>
    </row>
    <row r="11" spans="1:9">
      <c r="A11" s="48" t="s">
        <v>241</v>
      </c>
      <c r="B11" s="48" t="s">
        <v>238</v>
      </c>
      <c r="C11" s="51">
        <v>1</v>
      </c>
      <c r="D11" s="49">
        <v>0</v>
      </c>
      <c r="E11" s="49">
        <v>0</v>
      </c>
      <c r="F11" s="49">
        <v>6950</v>
      </c>
      <c r="G11" s="49">
        <v>0</v>
      </c>
      <c r="H11" s="49">
        <v>0</v>
      </c>
      <c r="I11" s="49">
        <v>6950</v>
      </c>
    </row>
    <row r="12" spans="1:9">
      <c r="A12" s="48" t="s">
        <v>242</v>
      </c>
      <c r="B12" s="48" t="s">
        <v>238</v>
      </c>
      <c r="C12" s="51">
        <v>1</v>
      </c>
      <c r="D12" s="49">
        <v>0</v>
      </c>
      <c r="E12" s="49">
        <v>0</v>
      </c>
      <c r="F12" s="49">
        <v>8150</v>
      </c>
      <c r="G12" s="49">
        <v>0</v>
      </c>
      <c r="H12" s="49">
        <v>0</v>
      </c>
      <c r="I12" s="49">
        <v>8150</v>
      </c>
    </row>
    <row r="13" spans="1:9">
      <c r="A13" s="48" t="s">
        <v>243</v>
      </c>
      <c r="B13" s="48" t="s">
        <v>238</v>
      </c>
      <c r="C13" s="51">
        <v>1</v>
      </c>
      <c r="D13" s="49">
        <v>0</v>
      </c>
      <c r="E13" s="49">
        <v>0</v>
      </c>
      <c r="F13" s="49">
        <v>9950</v>
      </c>
      <c r="G13" s="49">
        <v>0</v>
      </c>
      <c r="H13" s="49">
        <v>0</v>
      </c>
      <c r="I13" s="49">
        <v>9950</v>
      </c>
    </row>
    <row r="14" spans="1:9">
      <c r="A14" s="48" t="s">
        <v>85</v>
      </c>
      <c r="B14" s="48" t="s">
        <v>86</v>
      </c>
      <c r="C14" s="51">
        <v>7</v>
      </c>
      <c r="D14" s="49">
        <v>0</v>
      </c>
      <c r="E14" s="49">
        <v>0</v>
      </c>
      <c r="F14" s="49">
        <v>14000</v>
      </c>
      <c r="G14" s="49">
        <v>0</v>
      </c>
      <c r="H14" s="49">
        <v>0</v>
      </c>
      <c r="I14" s="49">
        <v>14000</v>
      </c>
    </row>
    <row r="15" spans="1:9">
      <c r="A15" s="48" t="s">
        <v>244</v>
      </c>
      <c r="B15" s="48" t="s">
        <v>245</v>
      </c>
      <c r="C15" s="51">
        <v>1</v>
      </c>
      <c r="D15" s="49">
        <v>0</v>
      </c>
      <c r="E15" s="49">
        <v>0</v>
      </c>
      <c r="F15" s="49">
        <v>4100</v>
      </c>
      <c r="G15" s="49">
        <v>0</v>
      </c>
      <c r="H15" s="49">
        <v>0</v>
      </c>
      <c r="I15" s="49">
        <v>4100</v>
      </c>
    </row>
    <row r="16" spans="1:9">
      <c r="A16" s="48" t="s">
        <v>111</v>
      </c>
      <c r="B16" s="48" t="s">
        <v>112</v>
      </c>
      <c r="C16" s="51">
        <v>1</v>
      </c>
      <c r="D16" s="49">
        <v>0</v>
      </c>
      <c r="E16" s="49">
        <v>0</v>
      </c>
      <c r="F16" s="49">
        <v>9150</v>
      </c>
      <c r="G16" s="49">
        <v>0</v>
      </c>
      <c r="H16" s="49">
        <v>0</v>
      </c>
      <c r="I16" s="49">
        <v>9150</v>
      </c>
    </row>
    <row r="17" spans="1:9">
      <c r="A17" s="48" t="s">
        <v>319</v>
      </c>
      <c r="B17" s="48" t="s">
        <v>320</v>
      </c>
      <c r="C17" s="51">
        <v>1</v>
      </c>
      <c r="D17" s="49">
        <v>0</v>
      </c>
      <c r="E17" s="49">
        <v>0</v>
      </c>
      <c r="F17" s="49">
        <v>1550</v>
      </c>
      <c r="G17" s="49">
        <v>0</v>
      </c>
      <c r="H17" s="49">
        <v>0</v>
      </c>
      <c r="I17" s="49">
        <v>1550</v>
      </c>
    </row>
    <row r="18" spans="1:9">
      <c r="A18" s="48" t="s">
        <v>313</v>
      </c>
      <c r="B18" s="48" t="s">
        <v>314</v>
      </c>
      <c r="C18" s="51">
        <v>2</v>
      </c>
      <c r="D18" s="49">
        <v>0</v>
      </c>
      <c r="E18" s="49">
        <v>0</v>
      </c>
      <c r="F18" s="49">
        <v>5200</v>
      </c>
      <c r="G18" s="49">
        <v>0</v>
      </c>
      <c r="H18" s="49">
        <v>0</v>
      </c>
      <c r="I18" s="49">
        <v>5200</v>
      </c>
    </row>
    <row r="19" spans="1:9">
      <c r="A19" s="48" t="s">
        <v>289</v>
      </c>
      <c r="B19" s="48" t="s">
        <v>290</v>
      </c>
      <c r="C19" s="51">
        <v>2</v>
      </c>
      <c r="D19" s="49">
        <v>0</v>
      </c>
      <c r="E19" s="49">
        <v>0</v>
      </c>
      <c r="F19" s="49">
        <v>14000</v>
      </c>
      <c r="G19" s="49">
        <v>0</v>
      </c>
      <c r="H19" s="49">
        <v>0</v>
      </c>
      <c r="I19" s="49">
        <v>14000</v>
      </c>
    </row>
    <row r="20" spans="1:9">
      <c r="A20" s="48" t="s">
        <v>291</v>
      </c>
      <c r="B20" s="48" t="s">
        <v>292</v>
      </c>
      <c r="C20" s="51">
        <v>1</v>
      </c>
      <c r="D20" s="49">
        <v>0</v>
      </c>
      <c r="E20" s="49">
        <v>0</v>
      </c>
      <c r="F20" s="49">
        <v>11700</v>
      </c>
      <c r="G20" s="49">
        <v>0</v>
      </c>
      <c r="H20" s="49">
        <v>0</v>
      </c>
      <c r="I20" s="49">
        <v>11700</v>
      </c>
    </row>
    <row r="21" spans="1:9">
      <c r="A21" s="48" t="s">
        <v>556</v>
      </c>
      <c r="B21" s="48" t="s">
        <v>557</v>
      </c>
      <c r="C21" s="51">
        <v>1</v>
      </c>
      <c r="D21" s="49">
        <v>0</v>
      </c>
      <c r="E21" s="49">
        <v>0</v>
      </c>
      <c r="F21" s="49">
        <v>8000</v>
      </c>
      <c r="G21" s="49">
        <v>0</v>
      </c>
      <c r="H21" s="49">
        <v>0</v>
      </c>
      <c r="I21" s="49">
        <v>8000</v>
      </c>
    </row>
    <row r="22" spans="1:9">
      <c r="A22" s="48" t="s">
        <v>294</v>
      </c>
      <c r="B22" s="48" t="s">
        <v>295</v>
      </c>
      <c r="C22" s="51">
        <v>8</v>
      </c>
      <c r="D22" s="49">
        <v>0</v>
      </c>
      <c r="E22" s="49">
        <v>0</v>
      </c>
      <c r="F22" s="49">
        <v>66800</v>
      </c>
      <c r="G22" s="49">
        <v>0</v>
      </c>
      <c r="H22" s="49">
        <v>0</v>
      </c>
      <c r="I22" s="49">
        <v>66800</v>
      </c>
    </row>
    <row r="23" spans="1:9">
      <c r="A23" s="48" t="s">
        <v>146</v>
      </c>
      <c r="B23" s="48" t="s">
        <v>147</v>
      </c>
      <c r="C23" s="51">
        <v>292</v>
      </c>
      <c r="D23" s="49">
        <v>0</v>
      </c>
      <c r="E23" s="49">
        <v>260000</v>
      </c>
      <c r="F23" s="49">
        <v>119600</v>
      </c>
      <c r="G23" s="49">
        <v>0</v>
      </c>
      <c r="H23" s="49">
        <v>0</v>
      </c>
      <c r="I23" s="49">
        <v>379600</v>
      </c>
    </row>
    <row r="24" spans="1:9">
      <c r="A24" s="48" t="s">
        <v>148</v>
      </c>
      <c r="B24" s="48" t="s">
        <v>149</v>
      </c>
      <c r="C24" s="51">
        <v>126</v>
      </c>
      <c r="D24" s="49">
        <v>0</v>
      </c>
      <c r="E24" s="49">
        <v>75000</v>
      </c>
      <c r="F24" s="49">
        <v>82500</v>
      </c>
      <c r="G24" s="49">
        <v>0</v>
      </c>
      <c r="H24" s="49">
        <v>0</v>
      </c>
      <c r="I24" s="49">
        <v>157500</v>
      </c>
    </row>
    <row r="25" spans="1:9">
      <c r="A25" s="48" t="s">
        <v>150</v>
      </c>
      <c r="B25" s="48" t="s">
        <v>151</v>
      </c>
      <c r="C25" s="51">
        <v>136</v>
      </c>
      <c r="D25" s="49">
        <v>0</v>
      </c>
      <c r="E25" s="49">
        <v>75000</v>
      </c>
      <c r="F25" s="49">
        <v>95000</v>
      </c>
      <c r="G25" s="49">
        <v>0</v>
      </c>
      <c r="H25" s="49">
        <v>0</v>
      </c>
      <c r="I25" s="49">
        <v>170000</v>
      </c>
    </row>
    <row r="26" spans="1:9">
      <c r="A26" s="48" t="s">
        <v>136</v>
      </c>
      <c r="B26" s="48" t="s">
        <v>137</v>
      </c>
      <c r="C26" s="51">
        <v>438</v>
      </c>
      <c r="D26" s="49">
        <v>0</v>
      </c>
      <c r="E26" s="49">
        <v>300000</v>
      </c>
      <c r="F26" s="49">
        <v>138000</v>
      </c>
      <c r="G26" s="49">
        <v>0</v>
      </c>
      <c r="H26" s="49">
        <v>0</v>
      </c>
      <c r="I26" s="49">
        <v>438000</v>
      </c>
    </row>
    <row r="27" spans="1:9">
      <c r="A27" s="48" t="s">
        <v>185</v>
      </c>
      <c r="B27" s="48" t="s">
        <v>186</v>
      </c>
      <c r="C27" s="51">
        <v>416</v>
      </c>
      <c r="D27" s="49">
        <v>0</v>
      </c>
      <c r="E27" s="49">
        <v>260000</v>
      </c>
      <c r="F27" s="49">
        <v>156000</v>
      </c>
      <c r="G27" s="49">
        <v>0</v>
      </c>
      <c r="H27" s="49">
        <v>0</v>
      </c>
      <c r="I27" s="49">
        <v>416000</v>
      </c>
    </row>
    <row r="28" spans="1:9">
      <c r="A28" s="48" t="s">
        <v>165</v>
      </c>
      <c r="B28" s="48" t="s">
        <v>166</v>
      </c>
      <c r="C28" s="51">
        <v>725</v>
      </c>
      <c r="D28" s="49">
        <v>0</v>
      </c>
      <c r="E28" s="49">
        <v>630000</v>
      </c>
      <c r="F28" s="49">
        <v>131250</v>
      </c>
      <c r="G28" s="49">
        <v>0</v>
      </c>
      <c r="H28" s="49">
        <v>0</v>
      </c>
      <c r="I28" s="49">
        <v>761250</v>
      </c>
    </row>
    <row r="29" spans="1:9">
      <c r="A29" s="48" t="s">
        <v>138</v>
      </c>
      <c r="B29" s="48" t="s">
        <v>139</v>
      </c>
      <c r="C29" s="51">
        <v>347</v>
      </c>
      <c r="D29" s="49">
        <v>0</v>
      </c>
      <c r="E29" s="49">
        <v>36000</v>
      </c>
      <c r="F29" s="49">
        <v>172200</v>
      </c>
      <c r="G29" s="49">
        <v>0</v>
      </c>
      <c r="H29" s="49">
        <v>0</v>
      </c>
      <c r="I29" s="49">
        <v>208200</v>
      </c>
    </row>
    <row r="30" spans="1:9">
      <c r="A30" s="48" t="s">
        <v>52</v>
      </c>
      <c r="B30" s="48" t="s">
        <v>53</v>
      </c>
      <c r="C30" s="51">
        <v>136</v>
      </c>
      <c r="D30" s="49">
        <v>0</v>
      </c>
      <c r="E30" s="49">
        <v>0</v>
      </c>
      <c r="F30" s="49">
        <v>88400</v>
      </c>
      <c r="G30" s="49">
        <v>0</v>
      </c>
      <c r="H30" s="49">
        <v>0</v>
      </c>
      <c r="I30" s="49">
        <v>88400</v>
      </c>
    </row>
    <row r="31" spans="1:9">
      <c r="A31" s="48" t="s">
        <v>341</v>
      </c>
      <c r="B31" s="48" t="s">
        <v>342</v>
      </c>
      <c r="C31" s="51">
        <v>144</v>
      </c>
      <c r="D31" s="49">
        <v>0</v>
      </c>
      <c r="E31" s="49">
        <v>95000</v>
      </c>
      <c r="F31" s="49">
        <v>41800</v>
      </c>
      <c r="G31" s="49">
        <v>0</v>
      </c>
      <c r="H31" s="49">
        <v>0</v>
      </c>
      <c r="I31" s="49">
        <v>136800</v>
      </c>
    </row>
    <row r="32" spans="1:9">
      <c r="A32" s="48" t="s">
        <v>167</v>
      </c>
      <c r="B32" s="48" t="s">
        <v>168</v>
      </c>
      <c r="C32" s="51">
        <v>273</v>
      </c>
      <c r="D32" s="49">
        <v>0</v>
      </c>
      <c r="E32" s="49">
        <v>195000</v>
      </c>
      <c r="F32" s="49">
        <v>9750</v>
      </c>
      <c r="G32" s="49">
        <v>0</v>
      </c>
      <c r="H32" s="49">
        <v>0</v>
      </c>
      <c r="I32" s="49">
        <v>204750</v>
      </c>
    </row>
    <row r="33" spans="1:9">
      <c r="A33" s="48" t="s">
        <v>367</v>
      </c>
      <c r="B33" s="48" t="s">
        <v>368</v>
      </c>
      <c r="C33" s="51">
        <v>97</v>
      </c>
      <c r="D33" s="49">
        <v>0</v>
      </c>
      <c r="E33" s="49">
        <v>57000</v>
      </c>
      <c r="F33" s="49">
        <v>35150</v>
      </c>
      <c r="G33" s="49">
        <v>0</v>
      </c>
      <c r="H33" s="49">
        <v>0</v>
      </c>
      <c r="I33" s="49">
        <v>92150</v>
      </c>
    </row>
    <row r="34" spans="1:9">
      <c r="A34" s="48" t="s">
        <v>369</v>
      </c>
      <c r="B34" s="48" t="s">
        <v>370</v>
      </c>
      <c r="C34" s="51">
        <v>90</v>
      </c>
      <c r="D34" s="49">
        <v>0</v>
      </c>
      <c r="E34" s="49">
        <v>60000</v>
      </c>
      <c r="F34" s="49">
        <v>30000</v>
      </c>
      <c r="G34" s="49">
        <v>0</v>
      </c>
      <c r="H34" s="49">
        <v>0</v>
      </c>
      <c r="I34" s="49">
        <v>90000</v>
      </c>
    </row>
    <row r="35" spans="1:9">
      <c r="A35" s="48" t="s">
        <v>262</v>
      </c>
      <c r="B35" s="48" t="s">
        <v>263</v>
      </c>
      <c r="C35" s="51">
        <v>95</v>
      </c>
      <c r="D35" s="49">
        <v>0</v>
      </c>
      <c r="E35" s="49">
        <v>75000</v>
      </c>
      <c r="F35" s="49">
        <v>43750</v>
      </c>
      <c r="G35" s="49">
        <v>0</v>
      </c>
      <c r="H35" s="49">
        <v>0</v>
      </c>
      <c r="I35" s="49">
        <v>118750</v>
      </c>
    </row>
    <row r="36" spans="1:9">
      <c r="A36" s="48" t="s">
        <v>264</v>
      </c>
      <c r="B36" s="48" t="s">
        <v>265</v>
      </c>
      <c r="C36" s="51">
        <v>95</v>
      </c>
      <c r="D36" s="49">
        <v>0</v>
      </c>
      <c r="E36" s="49">
        <v>72000</v>
      </c>
      <c r="F36" s="49">
        <v>42000</v>
      </c>
      <c r="G36" s="49">
        <v>0</v>
      </c>
      <c r="H36" s="49">
        <v>0</v>
      </c>
      <c r="I36" s="49">
        <v>114000</v>
      </c>
    </row>
    <row r="37" spans="1:9">
      <c r="A37" s="48" t="s">
        <v>222</v>
      </c>
      <c r="B37" s="48" t="s">
        <v>223</v>
      </c>
      <c r="C37" s="51">
        <v>155</v>
      </c>
      <c r="D37" s="49">
        <v>0</v>
      </c>
      <c r="E37" s="49">
        <v>72000</v>
      </c>
      <c r="F37" s="49">
        <v>114000</v>
      </c>
      <c r="G37" s="49">
        <v>0</v>
      </c>
      <c r="H37" s="49">
        <v>0</v>
      </c>
      <c r="I37" s="49">
        <v>186000</v>
      </c>
    </row>
    <row r="38" spans="1:9">
      <c r="A38" s="48" t="s">
        <v>365</v>
      </c>
      <c r="B38" s="48" t="s">
        <v>366</v>
      </c>
      <c r="C38" s="51">
        <v>90</v>
      </c>
      <c r="D38" s="49">
        <v>0</v>
      </c>
      <c r="E38" s="49">
        <v>60000</v>
      </c>
      <c r="F38" s="49">
        <v>30000</v>
      </c>
      <c r="G38" s="49">
        <v>0</v>
      </c>
      <c r="H38" s="49">
        <v>0</v>
      </c>
      <c r="I38" s="49">
        <v>90000</v>
      </c>
    </row>
    <row r="39" spans="1:9">
      <c r="A39" s="48" t="s">
        <v>48</v>
      </c>
      <c r="B39" s="48" t="s">
        <v>49</v>
      </c>
      <c r="C39" s="51">
        <v>213</v>
      </c>
      <c r="D39" s="49">
        <v>0</v>
      </c>
      <c r="E39" s="49">
        <v>46500</v>
      </c>
      <c r="F39" s="49">
        <v>60000</v>
      </c>
      <c r="G39" s="49">
        <v>0</v>
      </c>
      <c r="H39" s="49">
        <v>0</v>
      </c>
      <c r="I39" s="49">
        <v>106500</v>
      </c>
    </row>
    <row r="40" spans="1:9">
      <c r="A40" s="48" t="s">
        <v>187</v>
      </c>
      <c r="B40" s="48" t="s">
        <v>188</v>
      </c>
      <c r="C40" s="51">
        <v>42</v>
      </c>
      <c r="D40" s="49">
        <v>0</v>
      </c>
      <c r="E40" s="49">
        <v>33000</v>
      </c>
      <c r="F40" s="49">
        <v>13200</v>
      </c>
      <c r="G40" s="49">
        <v>0</v>
      </c>
      <c r="H40" s="49">
        <v>0</v>
      </c>
      <c r="I40" s="49">
        <v>46200</v>
      </c>
    </row>
    <row r="41" spans="1:9">
      <c r="A41" s="48" t="s">
        <v>709</v>
      </c>
      <c r="B41" s="48" t="s">
        <v>710</v>
      </c>
      <c r="C41" s="51">
        <v>1</v>
      </c>
      <c r="D41" s="49">
        <v>0</v>
      </c>
      <c r="E41" s="49">
        <v>0</v>
      </c>
      <c r="F41" s="49">
        <v>4250</v>
      </c>
      <c r="G41" s="49">
        <v>0</v>
      </c>
      <c r="H41" s="49">
        <v>0</v>
      </c>
      <c r="I41" s="49">
        <v>4250</v>
      </c>
    </row>
    <row r="42" spans="1:9">
      <c r="A42" s="48" t="s">
        <v>701</v>
      </c>
      <c r="B42" s="48" t="s">
        <v>702</v>
      </c>
      <c r="C42" s="51">
        <v>2</v>
      </c>
      <c r="D42" s="49">
        <v>0</v>
      </c>
      <c r="E42" s="49">
        <v>6000</v>
      </c>
      <c r="F42" s="49">
        <v>0</v>
      </c>
      <c r="G42" s="49">
        <v>0</v>
      </c>
      <c r="H42" s="49">
        <v>0</v>
      </c>
      <c r="I42" s="49">
        <v>6000</v>
      </c>
    </row>
    <row r="43" spans="1:9">
      <c r="A43" s="48" t="s">
        <v>734</v>
      </c>
      <c r="B43" s="48" t="s">
        <v>735</v>
      </c>
      <c r="C43" s="51">
        <v>1</v>
      </c>
      <c r="D43" s="49">
        <v>0</v>
      </c>
      <c r="E43" s="49">
        <v>0</v>
      </c>
      <c r="F43" s="49">
        <v>19500</v>
      </c>
      <c r="G43" s="49">
        <v>0</v>
      </c>
      <c r="H43" s="49">
        <v>0</v>
      </c>
      <c r="I43" s="49">
        <v>19500</v>
      </c>
    </row>
    <row r="44" spans="1:9">
      <c r="A44" s="48" t="s">
        <v>336</v>
      </c>
      <c r="B44" s="48" t="s">
        <v>337</v>
      </c>
      <c r="C44" s="51">
        <v>10</v>
      </c>
      <c r="D44" s="49">
        <v>0</v>
      </c>
      <c r="E44" s="49">
        <v>0</v>
      </c>
      <c r="F44" s="49">
        <v>5500</v>
      </c>
      <c r="G44" s="49">
        <v>0</v>
      </c>
      <c r="H44" s="49">
        <v>0</v>
      </c>
      <c r="I44" s="49">
        <v>5500</v>
      </c>
    </row>
    <row r="45" spans="1:9">
      <c r="A45" s="48" t="s">
        <v>663</v>
      </c>
      <c r="B45" s="48" t="s">
        <v>664</v>
      </c>
      <c r="C45" s="51">
        <v>8</v>
      </c>
      <c r="D45" s="49">
        <v>0</v>
      </c>
      <c r="E45" s="49">
        <v>0</v>
      </c>
      <c r="F45" s="49">
        <v>7600</v>
      </c>
      <c r="G45" s="49">
        <v>0</v>
      </c>
      <c r="H45" s="49">
        <v>0</v>
      </c>
      <c r="I45" s="49">
        <v>7600</v>
      </c>
    </row>
    <row r="46" spans="1:9">
      <c r="A46" s="48" t="s">
        <v>429</v>
      </c>
      <c r="B46" s="48" t="s">
        <v>430</v>
      </c>
      <c r="C46" s="51">
        <v>22</v>
      </c>
      <c r="D46" s="49">
        <v>10</v>
      </c>
      <c r="E46" s="49">
        <v>0</v>
      </c>
      <c r="F46" s="49">
        <v>23100</v>
      </c>
      <c r="G46" s="49">
        <v>0</v>
      </c>
      <c r="H46" s="49">
        <v>0</v>
      </c>
      <c r="I46" s="49">
        <v>23100</v>
      </c>
    </row>
    <row r="47" spans="1:9">
      <c r="A47" s="48" t="s">
        <v>277</v>
      </c>
      <c r="B47" s="48" t="s">
        <v>278</v>
      </c>
      <c r="C47" s="51">
        <v>1</v>
      </c>
      <c r="D47" s="49">
        <v>0</v>
      </c>
      <c r="E47" s="49">
        <v>0</v>
      </c>
      <c r="F47" s="49">
        <v>3000</v>
      </c>
      <c r="G47" s="49">
        <v>0</v>
      </c>
      <c r="H47" s="49">
        <v>12000</v>
      </c>
      <c r="I47" s="49">
        <v>3000</v>
      </c>
    </row>
    <row r="48" spans="1:9">
      <c r="A48" s="48" t="s">
        <v>271</v>
      </c>
      <c r="B48" s="48" t="s">
        <v>272</v>
      </c>
      <c r="C48" s="51">
        <v>2</v>
      </c>
      <c r="D48" s="49">
        <v>0</v>
      </c>
      <c r="E48" s="49">
        <v>0</v>
      </c>
      <c r="F48" s="49">
        <v>7500</v>
      </c>
      <c r="G48" s="49">
        <v>0</v>
      </c>
      <c r="H48" s="49">
        <v>0</v>
      </c>
      <c r="I48" s="49">
        <v>7500</v>
      </c>
    </row>
    <row r="49" spans="1:9">
      <c r="A49" s="48" t="s">
        <v>446</v>
      </c>
      <c r="B49" s="48" t="s">
        <v>447</v>
      </c>
      <c r="C49" s="51">
        <v>2</v>
      </c>
      <c r="D49" s="49">
        <v>0</v>
      </c>
      <c r="E49" s="49">
        <v>0</v>
      </c>
      <c r="F49" s="49">
        <v>2400</v>
      </c>
      <c r="G49" s="49">
        <v>0</v>
      </c>
      <c r="H49" s="49">
        <v>0</v>
      </c>
      <c r="I49" s="49">
        <v>2400</v>
      </c>
    </row>
    <row r="50" spans="1:9">
      <c r="A50" s="48" t="s">
        <v>113</v>
      </c>
      <c r="B50" s="48" t="s">
        <v>114</v>
      </c>
      <c r="C50" s="51">
        <v>10</v>
      </c>
      <c r="D50" s="49">
        <v>0</v>
      </c>
      <c r="E50" s="49">
        <v>0</v>
      </c>
      <c r="F50" s="49">
        <v>11500</v>
      </c>
      <c r="G50" s="49">
        <v>0</v>
      </c>
      <c r="H50" s="49">
        <v>0</v>
      </c>
      <c r="I50" s="49">
        <v>11500</v>
      </c>
    </row>
    <row r="51" spans="1:9">
      <c r="A51" s="48" t="s">
        <v>233</v>
      </c>
      <c r="B51" s="48" t="s">
        <v>234</v>
      </c>
      <c r="C51" s="51">
        <v>64</v>
      </c>
      <c r="D51" s="49">
        <v>0</v>
      </c>
      <c r="E51" s="49">
        <v>0</v>
      </c>
      <c r="F51" s="49">
        <v>105600</v>
      </c>
      <c r="G51" s="49">
        <v>0</v>
      </c>
      <c r="H51" s="49">
        <v>0</v>
      </c>
      <c r="I51" s="49">
        <v>105600</v>
      </c>
    </row>
    <row r="52" spans="1:9">
      <c r="A52" s="48" t="s">
        <v>273</v>
      </c>
      <c r="B52" s="48" t="s">
        <v>274</v>
      </c>
      <c r="C52" s="51">
        <v>34</v>
      </c>
      <c r="D52" s="49">
        <v>0</v>
      </c>
      <c r="E52" s="49">
        <v>39200</v>
      </c>
      <c r="F52" s="49">
        <v>8400</v>
      </c>
      <c r="G52" s="49">
        <v>0</v>
      </c>
      <c r="H52" s="49">
        <v>0</v>
      </c>
      <c r="I52" s="49">
        <v>47600</v>
      </c>
    </row>
    <row r="53" spans="1:9">
      <c r="A53" s="48" t="s">
        <v>275</v>
      </c>
      <c r="B53" s="48" t="s">
        <v>276</v>
      </c>
      <c r="C53" s="51">
        <v>34</v>
      </c>
      <c r="D53" s="49">
        <v>0</v>
      </c>
      <c r="E53" s="49">
        <v>28000</v>
      </c>
      <c r="F53" s="49">
        <v>6000</v>
      </c>
      <c r="G53" s="49">
        <v>0</v>
      </c>
      <c r="H53" s="49">
        <v>0</v>
      </c>
      <c r="I53" s="49">
        <v>34000</v>
      </c>
    </row>
    <row r="54" spans="1:9">
      <c r="A54" s="48" t="s">
        <v>377</v>
      </c>
      <c r="B54" s="48" t="s">
        <v>378</v>
      </c>
      <c r="C54" s="51">
        <v>6</v>
      </c>
      <c r="D54" s="49">
        <v>0</v>
      </c>
      <c r="E54" s="49">
        <v>0</v>
      </c>
      <c r="F54" s="49">
        <v>5700</v>
      </c>
      <c r="G54" s="49">
        <v>0</v>
      </c>
      <c r="H54" s="49">
        <v>0</v>
      </c>
      <c r="I54" s="49">
        <v>5700</v>
      </c>
    </row>
    <row r="55" spans="1:9">
      <c r="A55" s="48" t="s">
        <v>345</v>
      </c>
      <c r="B55" s="48" t="s">
        <v>346</v>
      </c>
      <c r="C55" s="51">
        <v>6</v>
      </c>
      <c r="D55" s="49">
        <v>0</v>
      </c>
      <c r="E55" s="49">
        <v>0</v>
      </c>
      <c r="F55" s="49">
        <v>3600</v>
      </c>
      <c r="G55" s="49">
        <v>0</v>
      </c>
      <c r="H55" s="49">
        <v>0</v>
      </c>
      <c r="I55" s="49">
        <v>3600</v>
      </c>
    </row>
    <row r="56" spans="1:9">
      <c r="A56" s="48" t="s">
        <v>315</v>
      </c>
      <c r="B56" s="48" t="s">
        <v>316</v>
      </c>
      <c r="C56" s="51">
        <v>1</v>
      </c>
      <c r="D56" s="49">
        <v>0</v>
      </c>
      <c r="E56" s="49">
        <v>0</v>
      </c>
      <c r="F56" s="49">
        <v>400</v>
      </c>
      <c r="G56" s="49">
        <v>0</v>
      </c>
      <c r="H56" s="49">
        <v>0</v>
      </c>
      <c r="I56" s="49">
        <v>400</v>
      </c>
    </row>
    <row r="57" spans="1:9">
      <c r="A57" s="48" t="s">
        <v>326</v>
      </c>
      <c r="B57" s="48" t="s">
        <v>327</v>
      </c>
      <c r="C57" s="51">
        <v>2</v>
      </c>
      <c r="D57" s="49">
        <v>0</v>
      </c>
      <c r="E57" s="49">
        <v>0</v>
      </c>
      <c r="F57" s="49">
        <v>1500</v>
      </c>
      <c r="G57" s="49">
        <v>0</v>
      </c>
      <c r="H57" s="49">
        <v>0</v>
      </c>
      <c r="I57" s="49">
        <v>1500</v>
      </c>
    </row>
    <row r="58" spans="1:9">
      <c r="A58" s="48" t="s">
        <v>80</v>
      </c>
      <c r="B58" s="48" t="s">
        <v>81</v>
      </c>
      <c r="C58" s="51">
        <v>25</v>
      </c>
      <c r="D58" s="49">
        <v>0</v>
      </c>
      <c r="E58" s="49">
        <v>0</v>
      </c>
      <c r="F58" s="49">
        <v>20000</v>
      </c>
      <c r="G58" s="49">
        <v>0</v>
      </c>
      <c r="H58" s="49">
        <v>0</v>
      </c>
      <c r="I58" s="49">
        <v>20000</v>
      </c>
    </row>
    <row r="59" spans="1:9">
      <c r="A59" s="48" t="s">
        <v>408</v>
      </c>
      <c r="B59" s="48" t="s">
        <v>409</v>
      </c>
      <c r="C59" s="51">
        <v>2</v>
      </c>
      <c r="D59" s="49">
        <v>0</v>
      </c>
      <c r="E59" s="49">
        <v>0</v>
      </c>
      <c r="F59" s="49">
        <v>1700</v>
      </c>
      <c r="G59" s="49">
        <v>0</v>
      </c>
      <c r="H59" s="49">
        <v>0</v>
      </c>
      <c r="I59" s="49">
        <v>1700</v>
      </c>
    </row>
    <row r="60" spans="1:9">
      <c r="A60" s="48" t="s">
        <v>18</v>
      </c>
      <c r="B60" s="48" t="s">
        <v>19</v>
      </c>
      <c r="C60" s="51">
        <v>21</v>
      </c>
      <c r="D60" s="49">
        <v>0</v>
      </c>
      <c r="E60" s="49">
        <v>0</v>
      </c>
      <c r="F60" s="49">
        <v>15750</v>
      </c>
      <c r="G60" s="49">
        <v>0</v>
      </c>
      <c r="H60" s="49">
        <v>0</v>
      </c>
      <c r="I60" s="49">
        <v>15750</v>
      </c>
    </row>
    <row r="61" spans="1:9">
      <c r="A61" s="48" t="s">
        <v>454</v>
      </c>
      <c r="B61" s="48" t="s">
        <v>455</v>
      </c>
      <c r="C61" s="51">
        <v>5</v>
      </c>
      <c r="D61" s="49">
        <v>0</v>
      </c>
      <c r="E61" s="49">
        <v>0</v>
      </c>
      <c r="F61" s="49">
        <v>5500</v>
      </c>
      <c r="G61" s="49">
        <v>0</v>
      </c>
      <c r="H61" s="49">
        <v>0</v>
      </c>
      <c r="I61" s="49">
        <v>5500</v>
      </c>
    </row>
    <row r="62" spans="1:9">
      <c r="A62" s="48" t="s">
        <v>610</v>
      </c>
      <c r="B62" s="48" t="s">
        <v>611</v>
      </c>
      <c r="C62" s="51">
        <v>1</v>
      </c>
      <c r="D62" s="49">
        <v>0</v>
      </c>
      <c r="E62" s="49">
        <v>0</v>
      </c>
      <c r="F62" s="49">
        <v>2050</v>
      </c>
      <c r="G62" s="49">
        <v>0</v>
      </c>
      <c r="H62" s="49">
        <v>0</v>
      </c>
      <c r="I62" s="49">
        <v>2050</v>
      </c>
    </row>
    <row r="63" spans="1:9">
      <c r="A63" s="48" t="s">
        <v>57</v>
      </c>
      <c r="B63" s="48" t="s">
        <v>58</v>
      </c>
      <c r="C63" s="51">
        <v>5</v>
      </c>
      <c r="D63" s="49">
        <v>0</v>
      </c>
      <c r="E63" s="49">
        <v>0</v>
      </c>
      <c r="F63" s="49">
        <v>49750</v>
      </c>
      <c r="G63" s="49">
        <v>0</v>
      </c>
      <c r="H63" s="49">
        <v>0</v>
      </c>
      <c r="I63" s="49">
        <v>49750</v>
      </c>
    </row>
    <row r="64" spans="1:9">
      <c r="A64" s="48" t="s">
        <v>666</v>
      </c>
      <c r="B64" s="48" t="s">
        <v>667</v>
      </c>
      <c r="C64" s="51">
        <v>0</v>
      </c>
      <c r="D64" s="49">
        <v>0</v>
      </c>
      <c r="E64" s="49">
        <v>0</v>
      </c>
      <c r="F64" s="49">
        <v>0</v>
      </c>
      <c r="G64" s="49">
        <v>0</v>
      </c>
      <c r="H64" s="49">
        <v>36250</v>
      </c>
      <c r="I64" s="49">
        <v>0</v>
      </c>
    </row>
    <row r="65" spans="1:9">
      <c r="A65" s="48" t="s">
        <v>115</v>
      </c>
      <c r="B65" s="48" t="s">
        <v>116</v>
      </c>
      <c r="C65" s="51">
        <v>83</v>
      </c>
      <c r="D65" s="49">
        <v>0</v>
      </c>
      <c r="E65" s="49">
        <v>272500</v>
      </c>
      <c r="F65" s="49">
        <v>179850</v>
      </c>
      <c r="G65" s="49">
        <v>0</v>
      </c>
      <c r="H65" s="49">
        <v>0</v>
      </c>
      <c r="I65" s="49">
        <v>452350</v>
      </c>
    </row>
    <row r="66" spans="1:9">
      <c r="A66" s="48" t="s">
        <v>448</v>
      </c>
      <c r="B66" s="48" t="s">
        <v>449</v>
      </c>
      <c r="C66" s="51">
        <v>10</v>
      </c>
      <c r="D66" s="49">
        <v>0</v>
      </c>
      <c r="E66" s="49">
        <v>0</v>
      </c>
      <c r="F66" s="49">
        <v>35500</v>
      </c>
      <c r="G66" s="49">
        <v>0</v>
      </c>
      <c r="H66" s="49">
        <v>0</v>
      </c>
      <c r="I66" s="49">
        <v>35500</v>
      </c>
    </row>
    <row r="67" spans="1:9">
      <c r="A67" s="48" t="s">
        <v>544</v>
      </c>
      <c r="B67" s="48" t="s">
        <v>545</v>
      </c>
      <c r="C67" s="51">
        <v>21</v>
      </c>
      <c r="D67" s="49">
        <v>0</v>
      </c>
      <c r="E67" s="49">
        <v>0</v>
      </c>
      <c r="F67" s="49">
        <v>60900</v>
      </c>
      <c r="G67" s="49">
        <v>0</v>
      </c>
      <c r="H67" s="49">
        <v>0</v>
      </c>
      <c r="I67" s="49">
        <v>60900</v>
      </c>
    </row>
    <row r="68" spans="1:9">
      <c r="A68" s="48" t="s">
        <v>225</v>
      </c>
      <c r="B68" s="48" t="s">
        <v>226</v>
      </c>
      <c r="C68" s="51">
        <v>6</v>
      </c>
      <c r="D68" s="49">
        <v>0</v>
      </c>
      <c r="E68" s="49">
        <v>0</v>
      </c>
      <c r="F68" s="49">
        <v>30000</v>
      </c>
      <c r="G68" s="49">
        <v>0</v>
      </c>
      <c r="H68" s="49">
        <v>0</v>
      </c>
      <c r="I68" s="49">
        <v>30000</v>
      </c>
    </row>
    <row r="69" spans="1:9">
      <c r="A69" s="48" t="s">
        <v>227</v>
      </c>
      <c r="B69" s="48" t="s">
        <v>228</v>
      </c>
      <c r="C69" s="51">
        <v>5</v>
      </c>
      <c r="D69" s="49">
        <v>0</v>
      </c>
      <c r="E69" s="49">
        <v>0</v>
      </c>
      <c r="F69" s="49">
        <v>32500</v>
      </c>
      <c r="G69" s="49">
        <v>0</v>
      </c>
      <c r="H69" s="49">
        <v>0</v>
      </c>
      <c r="I69" s="49">
        <v>32500</v>
      </c>
    </row>
    <row r="70" spans="1:9">
      <c r="A70" s="48" t="s">
        <v>127</v>
      </c>
      <c r="B70" s="48" t="s">
        <v>128</v>
      </c>
      <c r="C70" s="51">
        <v>4</v>
      </c>
      <c r="D70" s="49">
        <v>0</v>
      </c>
      <c r="E70" s="49">
        <v>0</v>
      </c>
      <c r="F70" s="49">
        <v>19200</v>
      </c>
      <c r="G70" s="49">
        <v>0</v>
      </c>
      <c r="H70" s="49">
        <v>0</v>
      </c>
      <c r="I70" s="49">
        <v>19200</v>
      </c>
    </row>
    <row r="71" spans="1:9">
      <c r="A71" s="48" t="s">
        <v>198</v>
      </c>
      <c r="B71" s="48" t="s">
        <v>199</v>
      </c>
      <c r="C71" s="51">
        <v>6</v>
      </c>
      <c r="D71" s="49">
        <v>0</v>
      </c>
      <c r="E71" s="49">
        <v>1328000</v>
      </c>
      <c r="F71" s="49">
        <v>657360</v>
      </c>
      <c r="G71" s="49">
        <v>0</v>
      </c>
      <c r="H71" s="49">
        <v>0</v>
      </c>
      <c r="I71" s="49">
        <v>1985360</v>
      </c>
    </row>
    <row r="72" spans="1:9">
      <c r="A72" s="48" t="s">
        <v>205</v>
      </c>
      <c r="B72" s="48" t="s">
        <v>206</v>
      </c>
      <c r="C72" s="51">
        <v>13</v>
      </c>
      <c r="D72" s="49">
        <v>0</v>
      </c>
      <c r="E72" s="49">
        <v>0</v>
      </c>
      <c r="F72" s="49">
        <v>5200</v>
      </c>
      <c r="G72" s="49">
        <v>0</v>
      </c>
      <c r="H72" s="49">
        <v>0</v>
      </c>
      <c r="I72" s="49">
        <v>5200</v>
      </c>
    </row>
    <row r="73" spans="1:9">
      <c r="A73" s="48" t="s">
        <v>558</v>
      </c>
      <c r="B73" s="48" t="s">
        <v>559</v>
      </c>
      <c r="C73" s="51">
        <v>6</v>
      </c>
      <c r="D73" s="49">
        <v>0</v>
      </c>
      <c r="E73" s="49">
        <v>0</v>
      </c>
      <c r="F73" s="49">
        <v>15000</v>
      </c>
      <c r="G73" s="49">
        <v>0</v>
      </c>
      <c r="H73" s="49">
        <v>0</v>
      </c>
      <c r="I73" s="49">
        <v>15000</v>
      </c>
    </row>
    <row r="74" spans="1:9">
      <c r="A74" s="48" t="s">
        <v>83</v>
      </c>
      <c r="B74" s="48" t="s">
        <v>84</v>
      </c>
      <c r="C74" s="51">
        <v>25</v>
      </c>
      <c r="D74" s="49">
        <v>0</v>
      </c>
      <c r="E74" s="49">
        <v>0</v>
      </c>
      <c r="F74" s="49">
        <v>43750</v>
      </c>
      <c r="G74" s="49">
        <v>0</v>
      </c>
      <c r="H74" s="49">
        <v>0</v>
      </c>
      <c r="I74" s="49">
        <v>43750</v>
      </c>
    </row>
    <row r="75" spans="1:9">
      <c r="A75" s="48" t="s">
        <v>129</v>
      </c>
      <c r="B75" s="48" t="s">
        <v>130</v>
      </c>
      <c r="C75" s="51">
        <v>1</v>
      </c>
      <c r="D75" s="49">
        <v>0</v>
      </c>
      <c r="E75" s="49">
        <v>0</v>
      </c>
      <c r="F75" s="49">
        <v>3600</v>
      </c>
      <c r="G75" s="49">
        <v>0</v>
      </c>
      <c r="H75" s="49">
        <v>0</v>
      </c>
      <c r="I75" s="49">
        <v>3600</v>
      </c>
    </row>
    <row r="76" spans="1:9">
      <c r="A76" s="48" t="s">
        <v>65</v>
      </c>
      <c r="B76" s="48" t="s">
        <v>66</v>
      </c>
      <c r="C76" s="51">
        <v>63</v>
      </c>
      <c r="D76" s="49">
        <v>0</v>
      </c>
      <c r="E76" s="49">
        <v>172000</v>
      </c>
      <c r="F76" s="49">
        <v>98900</v>
      </c>
      <c r="G76" s="49">
        <v>0</v>
      </c>
      <c r="H76" s="49">
        <v>0</v>
      </c>
      <c r="I76" s="49">
        <v>270900</v>
      </c>
    </row>
    <row r="77" spans="1:9">
      <c r="A77" s="48" t="s">
        <v>450</v>
      </c>
      <c r="B77" s="48" t="s">
        <v>451</v>
      </c>
      <c r="C77" s="51">
        <v>3</v>
      </c>
      <c r="D77" s="49">
        <v>0</v>
      </c>
      <c r="E77" s="49">
        <v>0</v>
      </c>
      <c r="F77" s="49">
        <v>10950</v>
      </c>
      <c r="G77" s="49">
        <v>0</v>
      </c>
      <c r="H77" s="49">
        <v>0</v>
      </c>
      <c r="I77" s="49">
        <v>10950</v>
      </c>
    </row>
    <row r="78" spans="1:9">
      <c r="A78" s="48" t="s">
        <v>131</v>
      </c>
      <c r="B78" s="48" t="s">
        <v>132</v>
      </c>
      <c r="C78" s="51">
        <v>2</v>
      </c>
      <c r="D78" s="49">
        <v>0</v>
      </c>
      <c r="E78" s="49">
        <v>0</v>
      </c>
      <c r="F78" s="49">
        <v>9600</v>
      </c>
      <c r="G78" s="49">
        <v>0</v>
      </c>
      <c r="H78" s="49">
        <v>0</v>
      </c>
      <c r="I78" s="49">
        <v>9600</v>
      </c>
    </row>
    <row r="79" spans="1:9">
      <c r="A79" s="48" t="s">
        <v>452</v>
      </c>
      <c r="B79" s="48" t="s">
        <v>453</v>
      </c>
      <c r="C79" s="51">
        <v>1</v>
      </c>
      <c r="D79" s="49">
        <v>0</v>
      </c>
      <c r="E79" s="49">
        <v>0</v>
      </c>
      <c r="F79" s="49">
        <v>34000</v>
      </c>
      <c r="G79" s="49">
        <v>0</v>
      </c>
      <c r="H79" s="49">
        <v>0</v>
      </c>
      <c r="I79" s="49">
        <v>34000</v>
      </c>
    </row>
    <row r="80" spans="1:9">
      <c r="A80" s="48" t="s">
        <v>630</v>
      </c>
      <c r="B80" s="48" t="s">
        <v>631</v>
      </c>
      <c r="C80" s="51">
        <v>2</v>
      </c>
      <c r="D80" s="49">
        <v>0</v>
      </c>
      <c r="E80" s="49">
        <v>49200</v>
      </c>
      <c r="F80" s="49">
        <v>0</v>
      </c>
      <c r="G80" s="49">
        <v>0</v>
      </c>
      <c r="H80" s="49">
        <v>0</v>
      </c>
      <c r="I80" s="49">
        <v>49200</v>
      </c>
    </row>
    <row r="81" spans="1:9">
      <c r="A81" s="48" t="s">
        <v>636</v>
      </c>
      <c r="B81" s="48" t="s">
        <v>637</v>
      </c>
      <c r="C81" s="51">
        <v>1</v>
      </c>
      <c r="D81" s="49">
        <v>0</v>
      </c>
      <c r="E81" s="49">
        <v>0</v>
      </c>
      <c r="F81" s="49">
        <v>4800</v>
      </c>
      <c r="G81" s="49">
        <v>0</v>
      </c>
      <c r="H81" s="49">
        <v>0</v>
      </c>
      <c r="I81" s="49">
        <v>4800</v>
      </c>
    </row>
    <row r="82" spans="1:9">
      <c r="A82" s="48" t="s">
        <v>574</v>
      </c>
      <c r="B82" s="48" t="s">
        <v>575</v>
      </c>
      <c r="C82" s="51">
        <v>20</v>
      </c>
      <c r="D82" s="49">
        <v>0</v>
      </c>
      <c r="E82" s="49">
        <v>0</v>
      </c>
      <c r="F82" s="49">
        <v>46000</v>
      </c>
      <c r="G82" s="49">
        <v>0</v>
      </c>
      <c r="H82" s="49">
        <v>0</v>
      </c>
      <c r="I82" s="49">
        <v>46000</v>
      </c>
    </row>
    <row r="83" spans="1:9">
      <c r="A83" s="48" t="s">
        <v>726</v>
      </c>
      <c r="B83" s="48" t="s">
        <v>727</v>
      </c>
      <c r="C83" s="51">
        <v>6</v>
      </c>
      <c r="D83" s="49">
        <v>0</v>
      </c>
      <c r="E83" s="49">
        <v>0</v>
      </c>
      <c r="F83" s="49">
        <v>6000</v>
      </c>
      <c r="G83" s="49">
        <v>0</v>
      </c>
      <c r="H83" s="49">
        <v>0</v>
      </c>
      <c r="I83" s="49">
        <v>6000</v>
      </c>
    </row>
    <row r="84" spans="1:9">
      <c r="A84" s="48" t="s">
        <v>214</v>
      </c>
      <c r="B84" s="48" t="s">
        <v>215</v>
      </c>
      <c r="C84" s="51">
        <v>7</v>
      </c>
      <c r="D84" s="49">
        <v>0</v>
      </c>
      <c r="E84" s="49">
        <v>0</v>
      </c>
      <c r="F84" s="49">
        <v>13300</v>
      </c>
      <c r="G84" s="49">
        <v>0</v>
      </c>
      <c r="H84" s="49">
        <v>0</v>
      </c>
      <c r="I84" s="49">
        <v>13300</v>
      </c>
    </row>
    <row r="85" spans="1:9">
      <c r="A85" s="48" t="s">
        <v>584</v>
      </c>
      <c r="B85" s="48" t="s">
        <v>585</v>
      </c>
      <c r="C85" s="51">
        <v>1</v>
      </c>
      <c r="D85" s="49">
        <v>0</v>
      </c>
      <c r="E85" s="49">
        <v>0</v>
      </c>
      <c r="F85" s="49">
        <v>2100</v>
      </c>
      <c r="G85" s="49">
        <v>0</v>
      </c>
      <c r="H85" s="49">
        <v>0</v>
      </c>
      <c r="I85" s="49">
        <v>2100</v>
      </c>
    </row>
    <row r="86" spans="1:9">
      <c r="A86" s="48" t="s">
        <v>504</v>
      </c>
      <c r="B86" s="48" t="s">
        <v>505</v>
      </c>
      <c r="C86" s="51">
        <v>13</v>
      </c>
      <c r="D86" s="49">
        <v>0</v>
      </c>
      <c r="E86" s="49">
        <v>0</v>
      </c>
      <c r="F86" s="49">
        <v>31200</v>
      </c>
      <c r="G86" s="49">
        <v>0</v>
      </c>
      <c r="H86" s="49">
        <v>0</v>
      </c>
      <c r="I86" s="49">
        <v>31200</v>
      </c>
    </row>
    <row r="87" spans="1:9">
      <c r="A87" s="48" t="s">
        <v>394</v>
      </c>
      <c r="B87" s="48" t="s">
        <v>395</v>
      </c>
      <c r="C87" s="51">
        <v>16</v>
      </c>
      <c r="D87" s="49">
        <v>0</v>
      </c>
      <c r="E87" s="49">
        <v>0</v>
      </c>
      <c r="F87" s="49">
        <v>49600</v>
      </c>
      <c r="G87" s="49">
        <v>0</v>
      </c>
      <c r="H87" s="49">
        <v>0</v>
      </c>
      <c r="I87" s="49">
        <v>49600</v>
      </c>
    </row>
    <row r="88" spans="1:9">
      <c r="A88" s="48" t="s">
        <v>317</v>
      </c>
      <c r="B88" s="48" t="s">
        <v>318</v>
      </c>
      <c r="C88" s="51">
        <v>8</v>
      </c>
      <c r="D88" s="49">
        <v>0</v>
      </c>
      <c r="E88" s="49">
        <v>0</v>
      </c>
      <c r="F88" s="49">
        <v>19200</v>
      </c>
      <c r="G88" s="49">
        <v>0</v>
      </c>
      <c r="H88" s="49">
        <v>0</v>
      </c>
      <c r="I88" s="49">
        <v>19200</v>
      </c>
    </row>
    <row r="89" spans="1:9">
      <c r="A89" s="48" t="s">
        <v>612</v>
      </c>
      <c r="B89" s="48" t="s">
        <v>613</v>
      </c>
      <c r="C89" s="51">
        <v>1</v>
      </c>
      <c r="D89" s="49">
        <v>0</v>
      </c>
      <c r="E89" s="49">
        <v>0</v>
      </c>
      <c r="F89" s="49">
        <v>850</v>
      </c>
      <c r="G89" s="49">
        <v>0</v>
      </c>
      <c r="H89" s="49">
        <v>0</v>
      </c>
      <c r="I89" s="49">
        <v>850</v>
      </c>
    </row>
    <row r="90" spans="1:9">
      <c r="A90" s="48" t="s">
        <v>50</v>
      </c>
      <c r="B90" s="48" t="s">
        <v>51</v>
      </c>
      <c r="C90" s="51">
        <v>26</v>
      </c>
      <c r="D90" s="49">
        <v>0</v>
      </c>
      <c r="E90" s="49">
        <v>0</v>
      </c>
      <c r="F90" s="49">
        <v>32500</v>
      </c>
      <c r="G90" s="49">
        <v>0</v>
      </c>
      <c r="H90" s="49">
        <v>0</v>
      </c>
      <c r="I90" s="49">
        <v>32500</v>
      </c>
    </row>
    <row r="91" spans="1:9">
      <c r="A91" s="48" t="s">
        <v>403</v>
      </c>
      <c r="B91" s="48" t="s">
        <v>404</v>
      </c>
      <c r="C91" s="51">
        <v>11</v>
      </c>
      <c r="D91" s="49">
        <v>0</v>
      </c>
      <c r="E91" s="49">
        <v>0</v>
      </c>
      <c r="F91" s="49">
        <v>26400</v>
      </c>
      <c r="G91" s="49">
        <v>0</v>
      </c>
      <c r="H91" s="49">
        <v>0</v>
      </c>
      <c r="I91" s="49">
        <v>26400</v>
      </c>
    </row>
    <row r="92" spans="1:9">
      <c r="A92" s="48" t="s">
        <v>347</v>
      </c>
      <c r="B92" s="48" t="s">
        <v>348</v>
      </c>
      <c r="C92" s="51">
        <v>1</v>
      </c>
      <c r="D92" s="49">
        <v>0</v>
      </c>
      <c r="E92" s="49">
        <v>0</v>
      </c>
      <c r="F92" s="49">
        <v>5100</v>
      </c>
      <c r="G92" s="49">
        <v>0</v>
      </c>
      <c r="H92" s="49">
        <v>0</v>
      </c>
      <c r="I92" s="49">
        <v>5100</v>
      </c>
    </row>
    <row r="93" spans="1:9">
      <c r="A93" s="48" t="s">
        <v>406</v>
      </c>
      <c r="B93" s="48" t="s">
        <v>407</v>
      </c>
      <c r="C93" s="51">
        <v>3</v>
      </c>
      <c r="D93" s="49">
        <v>0</v>
      </c>
      <c r="E93" s="49">
        <v>0</v>
      </c>
      <c r="F93" s="49">
        <v>25200</v>
      </c>
      <c r="G93" s="49">
        <v>0</v>
      </c>
      <c r="H93" s="49">
        <v>0</v>
      </c>
      <c r="I93" s="49">
        <v>25200</v>
      </c>
    </row>
    <row r="94" spans="1:9">
      <c r="A94" s="48" t="s">
        <v>163</v>
      </c>
      <c r="B94" s="48" t="s">
        <v>164</v>
      </c>
      <c r="C94" s="51">
        <v>12</v>
      </c>
      <c r="D94" s="49">
        <v>0</v>
      </c>
      <c r="E94" s="49">
        <v>102000</v>
      </c>
      <c r="F94" s="49">
        <v>0</v>
      </c>
      <c r="G94" s="49">
        <v>0</v>
      </c>
      <c r="H94" s="49">
        <v>0</v>
      </c>
      <c r="I94" s="49">
        <v>102000</v>
      </c>
    </row>
    <row r="95" spans="1:9">
      <c r="A95" s="48" t="s">
        <v>695</v>
      </c>
      <c r="B95" s="48" t="s">
        <v>696</v>
      </c>
      <c r="C95" s="51">
        <v>12</v>
      </c>
      <c r="D95" s="49">
        <v>0</v>
      </c>
      <c r="E95" s="49">
        <v>0</v>
      </c>
      <c r="F95" s="49">
        <v>10800</v>
      </c>
      <c r="G95" s="49">
        <v>0</v>
      </c>
      <c r="H95" s="49">
        <v>0</v>
      </c>
      <c r="I95" s="49">
        <v>10800</v>
      </c>
    </row>
    <row r="96" spans="1:9">
      <c r="A96" s="48" t="s">
        <v>154</v>
      </c>
      <c r="B96" s="48" t="s">
        <v>155</v>
      </c>
      <c r="C96" s="51">
        <v>11</v>
      </c>
      <c r="D96" s="49">
        <v>0</v>
      </c>
      <c r="E96" s="49">
        <v>0</v>
      </c>
      <c r="F96" s="49">
        <v>30700</v>
      </c>
      <c r="G96" s="49">
        <v>0</v>
      </c>
      <c r="H96" s="49">
        <v>0</v>
      </c>
      <c r="I96" s="49">
        <v>30700</v>
      </c>
    </row>
    <row r="97" spans="1:9">
      <c r="A97" s="48" t="s">
        <v>45</v>
      </c>
      <c r="B97" s="48" t="s">
        <v>46</v>
      </c>
      <c r="C97" s="51">
        <v>92</v>
      </c>
      <c r="D97" s="49">
        <v>0</v>
      </c>
      <c r="E97" s="49">
        <v>576000</v>
      </c>
      <c r="F97" s="49">
        <v>86400</v>
      </c>
      <c r="G97" s="49">
        <v>0</v>
      </c>
      <c r="H97" s="49">
        <v>0</v>
      </c>
      <c r="I97" s="49">
        <v>662400</v>
      </c>
    </row>
    <row r="98" spans="1:9">
      <c r="A98" s="48" t="s">
        <v>258</v>
      </c>
      <c r="B98" s="48" t="s">
        <v>259</v>
      </c>
      <c r="C98" s="51">
        <v>2</v>
      </c>
      <c r="D98" s="49">
        <v>0</v>
      </c>
      <c r="E98" s="49">
        <v>0</v>
      </c>
      <c r="F98" s="49">
        <v>9000</v>
      </c>
      <c r="G98" s="49">
        <v>0</v>
      </c>
      <c r="H98" s="49">
        <v>0</v>
      </c>
      <c r="I98" s="49">
        <v>9000</v>
      </c>
    </row>
    <row r="99" spans="1:9">
      <c r="A99" s="48" t="s">
        <v>482</v>
      </c>
      <c r="B99" s="48" t="s">
        <v>483</v>
      </c>
      <c r="C99" s="51">
        <v>1</v>
      </c>
      <c r="D99" s="49">
        <v>0</v>
      </c>
      <c r="E99" s="49">
        <v>0</v>
      </c>
      <c r="F99" s="49">
        <v>20100</v>
      </c>
      <c r="G99" s="49">
        <v>0</v>
      </c>
      <c r="H99" s="49">
        <v>0</v>
      </c>
      <c r="I99" s="49">
        <v>20100</v>
      </c>
    </row>
    <row r="100" spans="1:9">
      <c r="A100" s="48" t="s">
        <v>527</v>
      </c>
      <c r="B100" s="48" t="s">
        <v>528</v>
      </c>
      <c r="C100" s="51">
        <v>1</v>
      </c>
      <c r="D100" s="49">
        <v>0</v>
      </c>
      <c r="E100" s="49">
        <v>12500</v>
      </c>
      <c r="F100" s="49">
        <v>0</v>
      </c>
      <c r="G100" s="49">
        <v>0</v>
      </c>
      <c r="H100" s="49">
        <v>0</v>
      </c>
      <c r="I100" s="49">
        <v>12500</v>
      </c>
    </row>
    <row r="101" spans="1:9">
      <c r="A101" s="48" t="s">
        <v>252</v>
      </c>
      <c r="B101" s="48" t="s">
        <v>253</v>
      </c>
      <c r="C101" s="51">
        <v>5</v>
      </c>
      <c r="D101" s="49">
        <v>0</v>
      </c>
      <c r="E101" s="49">
        <v>0</v>
      </c>
      <c r="F101" s="49">
        <v>152500</v>
      </c>
      <c r="G101" s="49">
        <v>0</v>
      </c>
      <c r="H101" s="49">
        <v>0</v>
      </c>
      <c r="I101" s="49">
        <v>152500</v>
      </c>
    </row>
    <row r="102" spans="1:9">
      <c r="A102" s="48" t="s">
        <v>254</v>
      </c>
      <c r="B102" s="48" t="s">
        <v>255</v>
      </c>
      <c r="C102" s="51">
        <v>3</v>
      </c>
      <c r="D102" s="49">
        <v>0</v>
      </c>
      <c r="E102" s="49">
        <v>0</v>
      </c>
      <c r="F102" s="49">
        <v>94800</v>
      </c>
      <c r="G102" s="49">
        <v>0</v>
      </c>
      <c r="H102" s="49">
        <v>0</v>
      </c>
      <c r="I102" s="49">
        <v>94800</v>
      </c>
    </row>
    <row r="103" spans="1:9">
      <c r="A103" s="48" t="s">
        <v>63</v>
      </c>
      <c r="B103" s="48" t="s">
        <v>64</v>
      </c>
      <c r="C103" s="51">
        <v>3</v>
      </c>
      <c r="D103" s="49">
        <v>0</v>
      </c>
      <c r="E103" s="49">
        <v>0</v>
      </c>
      <c r="F103" s="49">
        <v>101100</v>
      </c>
      <c r="G103" s="49">
        <v>0</v>
      </c>
      <c r="H103" s="49">
        <v>0</v>
      </c>
      <c r="I103" s="49">
        <v>101100</v>
      </c>
    </row>
    <row r="104" spans="1:9">
      <c r="A104" s="48" t="s">
        <v>456</v>
      </c>
      <c r="B104" s="48" t="s">
        <v>457</v>
      </c>
      <c r="C104" s="51">
        <v>3</v>
      </c>
      <c r="D104" s="49">
        <v>0</v>
      </c>
      <c r="E104" s="49">
        <v>0</v>
      </c>
      <c r="F104" s="49">
        <v>19200</v>
      </c>
      <c r="G104" s="49">
        <v>0</v>
      </c>
      <c r="H104" s="49">
        <v>0</v>
      </c>
      <c r="I104" s="49">
        <v>19200</v>
      </c>
    </row>
    <row r="105" spans="1:9">
      <c r="A105" s="48" t="s">
        <v>642</v>
      </c>
      <c r="B105" s="48" t="s">
        <v>643</v>
      </c>
      <c r="C105" s="51">
        <v>10</v>
      </c>
      <c r="D105" s="49">
        <v>0</v>
      </c>
      <c r="E105" s="49">
        <v>0</v>
      </c>
      <c r="F105" s="49">
        <v>117000</v>
      </c>
      <c r="G105" s="49">
        <v>0</v>
      </c>
      <c r="H105" s="49">
        <v>0</v>
      </c>
      <c r="I105" s="49">
        <v>117000</v>
      </c>
    </row>
    <row r="106" spans="1:9">
      <c r="A106" s="48" t="s">
        <v>712</v>
      </c>
      <c r="B106" s="48" t="s">
        <v>713</v>
      </c>
      <c r="C106" s="51">
        <v>3</v>
      </c>
      <c r="D106" s="49">
        <v>0</v>
      </c>
      <c r="E106" s="49">
        <v>0</v>
      </c>
      <c r="F106" s="49">
        <v>18300</v>
      </c>
      <c r="G106" s="49">
        <v>0</v>
      </c>
      <c r="H106" s="49">
        <v>0</v>
      </c>
      <c r="I106" s="49">
        <v>18300</v>
      </c>
    </row>
    <row r="107" spans="1:9">
      <c r="A107" s="48" t="s">
        <v>20</v>
      </c>
      <c r="B107" s="48" t="s">
        <v>21</v>
      </c>
      <c r="C107" s="51">
        <v>16</v>
      </c>
      <c r="D107" s="49">
        <v>0</v>
      </c>
      <c r="E107" s="49">
        <v>9000</v>
      </c>
      <c r="F107" s="49">
        <v>39000</v>
      </c>
      <c r="G107" s="49">
        <v>0</v>
      </c>
      <c r="H107" s="49">
        <v>0</v>
      </c>
      <c r="I107" s="49">
        <v>48000</v>
      </c>
    </row>
    <row r="108" spans="1:9">
      <c r="A108" s="48" t="s">
        <v>417</v>
      </c>
      <c r="B108" s="48" t="s">
        <v>418</v>
      </c>
      <c r="C108" s="51">
        <v>4</v>
      </c>
      <c r="D108" s="49">
        <v>0</v>
      </c>
      <c r="E108" s="49">
        <v>14400</v>
      </c>
      <c r="F108" s="49">
        <v>43200</v>
      </c>
      <c r="G108" s="49">
        <v>0</v>
      </c>
      <c r="H108" s="49">
        <v>0</v>
      </c>
      <c r="I108" s="49">
        <v>57600</v>
      </c>
    </row>
    <row r="109" spans="1:9">
      <c r="A109" s="48" t="s">
        <v>282</v>
      </c>
      <c r="B109" s="48" t="s">
        <v>283</v>
      </c>
      <c r="C109" s="51">
        <v>1</v>
      </c>
      <c r="D109" s="49">
        <v>0</v>
      </c>
      <c r="E109" s="49">
        <v>0</v>
      </c>
      <c r="F109" s="49">
        <v>56600</v>
      </c>
      <c r="G109" s="49">
        <v>0</v>
      </c>
      <c r="H109" s="49">
        <v>0</v>
      </c>
      <c r="I109" s="49">
        <v>56600</v>
      </c>
    </row>
    <row r="110" spans="1:9">
      <c r="A110" s="48" t="s">
        <v>419</v>
      </c>
      <c r="B110" s="48" t="s">
        <v>420</v>
      </c>
      <c r="C110" s="51">
        <v>1</v>
      </c>
      <c r="D110" s="49">
        <v>0</v>
      </c>
      <c r="E110" s="49">
        <v>9300</v>
      </c>
      <c r="F110" s="49">
        <v>0</v>
      </c>
      <c r="G110" s="49">
        <v>0</v>
      </c>
      <c r="H110" s="49">
        <v>0</v>
      </c>
      <c r="I110" s="49">
        <v>9300</v>
      </c>
    </row>
    <row r="111" spans="1:9">
      <c r="A111" s="48" t="s">
        <v>202</v>
      </c>
      <c r="B111" s="48" t="s">
        <v>203</v>
      </c>
      <c r="C111" s="51">
        <v>8</v>
      </c>
      <c r="D111" s="49">
        <v>0</v>
      </c>
      <c r="E111" s="49">
        <v>0</v>
      </c>
      <c r="F111" s="49">
        <v>17600</v>
      </c>
      <c r="G111" s="49">
        <v>0</v>
      </c>
      <c r="H111" s="49">
        <v>0</v>
      </c>
      <c r="I111" s="49">
        <v>17600</v>
      </c>
    </row>
    <row r="112" spans="1:9">
      <c r="A112" s="48" t="s">
        <v>397</v>
      </c>
      <c r="B112" s="48" t="s">
        <v>398</v>
      </c>
      <c r="C112" s="51">
        <v>1</v>
      </c>
      <c r="D112" s="49">
        <v>0</v>
      </c>
      <c r="E112" s="49">
        <v>0</v>
      </c>
      <c r="F112" s="49">
        <v>67840</v>
      </c>
      <c r="G112" s="49">
        <v>0</v>
      </c>
      <c r="H112" s="49">
        <v>0</v>
      </c>
      <c r="I112" s="49">
        <v>67840</v>
      </c>
    </row>
    <row r="113" spans="1:9">
      <c r="A113" s="48" t="s">
        <v>87</v>
      </c>
      <c r="B113" s="48" t="s">
        <v>88</v>
      </c>
      <c r="C113" s="51">
        <v>2</v>
      </c>
      <c r="D113" s="49">
        <v>0</v>
      </c>
      <c r="E113" s="49">
        <v>0</v>
      </c>
      <c r="F113" s="49">
        <v>17000</v>
      </c>
      <c r="G113" s="49">
        <v>0</v>
      </c>
      <c r="H113" s="49">
        <v>0</v>
      </c>
      <c r="I113" s="49">
        <v>17000</v>
      </c>
    </row>
    <row r="114" spans="1:9">
      <c r="A114" s="48" t="s">
        <v>333</v>
      </c>
      <c r="B114" s="48" t="s">
        <v>334</v>
      </c>
      <c r="C114" s="51">
        <v>2</v>
      </c>
      <c r="D114" s="49">
        <v>0</v>
      </c>
      <c r="E114" s="49">
        <v>0</v>
      </c>
      <c r="F114" s="49">
        <v>39800</v>
      </c>
      <c r="G114" s="49">
        <v>0</v>
      </c>
      <c r="H114" s="49">
        <v>0</v>
      </c>
      <c r="I114" s="49">
        <v>39800</v>
      </c>
    </row>
    <row r="115" spans="1:9">
      <c r="A115" s="48" t="s">
        <v>510</v>
      </c>
      <c r="B115" s="48" t="s">
        <v>511</v>
      </c>
      <c r="C115" s="51">
        <v>5</v>
      </c>
      <c r="D115" s="49">
        <v>0</v>
      </c>
      <c r="E115" s="49">
        <v>0</v>
      </c>
      <c r="F115" s="49">
        <v>11500</v>
      </c>
      <c r="G115" s="49">
        <v>0</v>
      </c>
      <c r="H115" s="49">
        <v>0</v>
      </c>
      <c r="I115" s="49">
        <v>11500</v>
      </c>
    </row>
    <row r="116" spans="1:9">
      <c r="A116" s="48" t="s">
        <v>67</v>
      </c>
      <c r="B116" s="48" t="s">
        <v>68</v>
      </c>
      <c r="C116" s="51">
        <v>11</v>
      </c>
      <c r="D116" s="49">
        <v>0</v>
      </c>
      <c r="E116" s="49">
        <v>0</v>
      </c>
      <c r="F116" s="49">
        <v>30250</v>
      </c>
      <c r="G116" s="49">
        <v>0</v>
      </c>
      <c r="H116" s="49">
        <v>0</v>
      </c>
      <c r="I116" s="49">
        <v>30250</v>
      </c>
    </row>
    <row r="117" spans="1:9">
      <c r="A117" s="48" t="s">
        <v>458</v>
      </c>
      <c r="B117" s="48" t="s">
        <v>459</v>
      </c>
      <c r="C117" s="51">
        <v>2</v>
      </c>
      <c r="D117" s="49">
        <v>0</v>
      </c>
      <c r="E117" s="49">
        <v>0</v>
      </c>
      <c r="F117" s="49">
        <v>6400</v>
      </c>
      <c r="G117" s="49">
        <v>0</v>
      </c>
      <c r="H117" s="49">
        <v>0</v>
      </c>
      <c r="I117" s="49">
        <v>6400</v>
      </c>
    </row>
    <row r="118" spans="1:9">
      <c r="A118" s="48" t="s">
        <v>624</v>
      </c>
      <c r="B118" s="48" t="s">
        <v>625</v>
      </c>
      <c r="C118" s="51">
        <v>1</v>
      </c>
      <c r="D118" s="49">
        <v>0</v>
      </c>
      <c r="E118" s="49">
        <v>0</v>
      </c>
      <c r="F118" s="49">
        <v>2300</v>
      </c>
      <c r="G118" s="49">
        <v>0</v>
      </c>
      <c r="H118" s="49">
        <v>0</v>
      </c>
      <c r="I118" s="49">
        <v>2300</v>
      </c>
    </row>
    <row r="119" spans="1:9">
      <c r="A119" s="48" t="s">
        <v>356</v>
      </c>
      <c r="B119" s="48" t="s">
        <v>357</v>
      </c>
      <c r="C119" s="51">
        <v>10</v>
      </c>
      <c r="D119" s="49">
        <v>0</v>
      </c>
      <c r="E119" s="49">
        <v>0</v>
      </c>
      <c r="F119" s="49">
        <v>32000</v>
      </c>
      <c r="G119" s="49">
        <v>0</v>
      </c>
      <c r="H119" s="49">
        <v>0</v>
      </c>
      <c r="I119" s="49">
        <v>32000</v>
      </c>
    </row>
    <row r="120" spans="1:9">
      <c r="A120" s="48" t="s">
        <v>13</v>
      </c>
      <c r="B120" s="48" t="s">
        <v>14</v>
      </c>
      <c r="C120" s="51">
        <v>8</v>
      </c>
      <c r="D120" s="49">
        <v>0</v>
      </c>
      <c r="E120" s="49">
        <v>0</v>
      </c>
      <c r="F120" s="49">
        <v>48400</v>
      </c>
      <c r="G120" s="49">
        <v>0</v>
      </c>
      <c r="H120" s="49">
        <v>0</v>
      </c>
      <c r="I120" s="49">
        <v>48400</v>
      </c>
    </row>
    <row r="121" spans="1:9">
      <c r="A121" s="48" t="s">
        <v>107</v>
      </c>
      <c r="B121" s="48" t="s">
        <v>108</v>
      </c>
      <c r="C121" s="51">
        <v>1</v>
      </c>
      <c r="D121" s="49">
        <v>0</v>
      </c>
      <c r="E121" s="49">
        <v>0</v>
      </c>
      <c r="F121" s="49">
        <v>11500</v>
      </c>
      <c r="G121" s="49">
        <v>0</v>
      </c>
      <c r="H121" s="49">
        <v>0</v>
      </c>
      <c r="I121" s="49">
        <v>11500</v>
      </c>
    </row>
    <row r="122" spans="1:9">
      <c r="A122" s="48" t="s">
        <v>529</v>
      </c>
      <c r="B122" s="48" t="s">
        <v>530</v>
      </c>
      <c r="C122" s="51">
        <v>1</v>
      </c>
      <c r="D122" s="49">
        <v>0</v>
      </c>
      <c r="E122" s="49">
        <v>5000</v>
      </c>
      <c r="F122" s="49">
        <v>0</v>
      </c>
      <c r="G122" s="49">
        <v>0</v>
      </c>
      <c r="H122" s="49">
        <v>0</v>
      </c>
      <c r="I122" s="49">
        <v>5000</v>
      </c>
    </row>
    <row r="123" spans="1:9">
      <c r="A123" s="48" t="s">
        <v>531</v>
      </c>
      <c r="B123" s="48" t="s">
        <v>532</v>
      </c>
      <c r="C123" s="51">
        <v>2</v>
      </c>
      <c r="D123" s="49">
        <v>0</v>
      </c>
      <c r="E123" s="49">
        <v>15000</v>
      </c>
      <c r="F123" s="49">
        <v>0</v>
      </c>
      <c r="G123" s="49">
        <v>0</v>
      </c>
      <c r="H123" s="49">
        <v>0</v>
      </c>
      <c r="I123" s="49">
        <v>15000</v>
      </c>
    </row>
    <row r="124" spans="1:9">
      <c r="A124" s="48" t="s">
        <v>28</v>
      </c>
      <c r="B124" s="48" t="s">
        <v>29</v>
      </c>
      <c r="C124" s="51">
        <v>1</v>
      </c>
      <c r="D124" s="49">
        <v>0</v>
      </c>
      <c r="E124" s="49">
        <v>0</v>
      </c>
      <c r="F124" s="49">
        <v>56250</v>
      </c>
      <c r="G124" s="49">
        <v>0</v>
      </c>
      <c r="H124" s="49">
        <v>0</v>
      </c>
      <c r="I124" s="49">
        <v>56250</v>
      </c>
    </row>
    <row r="125" spans="1:9">
      <c r="A125" s="48" t="s">
        <v>389</v>
      </c>
      <c r="B125" s="48" t="s">
        <v>390</v>
      </c>
      <c r="C125" s="51">
        <v>60</v>
      </c>
      <c r="D125" s="49">
        <v>0</v>
      </c>
      <c r="E125" s="49">
        <v>640.20000000000005</v>
      </c>
      <c r="F125" s="49">
        <v>0</v>
      </c>
      <c r="G125" s="49">
        <v>0</v>
      </c>
      <c r="H125" s="49">
        <v>0</v>
      </c>
      <c r="I125" s="49">
        <v>640.20000000000005</v>
      </c>
    </row>
    <row r="126" spans="1:9">
      <c r="A126" s="48" t="s">
        <v>410</v>
      </c>
      <c r="B126" s="48" t="s">
        <v>411</v>
      </c>
      <c r="C126" s="51">
        <v>3</v>
      </c>
      <c r="D126" s="49">
        <v>0</v>
      </c>
      <c r="E126" s="49">
        <v>0</v>
      </c>
      <c r="F126" s="49">
        <v>26850</v>
      </c>
      <c r="G126" s="49">
        <v>0</v>
      </c>
      <c r="H126" s="49">
        <v>0</v>
      </c>
      <c r="I126" s="49">
        <v>26850</v>
      </c>
    </row>
    <row r="127" spans="1:9">
      <c r="A127" s="48" t="s">
        <v>659</v>
      </c>
      <c r="B127" s="48" t="s">
        <v>660</v>
      </c>
      <c r="C127" s="51">
        <v>2</v>
      </c>
      <c r="D127" s="49">
        <v>0</v>
      </c>
      <c r="E127" s="49">
        <v>0</v>
      </c>
      <c r="F127" s="49">
        <v>3400</v>
      </c>
      <c r="G127" s="49">
        <v>0</v>
      </c>
      <c r="H127" s="49">
        <v>0</v>
      </c>
      <c r="I127" s="49">
        <v>3400</v>
      </c>
    </row>
    <row r="128" spans="1:9">
      <c r="A128" s="48" t="s">
        <v>30</v>
      </c>
      <c r="B128" s="48" t="s">
        <v>31</v>
      </c>
      <c r="C128" s="51">
        <v>18</v>
      </c>
      <c r="D128" s="49">
        <v>0</v>
      </c>
      <c r="E128" s="49">
        <v>0</v>
      </c>
      <c r="F128" s="49">
        <v>81000</v>
      </c>
      <c r="G128" s="49">
        <v>0</v>
      </c>
      <c r="H128" s="49">
        <v>0</v>
      </c>
      <c r="I128" s="49">
        <v>81000</v>
      </c>
    </row>
    <row r="129" spans="1:9">
      <c r="A129" s="48" t="s">
        <v>32</v>
      </c>
      <c r="B129" s="48" t="s">
        <v>33</v>
      </c>
      <c r="C129" s="51">
        <v>16</v>
      </c>
      <c r="D129" s="49">
        <v>0</v>
      </c>
      <c r="E129" s="49">
        <v>45000</v>
      </c>
      <c r="F129" s="49">
        <v>27000</v>
      </c>
      <c r="G129" s="49">
        <v>0</v>
      </c>
      <c r="H129" s="49">
        <v>0</v>
      </c>
      <c r="I129" s="49">
        <v>72000</v>
      </c>
    </row>
    <row r="130" spans="1:9">
      <c r="A130" s="48" t="s">
        <v>391</v>
      </c>
      <c r="B130" s="48" t="s">
        <v>392</v>
      </c>
      <c r="C130" s="51">
        <v>8</v>
      </c>
      <c r="D130" s="49">
        <v>0</v>
      </c>
      <c r="E130" s="49">
        <v>159768</v>
      </c>
      <c r="F130" s="49">
        <v>0</v>
      </c>
      <c r="G130" s="49">
        <v>0</v>
      </c>
      <c r="H130" s="49">
        <v>0</v>
      </c>
      <c r="I130" s="49">
        <v>159768</v>
      </c>
    </row>
    <row r="131" spans="1:9">
      <c r="A131" s="48" t="s">
        <v>23</v>
      </c>
      <c r="B131" s="48" t="s">
        <v>24</v>
      </c>
      <c r="C131" s="51">
        <v>2</v>
      </c>
      <c r="D131" s="49">
        <v>0</v>
      </c>
      <c r="E131" s="49">
        <v>0</v>
      </c>
      <c r="F131" s="49">
        <v>2400</v>
      </c>
      <c r="G131" s="49">
        <v>0</v>
      </c>
      <c r="H131" s="49">
        <v>0</v>
      </c>
      <c r="I131" s="49">
        <v>2400</v>
      </c>
    </row>
    <row r="132" spans="1:9">
      <c r="A132" s="48" t="s">
        <v>25</v>
      </c>
      <c r="B132" s="48" t="s">
        <v>26</v>
      </c>
      <c r="C132" s="51">
        <v>6</v>
      </c>
      <c r="D132" s="49">
        <v>0</v>
      </c>
      <c r="E132" s="49">
        <v>0</v>
      </c>
      <c r="F132" s="49">
        <v>9000</v>
      </c>
      <c r="G132" s="49">
        <v>0</v>
      </c>
      <c r="H132" s="49">
        <v>0</v>
      </c>
      <c r="I132" s="49">
        <v>9000</v>
      </c>
    </row>
    <row r="133" spans="1:9">
      <c r="A133" s="48" t="s">
        <v>473</v>
      </c>
      <c r="B133" s="48" t="s">
        <v>474</v>
      </c>
      <c r="C133" s="51">
        <v>3</v>
      </c>
      <c r="D133" s="49">
        <v>0</v>
      </c>
      <c r="E133" s="49">
        <v>0</v>
      </c>
      <c r="F133" s="49">
        <v>18150</v>
      </c>
      <c r="G133" s="49">
        <v>0</v>
      </c>
      <c r="H133" s="49">
        <v>0</v>
      </c>
      <c r="I133" s="49">
        <v>18150</v>
      </c>
    </row>
    <row r="134" spans="1:9">
      <c r="A134" s="48" t="s">
        <v>475</v>
      </c>
      <c r="B134" s="48" t="s">
        <v>476</v>
      </c>
      <c r="C134" s="51">
        <v>2</v>
      </c>
      <c r="D134" s="49">
        <v>0</v>
      </c>
      <c r="E134" s="49">
        <v>0</v>
      </c>
      <c r="F134" s="49">
        <v>12100</v>
      </c>
      <c r="G134" s="49">
        <v>0</v>
      </c>
      <c r="H134" s="49">
        <v>0</v>
      </c>
      <c r="I134" s="49">
        <v>12100</v>
      </c>
    </row>
    <row r="135" spans="1:9">
      <c r="A135" s="48" t="s">
        <v>477</v>
      </c>
      <c r="B135" s="48" t="s">
        <v>478</v>
      </c>
      <c r="C135" s="51">
        <v>3</v>
      </c>
      <c r="D135" s="49">
        <v>0</v>
      </c>
      <c r="E135" s="49">
        <v>0</v>
      </c>
      <c r="F135" s="49">
        <v>28800</v>
      </c>
      <c r="G135" s="49">
        <v>0</v>
      </c>
      <c r="H135" s="49">
        <v>0</v>
      </c>
      <c r="I135" s="49">
        <v>28800</v>
      </c>
    </row>
    <row r="136" spans="1:9">
      <c r="A136" s="48" t="s">
        <v>479</v>
      </c>
      <c r="B136" s="48" t="s">
        <v>480</v>
      </c>
      <c r="C136" s="51">
        <v>1</v>
      </c>
      <c r="D136" s="49">
        <v>0</v>
      </c>
      <c r="E136" s="49">
        <v>0</v>
      </c>
      <c r="F136" s="49">
        <v>9600</v>
      </c>
      <c r="G136" s="49">
        <v>0</v>
      </c>
      <c r="H136" s="49">
        <v>0</v>
      </c>
      <c r="I136" s="49">
        <v>9600</v>
      </c>
    </row>
    <row r="137" spans="1:9">
      <c r="A137" s="48" t="s">
        <v>571</v>
      </c>
      <c r="B137" s="48" t="s">
        <v>572</v>
      </c>
      <c r="C137" s="51">
        <v>1</v>
      </c>
      <c r="D137" s="49">
        <v>0</v>
      </c>
      <c r="E137" s="49">
        <v>0</v>
      </c>
      <c r="F137" s="49">
        <v>14850</v>
      </c>
      <c r="G137" s="49">
        <v>0</v>
      </c>
      <c r="H137" s="49">
        <v>0</v>
      </c>
      <c r="I137" s="49">
        <v>14850</v>
      </c>
    </row>
    <row r="138" spans="1:9">
      <c r="A138" s="48" t="s">
        <v>484</v>
      </c>
      <c r="B138" s="48" t="s">
        <v>485</v>
      </c>
      <c r="C138" s="51">
        <v>3</v>
      </c>
      <c r="D138" s="49">
        <v>0</v>
      </c>
      <c r="E138" s="49">
        <v>0</v>
      </c>
      <c r="F138" s="49">
        <v>44550</v>
      </c>
      <c r="G138" s="49">
        <v>0</v>
      </c>
      <c r="H138" s="49">
        <v>0</v>
      </c>
      <c r="I138" s="49">
        <v>44550</v>
      </c>
    </row>
    <row r="139" spans="1:9">
      <c r="A139" s="48" t="s">
        <v>192</v>
      </c>
      <c r="B139" s="48" t="s">
        <v>193</v>
      </c>
      <c r="C139" s="51">
        <v>4</v>
      </c>
      <c r="D139" s="49">
        <v>0</v>
      </c>
      <c r="E139" s="49">
        <v>86000</v>
      </c>
      <c r="F139" s="49">
        <v>0</v>
      </c>
      <c r="G139" s="49">
        <v>0</v>
      </c>
      <c r="H139" s="49">
        <v>0</v>
      </c>
      <c r="I139" s="49">
        <v>86000</v>
      </c>
    </row>
    <row r="140" spans="1:9">
      <c r="A140" s="48" t="s">
        <v>194</v>
      </c>
      <c r="B140" s="48" t="s">
        <v>195</v>
      </c>
      <c r="C140" s="51">
        <v>14</v>
      </c>
      <c r="D140" s="49">
        <v>0</v>
      </c>
      <c r="E140" s="49">
        <v>301000</v>
      </c>
      <c r="F140" s="49">
        <v>0</v>
      </c>
      <c r="G140" s="49">
        <v>0</v>
      </c>
      <c r="H140" s="49">
        <v>0</v>
      </c>
      <c r="I140" s="49">
        <v>301000</v>
      </c>
    </row>
    <row r="141" spans="1:9">
      <c r="A141" s="48" t="s">
        <v>117</v>
      </c>
      <c r="B141" s="48" t="s">
        <v>118</v>
      </c>
      <c r="C141" s="51">
        <v>12</v>
      </c>
      <c r="D141" s="49">
        <v>0</v>
      </c>
      <c r="E141" s="49">
        <v>236500</v>
      </c>
      <c r="F141" s="49">
        <v>21500</v>
      </c>
      <c r="G141" s="49">
        <v>0</v>
      </c>
      <c r="H141" s="49">
        <v>0</v>
      </c>
      <c r="I141" s="49">
        <v>258000</v>
      </c>
    </row>
    <row r="142" spans="1:9">
      <c r="A142" s="48" t="s">
        <v>654</v>
      </c>
      <c r="B142" s="48" t="s">
        <v>655</v>
      </c>
      <c r="C142" s="51">
        <v>2</v>
      </c>
      <c r="D142" s="49">
        <v>0</v>
      </c>
      <c r="E142" s="49">
        <v>0</v>
      </c>
      <c r="F142" s="49">
        <v>15000</v>
      </c>
      <c r="G142" s="49">
        <v>0</v>
      </c>
      <c r="H142" s="49">
        <v>0</v>
      </c>
      <c r="I142" s="49">
        <v>15000</v>
      </c>
    </row>
    <row r="143" spans="1:9">
      <c r="A143" s="48" t="s">
        <v>412</v>
      </c>
      <c r="B143" s="48" t="s">
        <v>413</v>
      </c>
      <c r="C143" s="51">
        <v>27</v>
      </c>
      <c r="D143" s="49">
        <v>0</v>
      </c>
      <c r="E143" s="49">
        <v>0</v>
      </c>
      <c r="F143" s="49">
        <v>31050</v>
      </c>
      <c r="G143" s="49">
        <v>0</v>
      </c>
      <c r="H143" s="49">
        <v>0</v>
      </c>
      <c r="I143" s="49">
        <v>31050</v>
      </c>
    </row>
    <row r="144" spans="1:9">
      <c r="A144" s="48" t="s">
        <v>638</v>
      </c>
      <c r="B144" s="48" t="s">
        <v>639</v>
      </c>
      <c r="C144" s="51">
        <v>36</v>
      </c>
      <c r="D144" s="49">
        <v>0</v>
      </c>
      <c r="E144" s="49">
        <v>0</v>
      </c>
      <c r="F144" s="49">
        <v>59400</v>
      </c>
      <c r="G144" s="49">
        <v>0</v>
      </c>
      <c r="H144" s="49">
        <v>0</v>
      </c>
      <c r="I144" s="49">
        <v>59400</v>
      </c>
    </row>
    <row r="145" spans="1:9">
      <c r="A145" s="48" t="s">
        <v>54</v>
      </c>
      <c r="B145" s="48" t="s">
        <v>55</v>
      </c>
      <c r="C145" s="51">
        <v>132</v>
      </c>
      <c r="D145" s="49">
        <v>0</v>
      </c>
      <c r="E145" s="49">
        <v>40000</v>
      </c>
      <c r="F145" s="49">
        <v>172450</v>
      </c>
      <c r="G145" s="49">
        <v>0</v>
      </c>
      <c r="H145" s="49">
        <v>0</v>
      </c>
      <c r="I145" s="49">
        <v>212450</v>
      </c>
    </row>
    <row r="146" spans="1:9">
      <c r="A146" s="48" t="s">
        <v>179</v>
      </c>
      <c r="B146" s="48" t="s">
        <v>180</v>
      </c>
      <c r="C146" s="51">
        <v>12</v>
      </c>
      <c r="D146" s="49">
        <v>0</v>
      </c>
      <c r="E146" s="49">
        <v>0</v>
      </c>
      <c r="F146" s="49">
        <v>12000</v>
      </c>
      <c r="G146" s="49">
        <v>0</v>
      </c>
      <c r="H146" s="49">
        <v>0</v>
      </c>
      <c r="I146" s="49">
        <v>12000</v>
      </c>
    </row>
    <row r="147" spans="1:9">
      <c r="A147" s="48" t="s">
        <v>266</v>
      </c>
      <c r="B147" s="48" t="s">
        <v>267</v>
      </c>
      <c r="C147" s="51">
        <v>117</v>
      </c>
      <c r="D147" s="49">
        <v>0</v>
      </c>
      <c r="E147" s="49">
        <v>0</v>
      </c>
      <c r="F147" s="49">
        <v>117000</v>
      </c>
      <c r="G147" s="49">
        <v>0</v>
      </c>
      <c r="H147" s="49">
        <v>0</v>
      </c>
      <c r="I147" s="49">
        <v>117000</v>
      </c>
    </row>
    <row r="148" spans="1:9">
      <c r="A148" s="48" t="s">
        <v>119</v>
      </c>
      <c r="B148" s="48" t="s">
        <v>120</v>
      </c>
      <c r="C148" s="51">
        <v>186</v>
      </c>
      <c r="D148" s="49">
        <v>0</v>
      </c>
      <c r="E148" s="49">
        <v>0</v>
      </c>
      <c r="F148" s="49">
        <v>176700</v>
      </c>
      <c r="G148" s="49">
        <v>0</v>
      </c>
      <c r="H148" s="49">
        <v>0</v>
      </c>
      <c r="I148" s="49">
        <v>176700</v>
      </c>
    </row>
    <row r="149" spans="1:9">
      <c r="A149" s="48" t="s">
        <v>121</v>
      </c>
      <c r="B149" s="48" t="s">
        <v>122</v>
      </c>
      <c r="C149" s="51">
        <v>113</v>
      </c>
      <c r="D149" s="49">
        <v>0</v>
      </c>
      <c r="E149" s="49">
        <v>0</v>
      </c>
      <c r="F149" s="49">
        <v>113000</v>
      </c>
      <c r="G149" s="49">
        <v>0</v>
      </c>
      <c r="H149" s="49">
        <v>0</v>
      </c>
      <c r="I149" s="49">
        <v>113000</v>
      </c>
    </row>
    <row r="150" spans="1:9">
      <c r="A150" s="48" t="s">
        <v>177</v>
      </c>
      <c r="B150" s="48" t="s">
        <v>178</v>
      </c>
      <c r="C150" s="51">
        <v>6</v>
      </c>
      <c r="D150" s="49">
        <v>0</v>
      </c>
      <c r="E150" s="49">
        <v>0</v>
      </c>
      <c r="F150" s="49">
        <v>16200</v>
      </c>
      <c r="G150" s="49">
        <v>0</v>
      </c>
      <c r="H150" s="49">
        <v>0</v>
      </c>
      <c r="I150" s="49">
        <v>16200</v>
      </c>
    </row>
    <row r="151" spans="1:9">
      <c r="A151" s="48" t="s">
        <v>384</v>
      </c>
      <c r="B151" s="48" t="s">
        <v>385</v>
      </c>
      <c r="C151" s="51">
        <v>12</v>
      </c>
      <c r="D151" s="49">
        <v>12</v>
      </c>
      <c r="E151" s="49">
        <v>0</v>
      </c>
      <c r="F151" s="49">
        <v>25800</v>
      </c>
      <c r="G151" s="49">
        <v>0</v>
      </c>
      <c r="H151" s="49">
        <v>0</v>
      </c>
      <c r="I151" s="49">
        <v>25800</v>
      </c>
    </row>
    <row r="152" spans="1:9">
      <c r="A152" s="48" t="s">
        <v>296</v>
      </c>
      <c r="B152" s="48" t="s">
        <v>297</v>
      </c>
      <c r="C152" s="51">
        <v>24</v>
      </c>
      <c r="D152" s="49">
        <v>0</v>
      </c>
      <c r="E152" s="49">
        <v>0</v>
      </c>
      <c r="F152" s="49">
        <v>48000</v>
      </c>
      <c r="G152" s="49">
        <v>0</v>
      </c>
      <c r="H152" s="49">
        <v>0</v>
      </c>
      <c r="I152" s="49">
        <v>48000</v>
      </c>
    </row>
    <row r="153" spans="1:9">
      <c r="A153" s="48" t="s">
        <v>537</v>
      </c>
      <c r="B153" s="48" t="s">
        <v>538</v>
      </c>
      <c r="C153" s="51">
        <v>48</v>
      </c>
      <c r="D153" s="49">
        <v>0</v>
      </c>
      <c r="E153" s="49">
        <v>0</v>
      </c>
      <c r="F153" s="49">
        <v>93600</v>
      </c>
      <c r="G153" s="49">
        <v>0</v>
      </c>
      <c r="H153" s="49">
        <v>0</v>
      </c>
      <c r="I153" s="49">
        <v>93600</v>
      </c>
    </row>
    <row r="154" spans="1:9">
      <c r="A154" s="48" t="s">
        <v>646</v>
      </c>
      <c r="B154" s="48" t="s">
        <v>647</v>
      </c>
      <c r="C154" s="51">
        <v>2</v>
      </c>
      <c r="D154" s="49">
        <v>0</v>
      </c>
      <c r="E154" s="49">
        <v>0</v>
      </c>
      <c r="F154" s="49">
        <v>4000</v>
      </c>
      <c r="G154" s="49">
        <v>0</v>
      </c>
      <c r="H154" s="49">
        <v>0</v>
      </c>
      <c r="I154" s="49">
        <v>4000</v>
      </c>
    </row>
    <row r="155" spans="1:9">
      <c r="A155" s="48" t="s">
        <v>512</v>
      </c>
      <c r="B155" s="48" t="s">
        <v>513</v>
      </c>
      <c r="C155" s="51">
        <v>158</v>
      </c>
      <c r="D155" s="49">
        <v>0</v>
      </c>
      <c r="E155" s="49">
        <v>33750</v>
      </c>
      <c r="F155" s="49">
        <v>180150</v>
      </c>
      <c r="G155" s="49">
        <v>0</v>
      </c>
      <c r="H155" s="49">
        <v>0</v>
      </c>
      <c r="I155" s="49">
        <v>213900</v>
      </c>
    </row>
    <row r="156" spans="1:9">
      <c r="A156" s="48" t="s">
        <v>593</v>
      </c>
      <c r="B156" s="48" t="s">
        <v>594</v>
      </c>
      <c r="C156" s="51">
        <v>62</v>
      </c>
      <c r="D156" s="49">
        <v>0</v>
      </c>
      <c r="E156" s="49">
        <v>52500</v>
      </c>
      <c r="F156" s="49">
        <v>77700</v>
      </c>
      <c r="G156" s="49">
        <v>0</v>
      </c>
      <c r="H156" s="49">
        <v>0</v>
      </c>
      <c r="I156" s="49">
        <v>130200</v>
      </c>
    </row>
    <row r="157" spans="1:9">
      <c r="A157" s="48" t="s">
        <v>535</v>
      </c>
      <c r="B157" s="48" t="s">
        <v>536</v>
      </c>
      <c r="C157" s="51">
        <v>8</v>
      </c>
      <c r="D157" s="49">
        <v>0</v>
      </c>
      <c r="E157" s="49">
        <v>0</v>
      </c>
      <c r="F157" s="49">
        <v>15200</v>
      </c>
      <c r="G157" s="49">
        <v>0</v>
      </c>
      <c r="H157" s="49">
        <v>0</v>
      </c>
      <c r="I157" s="49">
        <v>15200</v>
      </c>
    </row>
    <row r="158" spans="1:9">
      <c r="A158" s="48" t="s">
        <v>560</v>
      </c>
      <c r="B158" s="48" t="s">
        <v>561</v>
      </c>
      <c r="C158" s="51">
        <v>64</v>
      </c>
      <c r="D158" s="49">
        <v>0</v>
      </c>
      <c r="E158" s="49">
        <v>0</v>
      </c>
      <c r="F158" s="49">
        <v>124800</v>
      </c>
      <c r="G158" s="49">
        <v>0</v>
      </c>
      <c r="H158" s="49">
        <v>0</v>
      </c>
      <c r="I158" s="49">
        <v>124800</v>
      </c>
    </row>
    <row r="159" spans="1:9">
      <c r="A159" s="48" t="s">
        <v>216</v>
      </c>
      <c r="B159" s="48" t="s">
        <v>217</v>
      </c>
      <c r="C159" s="51">
        <v>34</v>
      </c>
      <c r="D159" s="49">
        <v>4</v>
      </c>
      <c r="E159" s="49">
        <v>0</v>
      </c>
      <c r="F159" s="49">
        <v>64600</v>
      </c>
      <c r="G159" s="49">
        <v>0</v>
      </c>
      <c r="H159" s="49">
        <v>0</v>
      </c>
      <c r="I159" s="49">
        <v>64600</v>
      </c>
    </row>
    <row r="160" spans="1:9">
      <c r="A160" s="48" t="s">
        <v>437</v>
      </c>
      <c r="B160" s="48" t="s">
        <v>438</v>
      </c>
      <c r="C160" s="51">
        <v>41</v>
      </c>
      <c r="D160" s="49">
        <v>0</v>
      </c>
      <c r="E160" s="49">
        <v>0</v>
      </c>
      <c r="F160" s="49">
        <v>77900</v>
      </c>
      <c r="G160" s="49">
        <v>0</v>
      </c>
      <c r="H160" s="49">
        <v>0</v>
      </c>
      <c r="I160" s="49">
        <v>77900</v>
      </c>
    </row>
    <row r="161" spans="1:9">
      <c r="A161" s="48" t="s">
        <v>279</v>
      </c>
      <c r="B161" s="48" t="s">
        <v>280</v>
      </c>
      <c r="C161" s="51">
        <v>7</v>
      </c>
      <c r="D161" s="49">
        <v>0</v>
      </c>
      <c r="E161" s="49">
        <v>0</v>
      </c>
      <c r="F161" s="49">
        <v>13650</v>
      </c>
      <c r="G161" s="49">
        <v>0</v>
      </c>
      <c r="H161" s="49">
        <v>0</v>
      </c>
      <c r="I161" s="49">
        <v>13650</v>
      </c>
    </row>
    <row r="162" spans="1:9">
      <c r="A162" s="48" t="s">
        <v>614</v>
      </c>
      <c r="B162" s="48" t="s">
        <v>615</v>
      </c>
      <c r="C162" s="51">
        <v>15</v>
      </c>
      <c r="D162" s="49">
        <v>0</v>
      </c>
      <c r="E162" s="49">
        <v>0</v>
      </c>
      <c r="F162" s="49">
        <v>27000</v>
      </c>
      <c r="G162" s="49">
        <v>0</v>
      </c>
      <c r="H162" s="49">
        <v>0</v>
      </c>
      <c r="I162" s="49">
        <v>27000</v>
      </c>
    </row>
    <row r="163" spans="1:9">
      <c r="A163" s="48" t="s">
        <v>350</v>
      </c>
      <c r="B163" s="48" t="s">
        <v>351</v>
      </c>
      <c r="C163" s="51">
        <v>33</v>
      </c>
      <c r="D163" s="49">
        <v>0</v>
      </c>
      <c r="E163" s="49">
        <v>0</v>
      </c>
      <c r="F163" s="49">
        <v>70950</v>
      </c>
      <c r="G163" s="49">
        <v>0</v>
      </c>
      <c r="H163" s="49">
        <v>0</v>
      </c>
      <c r="I163" s="49">
        <v>70950</v>
      </c>
    </row>
    <row r="164" spans="1:9">
      <c r="A164" s="48" t="s">
        <v>551</v>
      </c>
      <c r="B164" s="48" t="s">
        <v>552</v>
      </c>
      <c r="C164" s="51">
        <v>4</v>
      </c>
      <c r="D164" s="49">
        <v>0</v>
      </c>
      <c r="E164" s="49">
        <v>55100</v>
      </c>
      <c r="F164" s="49">
        <v>31500</v>
      </c>
      <c r="G164" s="49">
        <v>0</v>
      </c>
      <c r="H164" s="49">
        <v>0</v>
      </c>
      <c r="I164" s="49">
        <v>86600</v>
      </c>
    </row>
    <row r="165" spans="1:9">
      <c r="A165" s="48" t="s">
        <v>569</v>
      </c>
      <c r="B165" s="48" t="s">
        <v>570</v>
      </c>
      <c r="C165" s="51">
        <v>2</v>
      </c>
      <c r="D165" s="49">
        <v>0</v>
      </c>
      <c r="E165" s="49">
        <v>0</v>
      </c>
      <c r="F165" s="49">
        <v>106000</v>
      </c>
      <c r="G165" s="49">
        <v>0</v>
      </c>
      <c r="H165" s="49">
        <v>0</v>
      </c>
      <c r="I165" s="49">
        <v>106000</v>
      </c>
    </row>
    <row r="166" spans="1:9">
      <c r="A166" s="48" t="s">
        <v>579</v>
      </c>
      <c r="B166" s="48" t="s">
        <v>580</v>
      </c>
      <c r="C166" s="51">
        <v>1</v>
      </c>
      <c r="D166" s="49">
        <v>0</v>
      </c>
      <c r="E166" s="49">
        <v>0</v>
      </c>
      <c r="F166" s="49">
        <v>61900</v>
      </c>
      <c r="G166" s="49">
        <v>0</v>
      </c>
      <c r="H166" s="49">
        <v>0</v>
      </c>
      <c r="I166" s="49">
        <v>61900</v>
      </c>
    </row>
    <row r="167" spans="1:9">
      <c r="A167" s="48" t="s">
        <v>352</v>
      </c>
      <c r="B167" s="48" t="s">
        <v>353</v>
      </c>
      <c r="C167" s="51">
        <v>1</v>
      </c>
      <c r="D167" s="49">
        <v>0</v>
      </c>
      <c r="E167" s="49">
        <v>0</v>
      </c>
      <c r="F167" s="49">
        <v>25200</v>
      </c>
      <c r="G167" s="49">
        <v>0</v>
      </c>
      <c r="H167" s="49">
        <v>0</v>
      </c>
      <c r="I167" s="49">
        <v>25200</v>
      </c>
    </row>
    <row r="168" spans="1:9">
      <c r="A168" s="48" t="s">
        <v>690</v>
      </c>
      <c r="B168" s="48" t="s">
        <v>691</v>
      </c>
      <c r="C168" s="51">
        <v>1</v>
      </c>
      <c r="D168" s="49">
        <v>0</v>
      </c>
      <c r="E168" s="49">
        <v>0</v>
      </c>
      <c r="F168" s="49">
        <v>3800</v>
      </c>
      <c r="G168" s="49">
        <v>0</v>
      </c>
      <c r="H168" s="49">
        <v>0</v>
      </c>
      <c r="I168" s="49">
        <v>3800</v>
      </c>
    </row>
    <row r="169" spans="1:9">
      <c r="A169" s="48" t="s">
        <v>732</v>
      </c>
      <c r="B169" s="48" t="s">
        <v>733</v>
      </c>
      <c r="C169" s="51">
        <v>1</v>
      </c>
      <c r="D169" s="49">
        <v>0</v>
      </c>
      <c r="E169" s="49">
        <v>0</v>
      </c>
      <c r="F169" s="49">
        <v>3350</v>
      </c>
      <c r="G169" s="49">
        <v>0</v>
      </c>
      <c r="H169" s="49">
        <v>0</v>
      </c>
      <c r="I169" s="49">
        <v>3350</v>
      </c>
    </row>
    <row r="170" spans="1:9">
      <c r="A170" s="48" t="s">
        <v>460</v>
      </c>
      <c r="B170" s="48" t="s">
        <v>461</v>
      </c>
      <c r="C170" s="51">
        <v>3</v>
      </c>
      <c r="D170" s="49">
        <v>0</v>
      </c>
      <c r="E170" s="49">
        <v>0</v>
      </c>
      <c r="F170" s="49">
        <v>16650</v>
      </c>
      <c r="G170" s="49">
        <v>0</v>
      </c>
      <c r="H170" s="49">
        <v>0</v>
      </c>
      <c r="I170" s="49">
        <v>16650</v>
      </c>
    </row>
    <row r="171" spans="1:9">
      <c r="A171" s="48" t="s">
        <v>443</v>
      </c>
      <c r="B171" s="48" t="s">
        <v>444</v>
      </c>
      <c r="C171" s="51">
        <v>2</v>
      </c>
      <c r="D171" s="49">
        <v>0</v>
      </c>
      <c r="E171" s="49">
        <v>0</v>
      </c>
      <c r="F171" s="49">
        <v>9400</v>
      </c>
      <c r="G171" s="49">
        <v>0</v>
      </c>
      <c r="H171" s="49">
        <v>0</v>
      </c>
      <c r="I171" s="49">
        <v>9400</v>
      </c>
    </row>
    <row r="172" spans="1:9">
      <c r="A172" s="48" t="s">
        <v>699</v>
      </c>
      <c r="B172" s="48" t="s">
        <v>700</v>
      </c>
      <c r="C172" s="51">
        <v>2</v>
      </c>
      <c r="D172" s="49">
        <v>0</v>
      </c>
      <c r="E172" s="49">
        <v>43500</v>
      </c>
      <c r="F172" s="49">
        <v>0</v>
      </c>
      <c r="G172" s="49">
        <v>0</v>
      </c>
      <c r="H172" s="49">
        <v>0</v>
      </c>
      <c r="I172" s="49">
        <v>43500</v>
      </c>
    </row>
    <row r="173" spans="1:9">
      <c r="A173" s="48" t="s">
        <v>522</v>
      </c>
      <c r="B173" s="48" t="s">
        <v>523</v>
      </c>
      <c r="C173" s="51">
        <v>2</v>
      </c>
      <c r="D173" s="49">
        <v>0</v>
      </c>
      <c r="E173" s="49">
        <v>0</v>
      </c>
      <c r="F173" s="49">
        <v>4600</v>
      </c>
      <c r="G173" s="49">
        <v>0</v>
      </c>
      <c r="H173" s="49">
        <v>0</v>
      </c>
      <c r="I173" s="49">
        <v>4600</v>
      </c>
    </row>
    <row r="174" spans="1:9">
      <c r="A174" s="48" t="s">
        <v>516</v>
      </c>
      <c r="B174" s="48" t="s">
        <v>517</v>
      </c>
      <c r="C174" s="51">
        <v>1</v>
      </c>
      <c r="D174" s="49">
        <v>0</v>
      </c>
      <c r="E174" s="49">
        <v>0</v>
      </c>
      <c r="F174" s="49">
        <v>3200</v>
      </c>
      <c r="G174" s="49">
        <v>0</v>
      </c>
      <c r="H174" s="49">
        <v>0</v>
      </c>
      <c r="I174" s="49">
        <v>3200</v>
      </c>
    </row>
    <row r="175" spans="1:9">
      <c r="A175" s="48" t="s">
        <v>669</v>
      </c>
      <c r="B175" s="48" t="s">
        <v>670</v>
      </c>
      <c r="C175" s="51">
        <v>1</v>
      </c>
      <c r="D175" s="49">
        <v>0</v>
      </c>
      <c r="E175" s="49">
        <v>0</v>
      </c>
      <c r="F175" s="49">
        <v>209450</v>
      </c>
      <c r="G175" s="49">
        <v>0</v>
      </c>
      <c r="H175" s="49">
        <v>0</v>
      </c>
      <c r="I175" s="49">
        <v>209450</v>
      </c>
    </row>
    <row r="176" spans="1:9">
      <c r="A176" s="48" t="s">
        <v>671</v>
      </c>
      <c r="B176" s="48" t="s">
        <v>672</v>
      </c>
      <c r="C176" s="51">
        <v>1</v>
      </c>
      <c r="D176" s="49">
        <v>0</v>
      </c>
      <c r="E176" s="49">
        <v>0</v>
      </c>
      <c r="F176" s="49">
        <v>69800</v>
      </c>
      <c r="G176" s="49">
        <v>0</v>
      </c>
      <c r="H176" s="49">
        <v>0</v>
      </c>
      <c r="I176" s="49">
        <v>69800</v>
      </c>
    </row>
    <row r="177" spans="1:9">
      <c r="A177" s="48" t="s">
        <v>619</v>
      </c>
      <c r="B177" s="48" t="s">
        <v>620</v>
      </c>
      <c r="C177" s="51">
        <v>3</v>
      </c>
      <c r="D177" s="49">
        <v>0</v>
      </c>
      <c r="E177" s="49">
        <v>0</v>
      </c>
      <c r="F177" s="49">
        <v>28500</v>
      </c>
      <c r="G177" s="49">
        <v>0</v>
      </c>
      <c r="H177" s="49">
        <v>0</v>
      </c>
      <c r="I177" s="49">
        <v>28500</v>
      </c>
    </row>
    <row r="178" spans="1:9">
      <c r="A178" s="48" t="s">
        <v>621</v>
      </c>
      <c r="B178" s="48" t="s">
        <v>622</v>
      </c>
      <c r="C178" s="51">
        <v>2</v>
      </c>
      <c r="D178" s="49">
        <v>0</v>
      </c>
      <c r="E178" s="49">
        <v>0</v>
      </c>
      <c r="F178" s="49">
        <v>13200</v>
      </c>
      <c r="G178" s="49">
        <v>0</v>
      </c>
      <c r="H178" s="49">
        <v>0</v>
      </c>
      <c r="I178" s="49">
        <v>13200</v>
      </c>
    </row>
    <row r="179" spans="1:9">
      <c r="A179" s="48" t="s">
        <v>676</v>
      </c>
      <c r="B179" s="48" t="s">
        <v>677</v>
      </c>
      <c r="C179" s="51">
        <v>1</v>
      </c>
      <c r="D179" s="49">
        <v>0</v>
      </c>
      <c r="E179" s="49">
        <v>0</v>
      </c>
      <c r="F179" s="49">
        <v>8350</v>
      </c>
      <c r="G179" s="49">
        <v>0</v>
      </c>
      <c r="H179" s="49">
        <v>0</v>
      </c>
      <c r="I179" s="49">
        <v>8350</v>
      </c>
    </row>
    <row r="180" spans="1:9">
      <c r="A180" s="48" t="s">
        <v>678</v>
      </c>
      <c r="B180" s="48" t="s">
        <v>679</v>
      </c>
      <c r="C180" s="51">
        <v>1</v>
      </c>
      <c r="D180" s="49">
        <v>0</v>
      </c>
      <c r="E180" s="49">
        <v>0</v>
      </c>
      <c r="F180" s="49">
        <v>10500</v>
      </c>
      <c r="G180" s="49">
        <v>0</v>
      </c>
      <c r="H180" s="49">
        <v>0</v>
      </c>
      <c r="I180" s="49">
        <v>10500</v>
      </c>
    </row>
    <row r="181" spans="1:9">
      <c r="A181" s="48" t="s">
        <v>714</v>
      </c>
      <c r="B181" s="48" t="s">
        <v>715</v>
      </c>
      <c r="C181" s="51">
        <v>1</v>
      </c>
      <c r="D181" s="49">
        <v>0</v>
      </c>
      <c r="E181" s="49">
        <v>0</v>
      </c>
      <c r="F181" s="49">
        <v>3650</v>
      </c>
      <c r="G181" s="49">
        <v>0</v>
      </c>
      <c r="H181" s="49">
        <v>0</v>
      </c>
      <c r="I181" s="49">
        <v>3650</v>
      </c>
    </row>
    <row r="182" spans="1:9">
      <c r="A182" s="48" t="s">
        <v>716</v>
      </c>
      <c r="B182" s="48" t="s">
        <v>717</v>
      </c>
      <c r="C182" s="51">
        <v>1</v>
      </c>
      <c r="D182" s="49">
        <v>0</v>
      </c>
      <c r="E182" s="49">
        <v>0</v>
      </c>
      <c r="F182" s="49">
        <v>4100</v>
      </c>
      <c r="G182" s="49">
        <v>0</v>
      </c>
      <c r="H182" s="49">
        <v>0</v>
      </c>
      <c r="I182" s="49">
        <v>4100</v>
      </c>
    </row>
    <row r="183" spans="1:9">
      <c r="A183" s="48" t="s">
        <v>718</v>
      </c>
      <c r="B183" s="48" t="s">
        <v>719</v>
      </c>
      <c r="C183" s="51">
        <v>1</v>
      </c>
      <c r="D183" s="49">
        <v>0</v>
      </c>
      <c r="E183" s="49">
        <v>0</v>
      </c>
      <c r="F183" s="49">
        <v>3650</v>
      </c>
      <c r="G183" s="49">
        <v>0</v>
      </c>
      <c r="H183" s="49">
        <v>0</v>
      </c>
      <c r="I183" s="49">
        <v>3650</v>
      </c>
    </row>
    <row r="184" spans="1:9">
      <c r="A184" s="48" t="s">
        <v>720</v>
      </c>
      <c r="B184" s="48" t="s">
        <v>721</v>
      </c>
      <c r="C184" s="51">
        <v>1</v>
      </c>
      <c r="D184" s="49">
        <v>0</v>
      </c>
      <c r="E184" s="49">
        <v>0</v>
      </c>
      <c r="F184" s="49">
        <v>4100</v>
      </c>
      <c r="G184" s="49">
        <v>0</v>
      </c>
      <c r="H184" s="49">
        <v>0</v>
      </c>
      <c r="I184" s="49">
        <v>4100</v>
      </c>
    </row>
    <row r="185" spans="1:9">
      <c r="A185" s="48" t="s">
        <v>425</v>
      </c>
      <c r="B185" s="48" t="s">
        <v>426</v>
      </c>
      <c r="C185" s="51">
        <v>2</v>
      </c>
      <c r="D185" s="49">
        <v>0</v>
      </c>
      <c r="E185" s="49">
        <v>0</v>
      </c>
      <c r="F185" s="49">
        <v>1900</v>
      </c>
      <c r="G185" s="49">
        <v>0</v>
      </c>
      <c r="H185" s="49">
        <v>0</v>
      </c>
      <c r="I185" s="49">
        <v>1900</v>
      </c>
    </row>
    <row r="186" spans="1:9">
      <c r="A186" s="48" t="s">
        <v>427</v>
      </c>
      <c r="B186" s="48" t="s">
        <v>428</v>
      </c>
      <c r="C186" s="51">
        <v>1</v>
      </c>
      <c r="D186" s="49">
        <v>0</v>
      </c>
      <c r="E186" s="49">
        <v>0</v>
      </c>
      <c r="F186" s="49">
        <v>1150</v>
      </c>
      <c r="G186" s="49">
        <v>0</v>
      </c>
      <c r="H186" s="49">
        <v>0</v>
      </c>
      <c r="I186" s="49">
        <v>1150</v>
      </c>
    </row>
    <row r="187" spans="1:9">
      <c r="A187" s="48" t="s">
        <v>703</v>
      </c>
      <c r="B187" s="48" t="s">
        <v>704</v>
      </c>
      <c r="C187" s="51">
        <v>20</v>
      </c>
      <c r="D187" s="49">
        <v>0</v>
      </c>
      <c r="E187" s="49">
        <v>10000</v>
      </c>
      <c r="F187" s="49">
        <v>0</v>
      </c>
      <c r="G187" s="49">
        <v>0</v>
      </c>
      <c r="H187" s="49">
        <v>0</v>
      </c>
      <c r="I187" s="49">
        <v>10000</v>
      </c>
    </row>
    <row r="188" spans="1:9">
      <c r="A188" s="48" t="s">
        <v>285</v>
      </c>
      <c r="B188" s="48" t="s">
        <v>286</v>
      </c>
      <c r="C188" s="51">
        <v>1</v>
      </c>
      <c r="D188" s="49">
        <v>0</v>
      </c>
      <c r="E188" s="49">
        <v>0</v>
      </c>
      <c r="F188" s="49">
        <v>1718500</v>
      </c>
      <c r="G188" s="49">
        <v>0</v>
      </c>
      <c r="H188" s="49">
        <v>1718500</v>
      </c>
      <c r="I188" s="49">
        <v>1718500</v>
      </c>
    </row>
    <row r="189" spans="1:9">
      <c r="A189" s="48" t="s">
        <v>652</v>
      </c>
      <c r="B189" s="48" t="s">
        <v>653</v>
      </c>
      <c r="C189" s="51">
        <v>1</v>
      </c>
      <c r="D189" s="49">
        <v>0</v>
      </c>
      <c r="E189" s="49">
        <v>0</v>
      </c>
      <c r="F189" s="49">
        <v>69400</v>
      </c>
      <c r="G189" s="49">
        <v>0</v>
      </c>
      <c r="H189" s="49">
        <v>0</v>
      </c>
      <c r="I189" s="49">
        <v>69400</v>
      </c>
    </row>
    <row r="190" spans="1:9">
      <c r="A190" s="48" t="s">
        <v>680</v>
      </c>
      <c r="B190" s="48" t="s">
        <v>681</v>
      </c>
      <c r="C190" s="51">
        <v>1</v>
      </c>
      <c r="D190" s="49">
        <v>0</v>
      </c>
      <c r="E190" s="49">
        <v>0</v>
      </c>
      <c r="F190" s="49">
        <v>7600</v>
      </c>
      <c r="G190" s="49">
        <v>0</v>
      </c>
      <c r="H190" s="49">
        <v>0</v>
      </c>
      <c r="I190" s="49">
        <v>7600</v>
      </c>
    </row>
    <row r="191" spans="1:9">
      <c r="A191" s="48" t="s">
        <v>682</v>
      </c>
      <c r="B191" s="48" t="s">
        <v>683</v>
      </c>
      <c r="C191" s="51">
        <v>1</v>
      </c>
      <c r="D191" s="49">
        <v>0</v>
      </c>
      <c r="E191" s="49">
        <v>0</v>
      </c>
      <c r="F191" s="49">
        <v>16300</v>
      </c>
      <c r="G191" s="49">
        <v>0</v>
      </c>
      <c r="H191" s="49">
        <v>0</v>
      </c>
      <c r="I191" s="49">
        <v>16300</v>
      </c>
    </row>
    <row r="192" spans="1:9">
      <c r="A192" s="48" t="s">
        <v>684</v>
      </c>
      <c r="B192" s="48" t="s">
        <v>685</v>
      </c>
      <c r="C192" s="51">
        <v>1</v>
      </c>
      <c r="D192" s="49">
        <v>0</v>
      </c>
      <c r="E192" s="49">
        <v>0</v>
      </c>
      <c r="F192" s="49">
        <v>16300</v>
      </c>
      <c r="G192" s="49">
        <v>0</v>
      </c>
      <c r="H192" s="49">
        <v>0</v>
      </c>
      <c r="I192" s="49">
        <v>16300</v>
      </c>
    </row>
    <row r="193" spans="1:9">
      <c r="A193" s="48" t="s">
        <v>686</v>
      </c>
      <c r="B193" s="48" t="s">
        <v>687</v>
      </c>
      <c r="C193" s="51">
        <v>1</v>
      </c>
      <c r="D193" s="49">
        <v>0</v>
      </c>
      <c r="E193" s="49">
        <v>0</v>
      </c>
      <c r="F193" s="49">
        <v>16300</v>
      </c>
      <c r="G193" s="49">
        <v>0</v>
      </c>
      <c r="H193" s="49">
        <v>0</v>
      </c>
      <c r="I193" s="49">
        <v>16300</v>
      </c>
    </row>
    <row r="194" spans="1:9">
      <c r="A194" s="48" t="s">
        <v>688</v>
      </c>
      <c r="B194" s="48" t="s">
        <v>689</v>
      </c>
      <c r="C194" s="51">
        <v>1</v>
      </c>
      <c r="D194" s="49">
        <v>0</v>
      </c>
      <c r="E194" s="49">
        <v>0</v>
      </c>
      <c r="F194" s="49">
        <v>16300</v>
      </c>
      <c r="G194" s="49">
        <v>0</v>
      </c>
      <c r="H194" s="49">
        <v>0</v>
      </c>
      <c r="I194" s="49">
        <v>16300</v>
      </c>
    </row>
    <row r="195" spans="1:9">
      <c r="A195" s="48" t="s">
        <v>421</v>
      </c>
      <c r="B195" s="48" t="s">
        <v>422</v>
      </c>
      <c r="C195" s="51">
        <v>3</v>
      </c>
      <c r="D195" s="49">
        <v>0</v>
      </c>
      <c r="E195" s="49">
        <v>30050</v>
      </c>
      <c r="F195" s="49">
        <v>0</v>
      </c>
      <c r="G195" s="49">
        <v>0</v>
      </c>
      <c r="H195" s="49">
        <v>0</v>
      </c>
      <c r="I195" s="49">
        <v>30050</v>
      </c>
    </row>
    <row r="196" spans="1:9">
      <c r="A196" s="48" t="s">
        <v>588</v>
      </c>
      <c r="B196" s="48" t="s">
        <v>589</v>
      </c>
      <c r="C196" s="51">
        <v>1</v>
      </c>
      <c r="D196" s="49">
        <v>0</v>
      </c>
      <c r="E196" s="49">
        <v>0</v>
      </c>
      <c r="F196" s="49">
        <v>10150</v>
      </c>
      <c r="G196" s="49">
        <v>0</v>
      </c>
      <c r="H196" s="49">
        <v>0</v>
      </c>
      <c r="I196" s="49">
        <v>10150</v>
      </c>
    </row>
    <row r="197" spans="1:9">
      <c r="A197" s="48" t="s">
        <v>730</v>
      </c>
      <c r="B197" s="48" t="s">
        <v>731</v>
      </c>
      <c r="C197" s="51">
        <v>1</v>
      </c>
      <c r="D197" s="49">
        <v>0</v>
      </c>
      <c r="E197" s="49">
        <v>0</v>
      </c>
      <c r="F197" s="49">
        <v>1050</v>
      </c>
      <c r="G197" s="49">
        <v>0</v>
      </c>
      <c r="H197" s="49">
        <v>0</v>
      </c>
      <c r="I197" s="49">
        <v>1050</v>
      </c>
    </row>
    <row r="198" spans="1:9">
      <c r="A198" s="48" t="s">
        <v>514</v>
      </c>
      <c r="B198" s="48" t="s">
        <v>515</v>
      </c>
      <c r="C198" s="51">
        <v>2</v>
      </c>
      <c r="D198" s="49">
        <v>0</v>
      </c>
      <c r="E198" s="49">
        <v>0</v>
      </c>
      <c r="F198" s="49">
        <v>1500</v>
      </c>
      <c r="G198" s="49">
        <v>0</v>
      </c>
      <c r="H198" s="49">
        <v>0</v>
      </c>
      <c r="I198" s="49">
        <v>1500</v>
      </c>
    </row>
    <row r="199" spans="1:9">
      <c r="A199" s="48" t="s">
        <v>606</v>
      </c>
      <c r="B199" s="48" t="s">
        <v>607</v>
      </c>
      <c r="C199" s="51">
        <v>1</v>
      </c>
      <c r="D199" s="49">
        <v>0</v>
      </c>
      <c r="E199" s="49">
        <v>0</v>
      </c>
      <c r="F199" s="49">
        <v>850</v>
      </c>
      <c r="G199" s="49">
        <v>0</v>
      </c>
      <c r="H199" s="49">
        <v>0</v>
      </c>
      <c r="I199" s="49">
        <v>850</v>
      </c>
    </row>
    <row r="200" spans="1:9">
      <c r="A200" s="48" t="s">
        <v>440</v>
      </c>
      <c r="B200" s="48" t="s">
        <v>441</v>
      </c>
      <c r="C200" s="51">
        <v>2</v>
      </c>
      <c r="D200" s="49">
        <v>0</v>
      </c>
      <c r="E200" s="49">
        <v>0</v>
      </c>
      <c r="F200" s="49">
        <v>1900</v>
      </c>
      <c r="G200" s="49">
        <v>0</v>
      </c>
      <c r="H200" s="49">
        <v>0</v>
      </c>
      <c r="I200" s="49">
        <v>1900</v>
      </c>
    </row>
    <row r="201" spans="1:9">
      <c r="A201" s="48" t="s">
        <v>661</v>
      </c>
      <c r="B201" s="48" t="s">
        <v>662</v>
      </c>
      <c r="C201" s="51">
        <v>1</v>
      </c>
      <c r="D201" s="49">
        <v>0</v>
      </c>
      <c r="E201" s="49">
        <v>0</v>
      </c>
      <c r="F201" s="49">
        <v>1200</v>
      </c>
      <c r="G201" s="49">
        <v>0</v>
      </c>
      <c r="H201" s="49">
        <v>0</v>
      </c>
      <c r="I201" s="49">
        <v>1200</v>
      </c>
    </row>
    <row r="202" spans="1:9">
      <c r="A202" s="48" t="s">
        <v>722</v>
      </c>
      <c r="B202" s="48" t="s">
        <v>723</v>
      </c>
      <c r="C202" s="51">
        <v>1</v>
      </c>
      <c r="D202" s="49">
        <v>0</v>
      </c>
      <c r="E202" s="49">
        <v>0</v>
      </c>
      <c r="F202" s="49">
        <v>1750</v>
      </c>
      <c r="G202" s="49">
        <v>0</v>
      </c>
      <c r="H202" s="49">
        <v>0</v>
      </c>
      <c r="I202" s="49">
        <v>1750</v>
      </c>
    </row>
    <row r="203" spans="1:9">
      <c r="A203" s="48" t="s">
        <v>724</v>
      </c>
      <c r="B203" s="48" t="s">
        <v>725</v>
      </c>
      <c r="C203" s="51">
        <v>1</v>
      </c>
      <c r="D203" s="49">
        <v>0</v>
      </c>
      <c r="E203" s="49">
        <v>0</v>
      </c>
      <c r="F203" s="49">
        <v>2800</v>
      </c>
      <c r="G203" s="49">
        <v>0</v>
      </c>
      <c r="H203" s="49">
        <v>0</v>
      </c>
      <c r="I203" s="49">
        <v>2800</v>
      </c>
    </row>
    <row r="204" spans="1:9">
      <c r="A204" s="48" t="s">
        <v>634</v>
      </c>
      <c r="B204" s="48" t="s">
        <v>635</v>
      </c>
      <c r="C204" s="51">
        <v>1</v>
      </c>
      <c r="D204" s="49">
        <v>0</v>
      </c>
      <c r="E204" s="49">
        <v>0</v>
      </c>
      <c r="F204" s="49">
        <v>273600</v>
      </c>
      <c r="G204" s="49">
        <v>0</v>
      </c>
      <c r="H204" s="49">
        <v>0</v>
      </c>
      <c r="I204" s="49">
        <v>273600</v>
      </c>
    </row>
    <row r="205" spans="1:9">
      <c r="A205" s="48" t="s">
        <v>432</v>
      </c>
      <c r="B205" s="48" t="s">
        <v>433</v>
      </c>
      <c r="C205" s="51">
        <v>1</v>
      </c>
      <c r="D205" s="49">
        <v>0</v>
      </c>
      <c r="E205" s="49">
        <v>288000</v>
      </c>
      <c r="F205" s="49">
        <v>0</v>
      </c>
      <c r="G205" s="49">
        <v>0</v>
      </c>
      <c r="H205" s="49">
        <v>0</v>
      </c>
      <c r="I205" s="49">
        <v>288000</v>
      </c>
    </row>
    <row r="206" spans="1:9">
      <c r="A206" s="48" t="s">
        <v>189</v>
      </c>
      <c r="B206" s="48" t="s">
        <v>190</v>
      </c>
      <c r="C206" s="51">
        <v>8</v>
      </c>
      <c r="D206" s="49">
        <v>0</v>
      </c>
      <c r="E206" s="49">
        <v>0</v>
      </c>
      <c r="F206" s="49">
        <v>129600</v>
      </c>
      <c r="G206" s="49">
        <v>0</v>
      </c>
      <c r="H206" s="49">
        <v>0</v>
      </c>
      <c r="I206" s="49">
        <v>129600</v>
      </c>
    </row>
    <row r="207" spans="1:9">
      <c r="A207" s="48" t="s">
        <v>305</v>
      </c>
      <c r="B207" s="48" t="s">
        <v>306</v>
      </c>
      <c r="C207" s="51">
        <v>12</v>
      </c>
      <c r="D207" s="49">
        <v>0</v>
      </c>
      <c r="E207" s="49">
        <v>0</v>
      </c>
      <c r="F207" s="49">
        <v>475200</v>
      </c>
      <c r="G207" s="49">
        <v>0</v>
      </c>
      <c r="H207" s="49">
        <v>79200</v>
      </c>
      <c r="I207" s="49">
        <v>475200</v>
      </c>
    </row>
    <row r="208" spans="1:9">
      <c r="A208" s="48" t="s">
        <v>308</v>
      </c>
      <c r="B208" s="48" t="s">
        <v>309</v>
      </c>
      <c r="C208" s="51">
        <v>4</v>
      </c>
      <c r="D208" s="49">
        <v>0</v>
      </c>
      <c r="E208" s="49">
        <v>54000</v>
      </c>
      <c r="F208" s="49">
        <v>159300</v>
      </c>
      <c r="G208" s="49">
        <v>0</v>
      </c>
      <c r="H208" s="49">
        <v>0</v>
      </c>
      <c r="I208" s="49">
        <v>213300</v>
      </c>
    </row>
    <row r="209" spans="1:9">
      <c r="A209" s="48" t="s">
        <v>608</v>
      </c>
      <c r="B209" s="48" t="s">
        <v>609</v>
      </c>
      <c r="C209" s="51">
        <v>0</v>
      </c>
      <c r="D209" s="49">
        <v>1</v>
      </c>
      <c r="E209" s="49">
        <v>0</v>
      </c>
      <c r="F209" s="49">
        <v>0</v>
      </c>
      <c r="G209" s="49">
        <v>0</v>
      </c>
      <c r="H209" s="49">
        <v>0</v>
      </c>
      <c r="I209" s="49">
        <v>0</v>
      </c>
    </row>
    <row r="210" spans="1:9">
      <c r="A210" s="48" t="s">
        <v>156</v>
      </c>
      <c r="B210" s="48" t="s">
        <v>157</v>
      </c>
      <c r="C210" s="51">
        <v>18</v>
      </c>
      <c r="D210" s="49">
        <v>0</v>
      </c>
      <c r="E210" s="49">
        <v>0</v>
      </c>
      <c r="F210" s="49">
        <v>145800</v>
      </c>
      <c r="G210" s="49">
        <v>0</v>
      </c>
      <c r="H210" s="49">
        <v>0</v>
      </c>
      <c r="I210" s="49">
        <v>145800</v>
      </c>
    </row>
    <row r="211" spans="1:9">
      <c r="A211" s="48" t="s">
        <v>134</v>
      </c>
      <c r="B211" s="48" t="s">
        <v>102</v>
      </c>
      <c r="C211" s="51">
        <v>44</v>
      </c>
      <c r="D211" s="49">
        <v>0</v>
      </c>
      <c r="E211" s="49">
        <v>363000</v>
      </c>
      <c r="F211" s="49">
        <v>169400</v>
      </c>
      <c r="G211" s="49">
        <v>0</v>
      </c>
      <c r="H211" s="49">
        <v>0</v>
      </c>
      <c r="I211" s="49">
        <v>532400</v>
      </c>
    </row>
    <row r="212" spans="1:9">
      <c r="A212" s="48" t="s">
        <v>101</v>
      </c>
      <c r="B212" s="48" t="s">
        <v>102</v>
      </c>
      <c r="C212" s="51">
        <v>35</v>
      </c>
      <c r="D212" s="49">
        <v>0</v>
      </c>
      <c r="E212" s="49">
        <v>363000</v>
      </c>
      <c r="F212" s="49">
        <v>60500</v>
      </c>
      <c r="G212" s="49">
        <v>0</v>
      </c>
      <c r="H212" s="49">
        <v>0</v>
      </c>
      <c r="I212" s="49">
        <v>423500</v>
      </c>
    </row>
    <row r="213" spans="1:9">
      <c r="A213" s="48" t="s">
        <v>200</v>
      </c>
      <c r="B213" s="48" t="s">
        <v>201</v>
      </c>
      <c r="C213" s="51">
        <v>16</v>
      </c>
      <c r="D213" s="49">
        <v>0</v>
      </c>
      <c r="E213" s="49">
        <v>19000</v>
      </c>
      <c r="F213" s="49">
        <v>132525</v>
      </c>
      <c r="G213" s="49">
        <v>0</v>
      </c>
      <c r="H213" s="49">
        <v>0</v>
      </c>
      <c r="I213" s="49">
        <v>151525</v>
      </c>
    </row>
    <row r="214" spans="1:9">
      <c r="A214" s="48" t="s">
        <v>15</v>
      </c>
      <c r="B214" s="48" t="s">
        <v>16</v>
      </c>
      <c r="C214" s="51">
        <v>3</v>
      </c>
      <c r="D214" s="49">
        <v>0</v>
      </c>
      <c r="E214" s="49">
        <v>0</v>
      </c>
      <c r="F214" s="49">
        <v>28500</v>
      </c>
      <c r="G214" s="49">
        <v>0</v>
      </c>
      <c r="H214" s="49">
        <v>0</v>
      </c>
      <c r="I214" s="49">
        <v>28500</v>
      </c>
    </row>
    <row r="215" spans="1:9">
      <c r="A215" s="48" t="s">
        <v>230</v>
      </c>
      <c r="B215" s="48" t="s">
        <v>231</v>
      </c>
      <c r="C215" s="51">
        <v>6</v>
      </c>
      <c r="D215" s="49">
        <v>1</v>
      </c>
      <c r="E215" s="49">
        <v>0</v>
      </c>
      <c r="F215" s="49">
        <v>97200</v>
      </c>
      <c r="G215" s="49">
        <v>0</v>
      </c>
      <c r="H215" s="49">
        <v>0</v>
      </c>
      <c r="I215" s="49">
        <v>97200</v>
      </c>
    </row>
    <row r="216" spans="1:9">
      <c r="A216" s="48" t="s">
        <v>508</v>
      </c>
      <c r="B216" s="48" t="s">
        <v>509</v>
      </c>
      <c r="C216" s="51">
        <v>1</v>
      </c>
      <c r="D216" s="49">
        <v>0</v>
      </c>
      <c r="E216" s="49">
        <v>0</v>
      </c>
      <c r="F216" s="49">
        <v>39600</v>
      </c>
      <c r="G216" s="49">
        <v>0</v>
      </c>
      <c r="H216" s="49">
        <v>0</v>
      </c>
      <c r="I216" s="49">
        <v>39600</v>
      </c>
    </row>
    <row r="217" spans="1:9">
      <c r="A217" s="48" t="s">
        <v>209</v>
      </c>
      <c r="B217" s="48" t="s">
        <v>210</v>
      </c>
      <c r="C217" s="51">
        <v>4</v>
      </c>
      <c r="D217" s="49">
        <v>0</v>
      </c>
      <c r="E217" s="49">
        <v>0</v>
      </c>
      <c r="F217" s="49">
        <v>48400</v>
      </c>
      <c r="G217" s="49">
        <v>0</v>
      </c>
      <c r="H217" s="49">
        <v>0</v>
      </c>
      <c r="I217" s="49">
        <v>48400</v>
      </c>
    </row>
    <row r="218" spans="1:9">
      <c r="A218" s="48" t="s">
        <v>674</v>
      </c>
      <c r="B218" s="48" t="s">
        <v>675</v>
      </c>
      <c r="C218" s="51">
        <v>2</v>
      </c>
      <c r="D218" s="49">
        <v>0</v>
      </c>
      <c r="E218" s="49">
        <v>0</v>
      </c>
      <c r="F218" s="49">
        <v>46000</v>
      </c>
      <c r="G218" s="49">
        <v>0</v>
      </c>
      <c r="H218" s="49">
        <v>0</v>
      </c>
      <c r="I218" s="49">
        <v>46000</v>
      </c>
    </row>
    <row r="219" spans="1:9">
      <c r="A219" s="48" t="s">
        <v>626</v>
      </c>
      <c r="B219" s="48" t="s">
        <v>627</v>
      </c>
      <c r="C219" s="51">
        <v>3</v>
      </c>
      <c r="D219" s="49">
        <v>0</v>
      </c>
      <c r="E219" s="49">
        <v>0</v>
      </c>
      <c r="F219" s="49">
        <v>95000</v>
      </c>
      <c r="G219" s="49">
        <v>0</v>
      </c>
      <c r="H219" s="49">
        <v>0</v>
      </c>
      <c r="I219" s="49">
        <v>95000</v>
      </c>
    </row>
    <row r="220" spans="1:9">
      <c r="A220" s="48" t="s">
        <v>650</v>
      </c>
      <c r="B220" s="48" t="s">
        <v>651</v>
      </c>
      <c r="C220" s="51">
        <v>3</v>
      </c>
      <c r="D220" s="49">
        <v>0</v>
      </c>
      <c r="E220" s="49">
        <v>0</v>
      </c>
      <c r="F220" s="49">
        <v>103200</v>
      </c>
      <c r="G220" s="49">
        <v>0</v>
      </c>
      <c r="H220" s="49">
        <v>0</v>
      </c>
      <c r="I220" s="49">
        <v>103200</v>
      </c>
    </row>
    <row r="221" spans="1:9">
      <c r="A221" s="48" t="s">
        <v>399</v>
      </c>
      <c r="B221" s="48" t="s">
        <v>400</v>
      </c>
      <c r="C221" s="51">
        <v>2</v>
      </c>
      <c r="D221" s="49">
        <v>0</v>
      </c>
      <c r="E221" s="49">
        <v>0</v>
      </c>
      <c r="F221" s="49">
        <v>58640</v>
      </c>
      <c r="G221" s="49">
        <v>0</v>
      </c>
      <c r="H221" s="49">
        <v>0</v>
      </c>
      <c r="I221" s="49">
        <v>58640</v>
      </c>
    </row>
    <row r="222" spans="1:9">
      <c r="A222" s="48" t="s">
        <v>359</v>
      </c>
      <c r="B222" s="48" t="s">
        <v>360</v>
      </c>
      <c r="C222" s="51">
        <v>5</v>
      </c>
      <c r="D222" s="49">
        <v>0</v>
      </c>
      <c r="E222" s="49">
        <v>0</v>
      </c>
      <c r="F222" s="49">
        <v>219000</v>
      </c>
      <c r="G222" s="49">
        <v>0</v>
      </c>
      <c r="H222" s="49">
        <v>0</v>
      </c>
      <c r="I222" s="49">
        <v>219000</v>
      </c>
    </row>
    <row r="223" spans="1:9">
      <c r="A223" s="48" t="s">
        <v>182</v>
      </c>
      <c r="B223" s="48" t="s">
        <v>183</v>
      </c>
      <c r="C223" s="51">
        <v>3</v>
      </c>
      <c r="D223" s="49">
        <v>0</v>
      </c>
      <c r="E223" s="49">
        <v>0</v>
      </c>
      <c r="F223" s="49">
        <v>88800</v>
      </c>
      <c r="G223" s="49">
        <v>0</v>
      </c>
      <c r="H223" s="49">
        <v>0</v>
      </c>
      <c r="I223" s="49">
        <v>88800</v>
      </c>
    </row>
    <row r="224" spans="1:9">
      <c r="A224" s="48" t="s">
        <v>34</v>
      </c>
      <c r="B224" s="48" t="s">
        <v>35</v>
      </c>
      <c r="C224" s="51">
        <v>34</v>
      </c>
      <c r="D224" s="49">
        <v>0</v>
      </c>
      <c r="E224" s="49">
        <v>0</v>
      </c>
      <c r="F224" s="49">
        <v>62900</v>
      </c>
      <c r="G224" s="49">
        <v>0</v>
      </c>
      <c r="H224" s="49">
        <v>0</v>
      </c>
      <c r="I224" s="49">
        <v>62900</v>
      </c>
    </row>
    <row r="225" spans="1:9">
      <c r="A225" s="48" t="s">
        <v>338</v>
      </c>
      <c r="B225" s="48" t="s">
        <v>35</v>
      </c>
      <c r="C225" s="51">
        <v>25</v>
      </c>
      <c r="D225" s="49">
        <v>0</v>
      </c>
      <c r="E225" s="49">
        <v>0</v>
      </c>
      <c r="F225" s="49">
        <v>51250</v>
      </c>
      <c r="G225" s="49">
        <v>0</v>
      </c>
      <c r="H225" s="49">
        <v>0</v>
      </c>
      <c r="I225" s="49">
        <v>51250</v>
      </c>
    </row>
    <row r="226" spans="1:9">
      <c r="A226" s="48" t="s">
        <v>36</v>
      </c>
      <c r="B226" s="48" t="s">
        <v>37</v>
      </c>
      <c r="C226" s="51">
        <v>8</v>
      </c>
      <c r="D226" s="49">
        <v>0</v>
      </c>
      <c r="E226" s="49">
        <v>6400</v>
      </c>
      <c r="F226" s="49">
        <v>6400</v>
      </c>
      <c r="G226" s="49">
        <v>0</v>
      </c>
      <c r="H226" s="49">
        <v>0</v>
      </c>
      <c r="I226" s="49">
        <v>12800</v>
      </c>
    </row>
    <row r="227" spans="1:9">
      <c r="A227" s="48" t="s">
        <v>170</v>
      </c>
      <c r="B227" s="48" t="s">
        <v>37</v>
      </c>
      <c r="C227" s="51">
        <v>53</v>
      </c>
      <c r="D227" s="49">
        <v>0</v>
      </c>
      <c r="E227" s="49">
        <v>0</v>
      </c>
      <c r="F227" s="49">
        <v>103350</v>
      </c>
      <c r="G227" s="49">
        <v>0</v>
      </c>
      <c r="H227" s="49">
        <v>0</v>
      </c>
      <c r="I227" s="49">
        <v>103350</v>
      </c>
    </row>
    <row r="228" spans="1:9">
      <c r="A228" s="48" t="s">
        <v>38</v>
      </c>
      <c r="B228" s="48" t="s">
        <v>39</v>
      </c>
      <c r="C228" s="51">
        <v>21</v>
      </c>
      <c r="D228" s="49">
        <v>0</v>
      </c>
      <c r="E228" s="49">
        <v>104400</v>
      </c>
      <c r="F228" s="49">
        <v>78300</v>
      </c>
      <c r="G228" s="49">
        <v>0</v>
      </c>
      <c r="H228" s="49">
        <v>0</v>
      </c>
      <c r="I228" s="49">
        <v>182700</v>
      </c>
    </row>
    <row r="229" spans="1:9">
      <c r="A229" s="48" t="s">
        <v>123</v>
      </c>
      <c r="B229" s="48" t="s">
        <v>124</v>
      </c>
      <c r="C229" s="51">
        <v>6</v>
      </c>
      <c r="D229" s="49">
        <v>0</v>
      </c>
      <c r="E229" s="49">
        <v>0</v>
      </c>
      <c r="F229" s="49">
        <v>69600</v>
      </c>
      <c r="G229" s="49">
        <v>0</v>
      </c>
      <c r="H229" s="49">
        <v>0</v>
      </c>
      <c r="I229" s="49">
        <v>69600</v>
      </c>
    </row>
    <row r="230" spans="1:9">
      <c r="A230" s="48" t="s">
        <v>562</v>
      </c>
      <c r="B230" s="48" t="s">
        <v>563</v>
      </c>
      <c r="C230" s="51">
        <v>12</v>
      </c>
      <c r="D230" s="49">
        <v>0</v>
      </c>
      <c r="E230" s="49">
        <v>0</v>
      </c>
      <c r="F230" s="49">
        <v>54000</v>
      </c>
      <c r="G230" s="49">
        <v>0</v>
      </c>
      <c r="H230" s="49">
        <v>0</v>
      </c>
      <c r="I230" s="49">
        <v>54000</v>
      </c>
    </row>
    <row r="231" spans="1:9">
      <c r="A231" s="48" t="s">
        <v>160</v>
      </c>
      <c r="B231" s="48" t="s">
        <v>161</v>
      </c>
      <c r="C231" s="51">
        <v>9</v>
      </c>
      <c r="D231" s="49">
        <v>0</v>
      </c>
      <c r="E231" s="49">
        <v>4500</v>
      </c>
      <c r="F231" s="49">
        <v>36000</v>
      </c>
      <c r="G231" s="49">
        <v>0</v>
      </c>
      <c r="H231" s="49">
        <v>0</v>
      </c>
      <c r="I231" s="49">
        <v>40500</v>
      </c>
    </row>
    <row r="232" spans="1:9">
      <c r="A232" s="48" t="s">
        <v>40</v>
      </c>
      <c r="B232" s="48" t="s">
        <v>41</v>
      </c>
      <c r="C232" s="51">
        <v>18</v>
      </c>
      <c r="D232" s="49">
        <v>0</v>
      </c>
      <c r="E232" s="49">
        <v>36300</v>
      </c>
      <c r="F232" s="49">
        <v>72600</v>
      </c>
      <c r="G232" s="49">
        <v>0</v>
      </c>
      <c r="H232" s="49">
        <v>0</v>
      </c>
      <c r="I232" s="49">
        <v>108900</v>
      </c>
    </row>
    <row r="233" spans="1:9">
      <c r="A233" s="48" t="s">
        <v>361</v>
      </c>
      <c r="B233" s="48" t="s">
        <v>362</v>
      </c>
      <c r="C233" s="51">
        <v>3</v>
      </c>
      <c r="D233" s="49">
        <v>0</v>
      </c>
      <c r="E233" s="49">
        <v>0</v>
      </c>
      <c r="F233" s="49">
        <v>10500</v>
      </c>
      <c r="G233" s="49">
        <v>0</v>
      </c>
      <c r="H233" s="49">
        <v>0</v>
      </c>
      <c r="I233" s="49">
        <v>10500</v>
      </c>
    </row>
    <row r="234" spans="1:9">
      <c r="A234" s="48" t="s">
        <v>171</v>
      </c>
      <c r="B234" s="48" t="s">
        <v>35</v>
      </c>
      <c r="C234" s="51">
        <v>2</v>
      </c>
      <c r="D234" s="49">
        <v>0</v>
      </c>
      <c r="E234" s="49">
        <v>0</v>
      </c>
      <c r="F234" s="49">
        <v>18700</v>
      </c>
      <c r="G234" s="49">
        <v>0</v>
      </c>
      <c r="H234" s="49">
        <v>0</v>
      </c>
      <c r="I234" s="49">
        <v>18700</v>
      </c>
    </row>
    <row r="235" spans="1:9">
      <c r="A235" s="48" t="s">
        <v>423</v>
      </c>
      <c r="B235" s="48" t="s">
        <v>424</v>
      </c>
      <c r="C235" s="51">
        <v>27</v>
      </c>
      <c r="D235" s="49">
        <v>0</v>
      </c>
      <c r="E235" s="49">
        <v>2050</v>
      </c>
      <c r="F235" s="49">
        <v>53300</v>
      </c>
      <c r="G235" s="49">
        <v>0</v>
      </c>
      <c r="H235" s="49">
        <v>0</v>
      </c>
      <c r="I235" s="49">
        <v>55350</v>
      </c>
    </row>
    <row r="236" spans="1:9">
      <c r="A236" s="48" t="s">
        <v>172</v>
      </c>
      <c r="B236" s="48" t="s">
        <v>173</v>
      </c>
      <c r="C236" s="51">
        <v>14</v>
      </c>
      <c r="D236" s="49">
        <v>0</v>
      </c>
      <c r="E236" s="49">
        <v>12600</v>
      </c>
      <c r="F236" s="49">
        <v>31500</v>
      </c>
      <c r="G236" s="49">
        <v>0</v>
      </c>
      <c r="H236" s="49">
        <v>0</v>
      </c>
      <c r="I236" s="49">
        <v>44100</v>
      </c>
    </row>
    <row r="237" spans="1:9">
      <c r="A237" s="48" t="s">
        <v>548</v>
      </c>
      <c r="B237" s="48" t="s">
        <v>549</v>
      </c>
      <c r="C237" s="51">
        <v>5</v>
      </c>
      <c r="D237" s="49">
        <v>0</v>
      </c>
      <c r="E237" s="49">
        <v>0</v>
      </c>
      <c r="F237" s="49">
        <v>24750</v>
      </c>
      <c r="G237" s="49">
        <v>0</v>
      </c>
      <c r="H237" s="49">
        <v>0</v>
      </c>
      <c r="I237" s="49">
        <v>24750</v>
      </c>
    </row>
    <row r="238" spans="1:9">
      <c r="A238" s="48" t="s">
        <v>518</v>
      </c>
      <c r="B238" s="48" t="s">
        <v>519</v>
      </c>
      <c r="C238" s="51">
        <v>3</v>
      </c>
      <c r="D238" s="49">
        <v>0</v>
      </c>
      <c r="E238" s="49">
        <v>0</v>
      </c>
      <c r="F238" s="49">
        <v>2850</v>
      </c>
      <c r="G238" s="49">
        <v>0</v>
      </c>
      <c r="H238" s="49">
        <v>0</v>
      </c>
      <c r="I238" s="49">
        <v>2850</v>
      </c>
    </row>
    <row r="239" spans="1:9">
      <c r="A239" s="48" t="s">
        <v>595</v>
      </c>
      <c r="B239" s="48" t="s">
        <v>596</v>
      </c>
      <c r="C239" s="51">
        <v>1</v>
      </c>
      <c r="D239" s="49">
        <v>0</v>
      </c>
      <c r="E239" s="49">
        <v>0</v>
      </c>
      <c r="F239" s="49">
        <v>3500</v>
      </c>
      <c r="G239" s="49">
        <v>0</v>
      </c>
      <c r="H239" s="49">
        <v>0</v>
      </c>
      <c r="I239" s="49">
        <v>3500</v>
      </c>
    </row>
    <row r="240" spans="1:9">
      <c r="A240" s="48" t="s">
        <v>520</v>
      </c>
      <c r="B240" s="48" t="s">
        <v>521</v>
      </c>
      <c r="C240" s="51">
        <v>4</v>
      </c>
      <c r="D240" s="49">
        <v>0</v>
      </c>
      <c r="E240" s="49">
        <v>0</v>
      </c>
      <c r="F240" s="49">
        <v>5200</v>
      </c>
      <c r="G240" s="49">
        <v>0</v>
      </c>
      <c r="H240" s="49">
        <v>0</v>
      </c>
      <c r="I240" s="49">
        <v>5200</v>
      </c>
    </row>
    <row r="241" spans="1:9">
      <c r="A241" s="48" t="s">
        <v>42</v>
      </c>
      <c r="B241" s="48" t="s">
        <v>43</v>
      </c>
      <c r="C241" s="51">
        <v>2</v>
      </c>
      <c r="D241" s="49">
        <v>0</v>
      </c>
      <c r="E241" s="49">
        <v>0</v>
      </c>
      <c r="F241" s="49">
        <v>5700</v>
      </c>
      <c r="G241" s="49">
        <v>0</v>
      </c>
      <c r="H241" s="49">
        <v>0</v>
      </c>
      <c r="I241" s="49">
        <v>5700</v>
      </c>
    </row>
    <row r="242" spans="1:9">
      <c r="A242" s="48" t="s">
        <v>374</v>
      </c>
      <c r="B242" s="48" t="s">
        <v>375</v>
      </c>
      <c r="C242" s="51">
        <v>10</v>
      </c>
      <c r="D242" s="49">
        <v>0</v>
      </c>
      <c r="E242" s="49">
        <v>0</v>
      </c>
      <c r="F242" s="49">
        <v>42000</v>
      </c>
      <c r="G242" s="49">
        <v>0</v>
      </c>
      <c r="H242" s="49">
        <v>0</v>
      </c>
      <c r="I242" s="49">
        <v>42000</v>
      </c>
    </row>
    <row r="243" spans="1:9">
      <c r="A243" s="48" t="s">
        <v>174</v>
      </c>
      <c r="B243" s="48" t="s">
        <v>175</v>
      </c>
      <c r="C243" s="51">
        <v>7</v>
      </c>
      <c r="D243" s="49">
        <v>0</v>
      </c>
      <c r="E243" s="49">
        <v>0</v>
      </c>
      <c r="F243" s="49">
        <v>30800</v>
      </c>
      <c r="G243" s="49">
        <v>0</v>
      </c>
      <c r="H243" s="49">
        <v>0</v>
      </c>
      <c r="I243" s="49">
        <v>30800</v>
      </c>
    </row>
    <row r="244" spans="1:9">
      <c r="A244" s="48" t="s">
        <v>470</v>
      </c>
      <c r="B244" s="48" t="s">
        <v>471</v>
      </c>
      <c r="C244" s="51">
        <v>46</v>
      </c>
      <c r="D244" s="49">
        <v>0</v>
      </c>
      <c r="E244" s="49">
        <v>1500</v>
      </c>
      <c r="F244" s="49">
        <v>78300</v>
      </c>
      <c r="G244" s="49">
        <v>0</v>
      </c>
      <c r="H244" s="49">
        <v>0</v>
      </c>
      <c r="I244" s="49">
        <v>79800</v>
      </c>
    </row>
    <row r="245" spans="1:9">
      <c r="A245" s="48" t="s">
        <v>401</v>
      </c>
      <c r="B245" s="48" t="s">
        <v>402</v>
      </c>
      <c r="C245" s="51">
        <v>1</v>
      </c>
      <c r="D245" s="49">
        <v>0</v>
      </c>
      <c r="E245" s="49">
        <v>0</v>
      </c>
      <c r="F245" s="49">
        <v>25260</v>
      </c>
      <c r="G245" s="49">
        <v>0</v>
      </c>
      <c r="H245" s="49">
        <v>0</v>
      </c>
      <c r="I245" s="49">
        <v>25260</v>
      </c>
    </row>
    <row r="246" spans="1:9">
      <c r="A246" s="48" t="s">
        <v>597</v>
      </c>
      <c r="B246" s="48" t="s">
        <v>598</v>
      </c>
      <c r="C246" s="51">
        <v>260</v>
      </c>
      <c r="D246" s="49">
        <v>0</v>
      </c>
      <c r="E246" s="49">
        <v>13000</v>
      </c>
      <c r="F246" s="49">
        <v>325000</v>
      </c>
      <c r="G246" s="49">
        <v>0</v>
      </c>
      <c r="H246" s="49">
        <v>0</v>
      </c>
      <c r="I246" s="49">
        <v>338000</v>
      </c>
    </row>
    <row r="247" spans="1:9">
      <c r="A247" s="48" t="s">
        <v>553</v>
      </c>
      <c r="B247" s="48" t="s">
        <v>554</v>
      </c>
      <c r="C247" s="51">
        <v>370</v>
      </c>
      <c r="D247" s="49">
        <v>0</v>
      </c>
      <c r="E247" s="49">
        <v>0</v>
      </c>
      <c r="F247" s="49">
        <v>333000</v>
      </c>
      <c r="G247" s="49">
        <v>0</v>
      </c>
      <c r="H247" s="49">
        <v>0</v>
      </c>
      <c r="I247" s="49">
        <v>333000</v>
      </c>
    </row>
    <row r="248" spans="1:9">
      <c r="A248" s="48" t="s">
        <v>600</v>
      </c>
      <c r="B248" s="48" t="s">
        <v>601</v>
      </c>
      <c r="C248" s="51">
        <v>50</v>
      </c>
      <c r="D248" s="49">
        <v>0</v>
      </c>
      <c r="E248" s="49">
        <v>30000</v>
      </c>
      <c r="F248" s="49">
        <v>120000</v>
      </c>
      <c r="G248" s="49">
        <v>0</v>
      </c>
      <c r="H248" s="49">
        <v>0</v>
      </c>
      <c r="I248" s="49">
        <v>150000</v>
      </c>
    </row>
    <row r="249" spans="1:9">
      <c r="A249" s="48" t="s">
        <v>500</v>
      </c>
      <c r="B249" s="48" t="s">
        <v>501</v>
      </c>
      <c r="C249" s="51">
        <v>15</v>
      </c>
      <c r="D249" s="49">
        <v>0</v>
      </c>
      <c r="E249" s="49">
        <v>0</v>
      </c>
      <c r="F249" s="49">
        <v>57750</v>
      </c>
      <c r="G249" s="49">
        <v>0</v>
      </c>
      <c r="H249" s="49">
        <v>0</v>
      </c>
      <c r="I249" s="49">
        <v>57750</v>
      </c>
    </row>
    <row r="250" spans="1:9">
      <c r="A250" s="48" t="s">
        <v>464</v>
      </c>
      <c r="B250" s="48" t="s">
        <v>463</v>
      </c>
      <c r="C250" s="51">
        <v>20</v>
      </c>
      <c r="D250" s="49">
        <v>0</v>
      </c>
      <c r="E250" s="49">
        <v>0</v>
      </c>
      <c r="F250" s="49">
        <v>37000</v>
      </c>
      <c r="G250" s="49">
        <v>0</v>
      </c>
      <c r="H250" s="49">
        <v>0</v>
      </c>
      <c r="I250" s="49">
        <v>37000</v>
      </c>
    </row>
    <row r="251" spans="1:9">
      <c r="A251" s="48" t="s">
        <v>462</v>
      </c>
      <c r="B251" s="48" t="s">
        <v>463</v>
      </c>
      <c r="C251" s="51">
        <v>21</v>
      </c>
      <c r="D251" s="49">
        <v>0</v>
      </c>
      <c r="E251" s="49">
        <v>0</v>
      </c>
      <c r="F251" s="49">
        <v>38850</v>
      </c>
      <c r="G251" s="49">
        <v>0</v>
      </c>
      <c r="H251" s="49">
        <v>0</v>
      </c>
      <c r="I251" s="49">
        <v>38850</v>
      </c>
    </row>
    <row r="252" spans="1:9">
      <c r="A252" s="48" t="s">
        <v>376</v>
      </c>
      <c r="B252" s="48" t="s">
        <v>110</v>
      </c>
      <c r="C252" s="51">
        <v>18</v>
      </c>
      <c r="D252" s="49">
        <v>0</v>
      </c>
      <c r="E252" s="49">
        <v>0</v>
      </c>
      <c r="F252" s="49">
        <v>109850</v>
      </c>
      <c r="G252" s="49">
        <v>0</v>
      </c>
      <c r="H252" s="49">
        <v>6250</v>
      </c>
      <c r="I252" s="49">
        <v>109850</v>
      </c>
    </row>
    <row r="253" spans="1:9">
      <c r="A253" s="48" t="s">
        <v>109</v>
      </c>
      <c r="B253" s="48" t="s">
        <v>110</v>
      </c>
      <c r="C253" s="51">
        <v>4</v>
      </c>
      <c r="D253" s="49">
        <v>0</v>
      </c>
      <c r="E253" s="49">
        <v>0</v>
      </c>
      <c r="F253" s="49">
        <v>25000</v>
      </c>
      <c r="G253" s="49">
        <v>0</v>
      </c>
      <c r="H253" s="49">
        <v>0</v>
      </c>
      <c r="I253" s="49">
        <v>25000</v>
      </c>
    </row>
    <row r="254" spans="1:9">
      <c r="A254" s="48" t="s">
        <v>104</v>
      </c>
      <c r="B254" s="48" t="s">
        <v>105</v>
      </c>
      <c r="C254" s="51">
        <v>9</v>
      </c>
      <c r="D254" s="49">
        <v>0</v>
      </c>
      <c r="E254" s="49">
        <v>0</v>
      </c>
      <c r="F254" s="49">
        <v>39600</v>
      </c>
      <c r="G254" s="49">
        <v>0</v>
      </c>
      <c r="H254" s="49">
        <v>0</v>
      </c>
      <c r="I254" s="49">
        <v>39600</v>
      </c>
    </row>
    <row r="255" spans="1:9">
      <c r="A255" s="48" t="s">
        <v>414</v>
      </c>
      <c r="B255" s="48" t="s">
        <v>415</v>
      </c>
      <c r="C255" s="51">
        <v>4</v>
      </c>
      <c r="D255" s="49">
        <v>0</v>
      </c>
      <c r="E255" s="49">
        <v>0</v>
      </c>
      <c r="F255" s="49">
        <v>20000</v>
      </c>
      <c r="G255" s="49">
        <v>0</v>
      </c>
      <c r="H255" s="49">
        <v>0</v>
      </c>
      <c r="I255" s="49">
        <v>20000</v>
      </c>
    </row>
    <row r="256" spans="1:9">
      <c r="A256" s="48" t="s">
        <v>489</v>
      </c>
      <c r="B256" s="48" t="s">
        <v>490</v>
      </c>
      <c r="C256" s="51">
        <v>6</v>
      </c>
      <c r="D256" s="49">
        <v>0</v>
      </c>
      <c r="E256" s="49">
        <v>13000</v>
      </c>
      <c r="F256" s="49">
        <v>80900</v>
      </c>
      <c r="G256" s="49">
        <v>0</v>
      </c>
      <c r="H256" s="49">
        <v>0</v>
      </c>
      <c r="I256" s="49">
        <v>93900</v>
      </c>
    </row>
    <row r="257" spans="1:9">
      <c r="A257" s="48" t="s">
        <v>371</v>
      </c>
      <c r="B257" s="48" t="s">
        <v>372</v>
      </c>
      <c r="C257" s="51">
        <v>3</v>
      </c>
      <c r="D257" s="49">
        <v>0</v>
      </c>
      <c r="E257" s="49">
        <v>0</v>
      </c>
      <c r="F257" s="49">
        <v>46950</v>
      </c>
      <c r="G257" s="49">
        <v>0</v>
      </c>
      <c r="H257" s="49">
        <v>0</v>
      </c>
      <c r="I257" s="49">
        <v>46950</v>
      </c>
    </row>
    <row r="258" spans="1:9">
      <c r="A258" s="48" t="s">
        <v>566</v>
      </c>
      <c r="B258" s="48" t="s">
        <v>567</v>
      </c>
      <c r="C258" s="51">
        <v>13</v>
      </c>
      <c r="D258" s="49">
        <v>0</v>
      </c>
      <c r="E258" s="49">
        <v>55000</v>
      </c>
      <c r="F258" s="49">
        <v>16500</v>
      </c>
      <c r="G258" s="49">
        <v>0</v>
      </c>
      <c r="H258" s="49">
        <v>0</v>
      </c>
      <c r="I258" s="49">
        <v>71500</v>
      </c>
    </row>
    <row r="259" spans="1:9">
      <c r="A259" s="48" t="s">
        <v>77</v>
      </c>
      <c r="B259" s="48" t="s">
        <v>78</v>
      </c>
      <c r="C259" s="51">
        <v>127</v>
      </c>
      <c r="D259" s="49">
        <v>1</v>
      </c>
      <c r="E259" s="49">
        <v>0</v>
      </c>
      <c r="F259" s="49">
        <v>315000</v>
      </c>
      <c r="G259" s="49">
        <v>0</v>
      </c>
      <c r="H259" s="49">
        <v>0</v>
      </c>
      <c r="I259" s="49">
        <v>315000</v>
      </c>
    </row>
    <row r="260" spans="1:9">
      <c r="A260" s="48" t="s">
        <v>602</v>
      </c>
      <c r="B260" s="48" t="s">
        <v>603</v>
      </c>
      <c r="C260" s="51">
        <v>22</v>
      </c>
      <c r="D260" s="49">
        <v>0</v>
      </c>
      <c r="E260" s="49">
        <v>0</v>
      </c>
      <c r="F260" s="49">
        <v>7700</v>
      </c>
      <c r="G260" s="49">
        <v>0</v>
      </c>
      <c r="H260" s="49">
        <v>0</v>
      </c>
      <c r="I260" s="49">
        <v>7700</v>
      </c>
    </row>
    <row r="261" spans="1:9">
      <c r="A261" s="48" t="s">
        <v>494</v>
      </c>
      <c r="B261" s="48" t="s">
        <v>495</v>
      </c>
      <c r="C261" s="51">
        <v>3</v>
      </c>
      <c r="D261" s="49">
        <v>0</v>
      </c>
      <c r="E261" s="49">
        <v>0</v>
      </c>
      <c r="F261" s="49">
        <v>408000</v>
      </c>
      <c r="G261" s="49">
        <v>0</v>
      </c>
      <c r="H261" s="49">
        <v>0</v>
      </c>
      <c r="I261" s="49">
        <v>408000</v>
      </c>
    </row>
    <row r="262" spans="1:9">
      <c r="A262" s="48" t="s">
        <v>141</v>
      </c>
      <c r="B262" s="48" t="s">
        <v>142</v>
      </c>
      <c r="C262" s="51">
        <v>2</v>
      </c>
      <c r="D262" s="49">
        <v>0</v>
      </c>
      <c r="E262" s="49">
        <v>0</v>
      </c>
      <c r="F262" s="49">
        <v>44900</v>
      </c>
      <c r="G262" s="49">
        <v>0</v>
      </c>
      <c r="H262" s="49">
        <v>0</v>
      </c>
      <c r="I262" s="49">
        <v>44900</v>
      </c>
    </row>
    <row r="263" spans="1:9">
      <c r="A263" s="48" t="s">
        <v>328</v>
      </c>
      <c r="B263" s="48" t="s">
        <v>142</v>
      </c>
      <c r="C263" s="51">
        <v>6</v>
      </c>
      <c r="D263" s="49">
        <v>0</v>
      </c>
      <c r="E263" s="49">
        <v>0</v>
      </c>
      <c r="F263" s="49">
        <v>134900</v>
      </c>
      <c r="G263" s="49">
        <v>0</v>
      </c>
      <c r="H263" s="49">
        <v>0</v>
      </c>
      <c r="I263" s="49">
        <v>134900</v>
      </c>
    </row>
    <row r="264" spans="1:9">
      <c r="A264" s="48" t="s">
        <v>329</v>
      </c>
      <c r="B264" s="48" t="s">
        <v>60</v>
      </c>
      <c r="C264" s="51">
        <v>1</v>
      </c>
      <c r="D264" s="49">
        <v>0</v>
      </c>
      <c r="E264" s="49">
        <v>0</v>
      </c>
      <c r="F264" s="49">
        <v>17600</v>
      </c>
      <c r="G264" s="49">
        <v>0</v>
      </c>
      <c r="H264" s="49">
        <v>0</v>
      </c>
      <c r="I264" s="49">
        <v>17600</v>
      </c>
    </row>
    <row r="265" spans="1:9">
      <c r="A265" s="48" t="s">
        <v>59</v>
      </c>
      <c r="B265" s="48" t="s">
        <v>60</v>
      </c>
      <c r="C265" s="51">
        <v>1</v>
      </c>
      <c r="D265" s="49">
        <v>0</v>
      </c>
      <c r="E265" s="49">
        <v>0</v>
      </c>
      <c r="F265" s="49">
        <v>22900</v>
      </c>
      <c r="G265" s="49">
        <v>0</v>
      </c>
      <c r="H265" s="49">
        <v>0</v>
      </c>
      <c r="I265" s="49">
        <v>22900</v>
      </c>
    </row>
    <row r="266" spans="1:9">
      <c r="A266" s="48" t="s">
        <v>74</v>
      </c>
      <c r="B266" s="48" t="s">
        <v>75</v>
      </c>
      <c r="C266" s="51">
        <v>1</v>
      </c>
      <c r="D266" s="49">
        <v>0</v>
      </c>
      <c r="E266" s="49">
        <v>0</v>
      </c>
      <c r="F266" s="49">
        <v>28500</v>
      </c>
      <c r="G266" s="49">
        <v>0</v>
      </c>
      <c r="H266" s="49">
        <v>0</v>
      </c>
      <c r="I266" s="49">
        <v>28500</v>
      </c>
    </row>
    <row r="267" spans="1:9">
      <c r="A267" s="48" t="s">
        <v>728</v>
      </c>
      <c r="B267" s="48" t="s">
        <v>729</v>
      </c>
      <c r="C267" s="51">
        <v>2</v>
      </c>
      <c r="D267" s="49">
        <v>0</v>
      </c>
      <c r="E267" s="49">
        <v>0</v>
      </c>
      <c r="F267" s="49">
        <v>36700</v>
      </c>
      <c r="G267" s="49">
        <v>0</v>
      </c>
      <c r="H267" s="49">
        <v>0</v>
      </c>
      <c r="I267" s="49">
        <v>36700</v>
      </c>
    </row>
    <row r="268" spans="1:9">
      <c r="A268" s="48" t="s">
        <v>331</v>
      </c>
      <c r="B268" s="48" t="s">
        <v>332</v>
      </c>
      <c r="C268" s="51">
        <v>1</v>
      </c>
      <c r="D268" s="49">
        <v>0</v>
      </c>
      <c r="E268" s="49">
        <v>0</v>
      </c>
      <c r="F268" s="49">
        <v>19650</v>
      </c>
      <c r="G268" s="49">
        <v>0</v>
      </c>
      <c r="H268" s="49">
        <v>0</v>
      </c>
      <c r="I268" s="49">
        <v>19650</v>
      </c>
    </row>
    <row r="269" spans="1:9">
      <c r="A269" s="48" t="s">
        <v>506</v>
      </c>
      <c r="B269" s="48" t="s">
        <v>507</v>
      </c>
      <c r="C269" s="51">
        <v>1</v>
      </c>
      <c r="D269" s="49">
        <v>0</v>
      </c>
      <c r="E269" s="49">
        <v>0</v>
      </c>
      <c r="F269" s="49">
        <v>25750</v>
      </c>
      <c r="G269" s="49">
        <v>0</v>
      </c>
      <c r="H269" s="49">
        <v>0</v>
      </c>
      <c r="I269" s="49">
        <v>25750</v>
      </c>
    </row>
    <row r="270" spans="1:9">
      <c r="A270" s="48" t="s">
        <v>256</v>
      </c>
      <c r="B270" s="48" t="s">
        <v>257</v>
      </c>
      <c r="C270" s="51">
        <v>2</v>
      </c>
      <c r="D270" s="49">
        <v>0</v>
      </c>
      <c r="E270" s="49">
        <v>0</v>
      </c>
      <c r="F270" s="49">
        <v>57000</v>
      </c>
      <c r="G270" s="49">
        <v>0</v>
      </c>
      <c r="H270" s="49">
        <v>0</v>
      </c>
      <c r="I270" s="49">
        <v>57000</v>
      </c>
    </row>
    <row r="271" spans="1:9">
      <c r="A271" s="48" t="s">
        <v>61</v>
      </c>
      <c r="B271" s="48" t="s">
        <v>62</v>
      </c>
      <c r="C271" s="51">
        <v>111</v>
      </c>
      <c r="D271" s="49">
        <v>0</v>
      </c>
      <c r="E271" s="49">
        <v>2095200</v>
      </c>
      <c r="F271" s="49">
        <v>58200</v>
      </c>
      <c r="G271" s="49">
        <v>0</v>
      </c>
      <c r="H271" s="49">
        <v>0</v>
      </c>
      <c r="I271" s="49">
        <v>2153400</v>
      </c>
    </row>
    <row r="272" spans="1:9">
      <c r="A272" s="48" t="s">
        <v>330</v>
      </c>
      <c r="B272" s="48" t="s">
        <v>62</v>
      </c>
      <c r="C272" s="51">
        <v>1</v>
      </c>
      <c r="D272" s="49">
        <v>0</v>
      </c>
      <c r="E272" s="49">
        <v>0</v>
      </c>
      <c r="F272" s="49">
        <v>27450</v>
      </c>
      <c r="G272" s="49">
        <v>0</v>
      </c>
      <c r="H272" s="49">
        <v>0</v>
      </c>
      <c r="I272" s="49">
        <v>27450</v>
      </c>
    </row>
    <row r="273" spans="1:9">
      <c r="A273" s="48" t="s">
        <v>582</v>
      </c>
      <c r="B273" s="48" t="s">
        <v>583</v>
      </c>
      <c r="C273" s="51">
        <v>1</v>
      </c>
      <c r="D273" s="49">
        <v>0</v>
      </c>
      <c r="E273" s="49">
        <v>0</v>
      </c>
      <c r="F273" s="49">
        <v>47000</v>
      </c>
      <c r="G273" s="49">
        <v>0</v>
      </c>
      <c r="H273" s="49">
        <v>0</v>
      </c>
      <c r="I273" s="49">
        <v>47000</v>
      </c>
    </row>
    <row r="274" spans="1:9">
      <c r="A274" s="48" t="s">
        <v>364</v>
      </c>
      <c r="B274" s="48" t="s">
        <v>73</v>
      </c>
      <c r="C274" s="51">
        <v>50</v>
      </c>
      <c r="D274" s="49">
        <v>0</v>
      </c>
      <c r="E274" s="49">
        <v>140000</v>
      </c>
      <c r="F274" s="49">
        <v>0</v>
      </c>
      <c r="G274" s="49">
        <v>0</v>
      </c>
      <c r="H274" s="49">
        <v>0</v>
      </c>
      <c r="I274" s="49">
        <v>140000</v>
      </c>
    </row>
    <row r="275" spans="1:9">
      <c r="A275" s="48" t="s">
        <v>72</v>
      </c>
      <c r="B275" s="48" t="s">
        <v>73</v>
      </c>
      <c r="C275" s="51">
        <v>2</v>
      </c>
      <c r="D275" s="49">
        <v>0</v>
      </c>
      <c r="E275" s="49">
        <v>0</v>
      </c>
      <c r="F275" s="49">
        <v>6700</v>
      </c>
      <c r="G275" s="49">
        <v>0</v>
      </c>
      <c r="H275" s="49">
        <v>0</v>
      </c>
      <c r="I275" s="49">
        <v>6700</v>
      </c>
    </row>
    <row r="276" spans="1:9">
      <c r="A276" s="48" t="s">
        <v>143</v>
      </c>
      <c r="B276" s="48" t="s">
        <v>144</v>
      </c>
      <c r="C276" s="51">
        <v>9</v>
      </c>
      <c r="D276" s="49">
        <v>0</v>
      </c>
      <c r="E276" s="49">
        <v>0</v>
      </c>
      <c r="F276" s="49">
        <v>27450</v>
      </c>
      <c r="G276" s="49">
        <v>0</v>
      </c>
      <c r="H276" s="49">
        <v>0</v>
      </c>
      <c r="I276" s="49">
        <v>27450</v>
      </c>
    </row>
    <row r="277" spans="1:9">
      <c r="A277" s="48" t="s">
        <v>248</v>
      </c>
      <c r="B277" s="48" t="s">
        <v>249</v>
      </c>
      <c r="C277" s="51">
        <v>6</v>
      </c>
      <c r="D277" s="49">
        <v>0</v>
      </c>
      <c r="E277" s="49">
        <v>0</v>
      </c>
      <c r="F277" s="49">
        <v>23800</v>
      </c>
      <c r="G277" s="49">
        <v>0</v>
      </c>
      <c r="H277" s="49">
        <v>0</v>
      </c>
      <c r="I277" s="49">
        <v>23800</v>
      </c>
    </row>
    <row r="278" spans="1:9">
      <c r="A278" s="48" t="s">
        <v>250</v>
      </c>
      <c r="B278" s="48" t="s">
        <v>251</v>
      </c>
      <c r="C278" s="51">
        <v>12</v>
      </c>
      <c r="D278" s="49">
        <v>0</v>
      </c>
      <c r="E278" s="49">
        <v>0</v>
      </c>
      <c r="F278" s="49">
        <v>49200</v>
      </c>
      <c r="G278" s="49">
        <v>0</v>
      </c>
      <c r="H278" s="49">
        <v>0</v>
      </c>
      <c r="I278" s="49">
        <v>49200</v>
      </c>
    </row>
    <row r="279" spans="1:9">
      <c r="A279" s="48" t="s">
        <v>632</v>
      </c>
      <c r="B279" s="48" t="s">
        <v>633</v>
      </c>
      <c r="C279" s="51">
        <v>2</v>
      </c>
      <c r="D279" s="49">
        <v>0</v>
      </c>
      <c r="E279" s="49">
        <v>0</v>
      </c>
      <c r="F279" s="49">
        <v>9900</v>
      </c>
      <c r="G279" s="49">
        <v>0</v>
      </c>
      <c r="H279" s="49">
        <v>0</v>
      </c>
      <c r="I279" s="49">
        <v>9900</v>
      </c>
    </row>
    <row r="280" spans="1:9">
      <c r="A280" s="48" t="s">
        <v>502</v>
      </c>
      <c r="B280" s="48" t="s">
        <v>503</v>
      </c>
      <c r="C280" s="51">
        <v>4</v>
      </c>
      <c r="D280" s="49">
        <v>0</v>
      </c>
      <c r="E280" s="49">
        <v>0</v>
      </c>
      <c r="F280" s="49">
        <v>16380</v>
      </c>
      <c r="G280" s="49">
        <v>0</v>
      </c>
      <c r="H280" s="49">
        <v>0</v>
      </c>
      <c r="I280" s="49">
        <v>16380</v>
      </c>
    </row>
    <row r="281" spans="1:9">
      <c r="A281" s="48" t="s">
        <v>246</v>
      </c>
      <c r="B281" s="48" t="s">
        <v>247</v>
      </c>
      <c r="C281" s="51">
        <v>1</v>
      </c>
      <c r="D281" s="49">
        <v>0</v>
      </c>
      <c r="E281" s="49">
        <v>0</v>
      </c>
      <c r="F281" s="49">
        <v>50700</v>
      </c>
      <c r="G281" s="49">
        <v>0</v>
      </c>
      <c r="H281" s="49">
        <v>0</v>
      </c>
      <c r="I281" s="49">
        <v>50700</v>
      </c>
    </row>
    <row r="282" spans="1:9">
      <c r="A282" s="48" t="s">
        <v>379</v>
      </c>
      <c r="B282" s="48" t="s">
        <v>380</v>
      </c>
      <c r="C282" s="51">
        <v>4</v>
      </c>
      <c r="D282" s="49">
        <v>0</v>
      </c>
      <c r="E282" s="49">
        <v>0</v>
      </c>
      <c r="F282" s="49">
        <v>239200</v>
      </c>
      <c r="G282" s="49">
        <v>0</v>
      </c>
      <c r="H282" s="49">
        <v>0</v>
      </c>
      <c r="I282" s="49">
        <v>239200</v>
      </c>
    </row>
    <row r="283" spans="1:9">
      <c r="A283" s="48" t="s">
        <v>381</v>
      </c>
      <c r="B283" s="48" t="s">
        <v>382</v>
      </c>
      <c r="C283" s="51">
        <v>1</v>
      </c>
      <c r="D283" s="49">
        <v>0</v>
      </c>
      <c r="E283" s="49">
        <v>0</v>
      </c>
      <c r="F283" s="49">
        <v>80500</v>
      </c>
      <c r="G283" s="49">
        <v>0</v>
      </c>
      <c r="H283" s="49">
        <v>0</v>
      </c>
      <c r="I283" s="49">
        <v>80500</v>
      </c>
    </row>
    <row r="284" spans="1:9">
      <c r="A284" s="48" t="s">
        <v>465</v>
      </c>
      <c r="B284" s="48" t="s">
        <v>466</v>
      </c>
      <c r="C284" s="51">
        <v>3</v>
      </c>
      <c r="D284" s="49">
        <v>0</v>
      </c>
      <c r="E284" s="49">
        <v>0</v>
      </c>
      <c r="F284" s="49">
        <v>3500</v>
      </c>
      <c r="G284" s="49">
        <v>0</v>
      </c>
      <c r="H284" s="49">
        <v>0</v>
      </c>
      <c r="I284" s="49">
        <v>3500</v>
      </c>
    </row>
    <row r="285" spans="1:9">
      <c r="A285" s="48" t="s">
        <v>590</v>
      </c>
      <c r="B285" s="48" t="s">
        <v>591</v>
      </c>
      <c r="C285" s="51">
        <v>1</v>
      </c>
      <c r="D285" s="49">
        <v>0</v>
      </c>
      <c r="E285" s="49">
        <v>0</v>
      </c>
      <c r="F285" s="49">
        <v>1800</v>
      </c>
      <c r="G285" s="49">
        <v>0</v>
      </c>
      <c r="H285" s="49">
        <v>0</v>
      </c>
      <c r="I285" s="49">
        <v>1800</v>
      </c>
    </row>
    <row r="286" spans="1:9">
      <c r="A286" s="43"/>
      <c r="B286" s="48" t="s">
        <v>69</v>
      </c>
      <c r="C286" s="45">
        <v>7883</v>
      </c>
      <c r="D286" s="45">
        <v>29</v>
      </c>
      <c r="E286" s="45">
        <v>9734358.1999999993</v>
      </c>
      <c r="F286" s="45">
        <v>15727005</v>
      </c>
      <c r="G286" s="45">
        <v>0</v>
      </c>
      <c r="H286" s="45">
        <v>1852200</v>
      </c>
      <c r="I286" s="45">
        <v>25461363.199999999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AC289"/>
  <sheetViews>
    <sheetView topLeftCell="A253" workbookViewId="0">
      <selection activeCell="C288" sqref="C288"/>
    </sheetView>
  </sheetViews>
  <sheetFormatPr defaultRowHeight="15"/>
  <cols>
    <col min="1" max="1" width="13.28515625" bestFit="1" customWidth="1"/>
    <col min="2" max="2" width="45.42578125" bestFit="1" customWidth="1"/>
    <col min="3" max="3" width="15.140625" bestFit="1" customWidth="1"/>
    <col min="4" max="4" width="11.140625" bestFit="1" customWidth="1"/>
    <col min="5" max="5" width="12.7109375" bestFit="1" customWidth="1"/>
    <col min="6" max="6" width="13.85546875" bestFit="1" customWidth="1"/>
    <col min="7" max="7" width="10.28515625" bestFit="1" customWidth="1"/>
    <col min="8" max="8" width="13.85546875" bestFit="1" customWidth="1"/>
    <col min="9" max="9" width="12.7109375" bestFit="1" customWidth="1"/>
    <col min="10" max="10" width="1.7109375" customWidth="1"/>
    <col min="11" max="11" width="13.28515625" bestFit="1" customWidth="1"/>
    <col min="12" max="12" width="45.42578125" bestFit="1" customWidth="1"/>
    <col min="13" max="13" width="15.140625" bestFit="1" customWidth="1"/>
    <col min="14" max="14" width="11.140625" bestFit="1" customWidth="1"/>
    <col min="15" max="15" width="12.7109375" bestFit="1" customWidth="1"/>
    <col min="16" max="16" width="13.85546875" bestFit="1" customWidth="1"/>
    <col min="17" max="17" width="10.28515625" bestFit="1" customWidth="1"/>
    <col min="18" max="18" width="13.85546875" bestFit="1" customWidth="1"/>
    <col min="19" max="19" width="12.7109375" bestFit="1" customWidth="1"/>
    <col min="20" max="20" width="1.7109375" customWidth="1"/>
    <col min="21" max="21" width="13.28515625" bestFit="1" customWidth="1"/>
    <col min="22" max="22" width="45.42578125" bestFit="1" customWidth="1"/>
    <col min="23" max="23" width="15.140625" bestFit="1" customWidth="1"/>
    <col min="24" max="24" width="11.140625" bestFit="1" customWidth="1"/>
    <col min="25" max="25" width="12.140625" bestFit="1" customWidth="1"/>
    <col min="26" max="26" width="13.28515625" customWidth="1"/>
    <col min="27" max="27" width="10.28515625" bestFit="1" customWidth="1"/>
    <col min="28" max="28" width="13.28515625" bestFit="1" customWidth="1"/>
    <col min="29" max="29" width="12.140625" bestFit="1" customWidth="1"/>
  </cols>
  <sheetData>
    <row r="1" spans="1:29" ht="15.75" thickBot="1">
      <c r="A1" s="80" t="s">
        <v>750</v>
      </c>
      <c r="B1" s="81"/>
      <c r="C1" s="81"/>
      <c r="D1" s="81"/>
      <c r="E1" s="81"/>
      <c r="F1" s="81"/>
      <c r="G1" s="81"/>
      <c r="H1" s="81"/>
      <c r="I1" s="82"/>
      <c r="J1" s="50"/>
      <c r="K1" s="80" t="s">
        <v>748</v>
      </c>
      <c r="L1" s="81"/>
      <c r="M1" s="81"/>
      <c r="N1" s="81"/>
      <c r="O1" s="81"/>
      <c r="P1" s="81"/>
      <c r="Q1" s="81"/>
      <c r="R1" s="81"/>
      <c r="S1" s="82"/>
      <c r="T1" s="50"/>
      <c r="U1" s="80" t="s">
        <v>749</v>
      </c>
      <c r="V1" s="81"/>
      <c r="W1" s="81"/>
      <c r="X1" s="81"/>
      <c r="Y1" s="81"/>
      <c r="Z1" s="81"/>
      <c r="AA1" s="81"/>
      <c r="AB1" s="81"/>
      <c r="AC1" s="82"/>
    </row>
    <row r="2" spans="1:29">
      <c r="A2" s="46" t="s">
        <v>740</v>
      </c>
      <c r="B2" s="46" t="s">
        <v>4</v>
      </c>
      <c r="C2" s="46" t="s">
        <v>741</v>
      </c>
      <c r="D2" s="46" t="s">
        <v>742</v>
      </c>
      <c r="E2" s="46" t="s">
        <v>743</v>
      </c>
      <c r="F2" s="46" t="s">
        <v>745</v>
      </c>
      <c r="G2" s="46" t="s">
        <v>744</v>
      </c>
      <c r="H2" s="46" t="s">
        <v>746</v>
      </c>
      <c r="I2" s="46" t="s">
        <v>747</v>
      </c>
      <c r="J2" s="50"/>
      <c r="K2" s="46" t="s">
        <v>740</v>
      </c>
      <c r="L2" s="46" t="s">
        <v>4</v>
      </c>
      <c r="M2" s="46" t="s">
        <v>741</v>
      </c>
      <c r="N2" s="46" t="s">
        <v>742</v>
      </c>
      <c r="O2" s="46" t="s">
        <v>743</v>
      </c>
      <c r="P2" s="46" t="s">
        <v>745</v>
      </c>
      <c r="Q2" s="46" t="s">
        <v>744</v>
      </c>
      <c r="R2" s="46" t="s">
        <v>746</v>
      </c>
      <c r="S2" s="46" t="s">
        <v>747</v>
      </c>
      <c r="T2" s="50"/>
      <c r="U2" s="46" t="s">
        <v>740</v>
      </c>
      <c r="V2" s="46" t="s">
        <v>4</v>
      </c>
      <c r="W2" s="46" t="s">
        <v>741</v>
      </c>
      <c r="X2" s="46" t="s">
        <v>742</v>
      </c>
      <c r="Y2" s="46" t="s">
        <v>743</v>
      </c>
      <c r="Z2" s="46" t="s">
        <v>745</v>
      </c>
      <c r="AA2" s="46" t="s">
        <v>744</v>
      </c>
      <c r="AB2" s="46" t="s">
        <v>746</v>
      </c>
      <c r="AC2" s="46" t="s">
        <v>747</v>
      </c>
    </row>
    <row r="3" spans="1:29">
      <c r="A3" s="44" t="s">
        <v>165</v>
      </c>
      <c r="B3" s="44" t="s">
        <v>166</v>
      </c>
      <c r="C3" s="44">
        <v>725</v>
      </c>
      <c r="D3" s="44">
        <v>0</v>
      </c>
      <c r="E3" s="44">
        <v>630000</v>
      </c>
      <c r="F3" s="44">
        <v>131250</v>
      </c>
      <c r="G3" s="44">
        <v>0</v>
      </c>
      <c r="H3" s="44">
        <v>761250</v>
      </c>
      <c r="I3" s="44">
        <v>0</v>
      </c>
      <c r="J3" s="50"/>
      <c r="K3" s="44" t="s">
        <v>61</v>
      </c>
      <c r="L3" s="44" t="s">
        <v>62</v>
      </c>
      <c r="M3" s="44">
        <v>111</v>
      </c>
      <c r="N3" s="44">
        <v>0</v>
      </c>
      <c r="O3" s="44">
        <v>2095200</v>
      </c>
      <c r="P3" s="44">
        <v>58200</v>
      </c>
      <c r="Q3" s="44">
        <v>0</v>
      </c>
      <c r="R3" s="44">
        <v>2153400</v>
      </c>
      <c r="S3" s="44">
        <v>0</v>
      </c>
      <c r="T3" s="50"/>
      <c r="U3" s="44" t="s">
        <v>285</v>
      </c>
      <c r="V3" s="44" t="s">
        <v>286</v>
      </c>
      <c r="W3" s="44">
        <v>1</v>
      </c>
      <c r="X3" s="44">
        <v>0</v>
      </c>
      <c r="Y3" s="44">
        <v>0</v>
      </c>
      <c r="Z3" s="44">
        <v>1718500</v>
      </c>
      <c r="AA3" s="44">
        <v>0</v>
      </c>
      <c r="AB3" s="44">
        <v>1718500</v>
      </c>
      <c r="AC3" s="44">
        <v>1718500</v>
      </c>
    </row>
    <row r="4" spans="1:29">
      <c r="A4" s="44" t="s">
        <v>136</v>
      </c>
      <c r="B4" s="44" t="s">
        <v>137</v>
      </c>
      <c r="C4" s="44">
        <v>438</v>
      </c>
      <c r="D4" s="44">
        <v>0</v>
      </c>
      <c r="E4" s="44">
        <v>300000</v>
      </c>
      <c r="F4" s="44">
        <v>138000</v>
      </c>
      <c r="G4" s="44">
        <v>0</v>
      </c>
      <c r="H4" s="44">
        <v>438000</v>
      </c>
      <c r="I4" s="44">
        <v>0</v>
      </c>
      <c r="J4" s="50"/>
      <c r="K4" s="44" t="s">
        <v>198</v>
      </c>
      <c r="L4" s="44" t="s">
        <v>199</v>
      </c>
      <c r="M4" s="44">
        <v>6</v>
      </c>
      <c r="N4" s="44">
        <v>0</v>
      </c>
      <c r="O4" s="44">
        <v>1328000</v>
      </c>
      <c r="P4" s="44">
        <v>657360</v>
      </c>
      <c r="Q4" s="44">
        <v>0</v>
      </c>
      <c r="R4" s="44">
        <v>1985360</v>
      </c>
      <c r="S4" s="44">
        <v>0</v>
      </c>
      <c r="T4" s="50"/>
      <c r="U4" s="44" t="s">
        <v>198</v>
      </c>
      <c r="V4" s="44" t="s">
        <v>199</v>
      </c>
      <c r="W4" s="44">
        <v>6</v>
      </c>
      <c r="X4" s="44">
        <v>0</v>
      </c>
      <c r="Y4" s="44">
        <v>1328000</v>
      </c>
      <c r="Z4" s="44">
        <v>657360</v>
      </c>
      <c r="AA4" s="44">
        <v>0</v>
      </c>
      <c r="AB4" s="44">
        <v>1985360</v>
      </c>
      <c r="AC4" s="44">
        <v>0</v>
      </c>
    </row>
    <row r="5" spans="1:29">
      <c r="A5" s="44" t="s">
        <v>185</v>
      </c>
      <c r="B5" s="44" t="s">
        <v>186</v>
      </c>
      <c r="C5" s="44">
        <v>416</v>
      </c>
      <c r="D5" s="44">
        <v>0</v>
      </c>
      <c r="E5" s="44">
        <v>260000</v>
      </c>
      <c r="F5" s="44">
        <v>156000</v>
      </c>
      <c r="G5" s="44">
        <v>0</v>
      </c>
      <c r="H5" s="44">
        <v>416000</v>
      </c>
      <c r="I5" s="44">
        <v>0</v>
      </c>
      <c r="J5" s="50"/>
      <c r="K5" s="44" t="s">
        <v>285</v>
      </c>
      <c r="L5" s="44" t="s">
        <v>286</v>
      </c>
      <c r="M5" s="44">
        <v>1</v>
      </c>
      <c r="N5" s="44">
        <v>0</v>
      </c>
      <c r="O5" s="44">
        <v>0</v>
      </c>
      <c r="P5" s="44">
        <v>1718500</v>
      </c>
      <c r="Q5" s="44">
        <v>0</v>
      </c>
      <c r="R5" s="44">
        <v>1718500</v>
      </c>
      <c r="S5" s="44">
        <v>1718500</v>
      </c>
      <c r="T5" s="50"/>
      <c r="U5" s="44" t="s">
        <v>305</v>
      </c>
      <c r="V5" s="44" t="s">
        <v>306</v>
      </c>
      <c r="W5" s="44">
        <v>12</v>
      </c>
      <c r="X5" s="44">
        <v>0</v>
      </c>
      <c r="Y5" s="44">
        <v>0</v>
      </c>
      <c r="Z5" s="44">
        <v>475200</v>
      </c>
      <c r="AA5" s="44">
        <v>0</v>
      </c>
      <c r="AB5" s="44">
        <v>475200</v>
      </c>
      <c r="AC5" s="44">
        <v>79200</v>
      </c>
    </row>
    <row r="6" spans="1:29">
      <c r="A6" s="44" t="s">
        <v>553</v>
      </c>
      <c r="B6" s="44" t="s">
        <v>554</v>
      </c>
      <c r="C6" s="44">
        <v>370</v>
      </c>
      <c r="D6" s="44">
        <v>0</v>
      </c>
      <c r="E6" s="44">
        <v>0</v>
      </c>
      <c r="F6" s="44">
        <v>333000</v>
      </c>
      <c r="G6" s="44">
        <v>0</v>
      </c>
      <c r="H6" s="44">
        <v>333000</v>
      </c>
      <c r="I6" s="44">
        <v>0</v>
      </c>
      <c r="J6" s="50"/>
      <c r="K6" s="44" t="s">
        <v>165</v>
      </c>
      <c r="L6" s="44" t="s">
        <v>166</v>
      </c>
      <c r="M6" s="44">
        <v>725</v>
      </c>
      <c r="N6" s="44">
        <v>0</v>
      </c>
      <c r="O6" s="44">
        <v>630000</v>
      </c>
      <c r="P6" s="44">
        <v>131250</v>
      </c>
      <c r="Q6" s="44">
        <v>0</v>
      </c>
      <c r="R6" s="44">
        <v>761250</v>
      </c>
      <c r="S6" s="44">
        <v>0</v>
      </c>
      <c r="T6" s="50"/>
      <c r="U6" s="44" t="s">
        <v>494</v>
      </c>
      <c r="V6" s="44" t="s">
        <v>495</v>
      </c>
      <c r="W6" s="44">
        <v>3</v>
      </c>
      <c r="X6" s="44">
        <v>0</v>
      </c>
      <c r="Y6" s="44">
        <v>0</v>
      </c>
      <c r="Z6" s="44">
        <v>408000</v>
      </c>
      <c r="AA6" s="44">
        <v>0</v>
      </c>
      <c r="AB6" s="44">
        <v>408000</v>
      </c>
      <c r="AC6" s="44">
        <v>0</v>
      </c>
    </row>
    <row r="7" spans="1:29">
      <c r="A7" s="44" t="s">
        <v>138</v>
      </c>
      <c r="B7" s="44" t="s">
        <v>139</v>
      </c>
      <c r="C7" s="44">
        <v>347</v>
      </c>
      <c r="D7" s="44">
        <v>0</v>
      </c>
      <c r="E7" s="44">
        <v>36000</v>
      </c>
      <c r="F7" s="44">
        <v>172200</v>
      </c>
      <c r="G7" s="44">
        <v>0</v>
      </c>
      <c r="H7" s="44">
        <v>208200</v>
      </c>
      <c r="I7" s="44">
        <v>0</v>
      </c>
      <c r="J7" s="50"/>
      <c r="K7" s="44" t="s">
        <v>45</v>
      </c>
      <c r="L7" s="44" t="s">
        <v>46</v>
      </c>
      <c r="M7" s="44">
        <v>92</v>
      </c>
      <c r="N7" s="44">
        <v>0</v>
      </c>
      <c r="O7" s="44">
        <v>576000</v>
      </c>
      <c r="P7" s="44">
        <v>86400</v>
      </c>
      <c r="Q7" s="44">
        <v>0</v>
      </c>
      <c r="R7" s="44">
        <v>662400</v>
      </c>
      <c r="S7" s="44">
        <v>0</v>
      </c>
      <c r="T7" s="50"/>
      <c r="U7" s="44" t="s">
        <v>553</v>
      </c>
      <c r="V7" s="44" t="s">
        <v>554</v>
      </c>
      <c r="W7" s="44">
        <v>370</v>
      </c>
      <c r="X7" s="44">
        <v>0</v>
      </c>
      <c r="Y7" s="44">
        <v>0</v>
      </c>
      <c r="Z7" s="44">
        <v>333000</v>
      </c>
      <c r="AA7" s="44">
        <v>0</v>
      </c>
      <c r="AB7" s="44">
        <v>333000</v>
      </c>
      <c r="AC7" s="44">
        <v>0</v>
      </c>
    </row>
    <row r="8" spans="1:29">
      <c r="A8" s="44" t="s">
        <v>146</v>
      </c>
      <c r="B8" s="44" t="s">
        <v>147</v>
      </c>
      <c r="C8" s="44">
        <v>292</v>
      </c>
      <c r="D8" s="44">
        <v>0</v>
      </c>
      <c r="E8" s="44">
        <v>260000</v>
      </c>
      <c r="F8" s="44">
        <v>119600</v>
      </c>
      <c r="G8" s="44">
        <v>0</v>
      </c>
      <c r="H8" s="44">
        <v>379600</v>
      </c>
      <c r="I8" s="44">
        <v>0</v>
      </c>
      <c r="J8" s="50"/>
      <c r="K8" s="44" t="s">
        <v>134</v>
      </c>
      <c r="L8" s="44" t="s">
        <v>102</v>
      </c>
      <c r="M8" s="44">
        <v>44</v>
      </c>
      <c r="N8" s="44">
        <v>0</v>
      </c>
      <c r="O8" s="44">
        <v>363000</v>
      </c>
      <c r="P8" s="44">
        <v>169400</v>
      </c>
      <c r="Q8" s="44">
        <v>0</v>
      </c>
      <c r="R8" s="44">
        <v>532400</v>
      </c>
      <c r="S8" s="44">
        <v>0</v>
      </c>
      <c r="T8" s="50"/>
      <c r="U8" s="44" t="s">
        <v>597</v>
      </c>
      <c r="V8" s="44" t="s">
        <v>598</v>
      </c>
      <c r="W8" s="44">
        <v>260</v>
      </c>
      <c r="X8" s="44">
        <v>0</v>
      </c>
      <c r="Y8" s="44">
        <v>13000</v>
      </c>
      <c r="Z8" s="44">
        <v>325000</v>
      </c>
      <c r="AA8" s="44">
        <v>0</v>
      </c>
      <c r="AB8" s="44">
        <v>338000</v>
      </c>
      <c r="AC8" s="44">
        <v>0</v>
      </c>
    </row>
    <row r="9" spans="1:29">
      <c r="A9" s="44" t="s">
        <v>167</v>
      </c>
      <c r="B9" s="44" t="s">
        <v>168</v>
      </c>
      <c r="C9" s="44">
        <v>273</v>
      </c>
      <c r="D9" s="44">
        <v>0</v>
      </c>
      <c r="E9" s="44">
        <v>195000</v>
      </c>
      <c r="F9" s="44">
        <v>9750</v>
      </c>
      <c r="G9" s="44">
        <v>0</v>
      </c>
      <c r="H9" s="44">
        <v>204750</v>
      </c>
      <c r="I9" s="44">
        <v>0</v>
      </c>
      <c r="J9" s="50"/>
      <c r="K9" s="44" t="s">
        <v>305</v>
      </c>
      <c r="L9" s="44" t="s">
        <v>306</v>
      </c>
      <c r="M9" s="44">
        <v>12</v>
      </c>
      <c r="N9" s="44">
        <v>0</v>
      </c>
      <c r="O9" s="44">
        <v>0</v>
      </c>
      <c r="P9" s="44">
        <v>475200</v>
      </c>
      <c r="Q9" s="44">
        <v>0</v>
      </c>
      <c r="R9" s="44">
        <v>475200</v>
      </c>
      <c r="S9" s="44">
        <v>79200</v>
      </c>
      <c r="T9" s="50"/>
      <c r="U9" s="44" t="s">
        <v>77</v>
      </c>
      <c r="V9" s="44" t="s">
        <v>78</v>
      </c>
      <c r="W9" s="44">
        <v>127</v>
      </c>
      <c r="X9" s="44">
        <v>1</v>
      </c>
      <c r="Y9" s="44">
        <v>0</v>
      </c>
      <c r="Z9" s="44">
        <v>315000</v>
      </c>
      <c r="AA9" s="44">
        <v>0</v>
      </c>
      <c r="AB9" s="44">
        <v>315000</v>
      </c>
      <c r="AC9" s="44">
        <v>0</v>
      </c>
    </row>
    <row r="10" spans="1:29">
      <c r="A10" s="44" t="s">
        <v>597</v>
      </c>
      <c r="B10" s="44" t="s">
        <v>598</v>
      </c>
      <c r="C10" s="44">
        <v>260</v>
      </c>
      <c r="D10" s="44">
        <v>0</v>
      </c>
      <c r="E10" s="44">
        <v>13000</v>
      </c>
      <c r="F10" s="44">
        <v>325000</v>
      </c>
      <c r="G10" s="44">
        <v>0</v>
      </c>
      <c r="H10" s="44">
        <v>338000</v>
      </c>
      <c r="I10" s="44">
        <v>0</v>
      </c>
      <c r="J10" s="50"/>
      <c r="K10" s="44" t="s">
        <v>115</v>
      </c>
      <c r="L10" s="44" t="s">
        <v>116</v>
      </c>
      <c r="M10" s="44">
        <v>83</v>
      </c>
      <c r="N10" s="44">
        <v>0</v>
      </c>
      <c r="O10" s="44">
        <v>272500</v>
      </c>
      <c r="P10" s="44">
        <v>179850</v>
      </c>
      <c r="Q10" s="44">
        <v>0</v>
      </c>
      <c r="R10" s="44">
        <v>452350</v>
      </c>
      <c r="S10" s="44">
        <v>0</v>
      </c>
      <c r="T10" s="50"/>
      <c r="U10" s="44" t="s">
        <v>298</v>
      </c>
      <c r="V10" s="44" t="s">
        <v>299</v>
      </c>
      <c r="W10" s="44">
        <v>2</v>
      </c>
      <c r="X10" s="44">
        <v>0</v>
      </c>
      <c r="Y10" s="44">
        <v>0</v>
      </c>
      <c r="Z10" s="44">
        <v>294800</v>
      </c>
      <c r="AA10" s="44">
        <v>0</v>
      </c>
      <c r="AB10" s="44">
        <v>294800</v>
      </c>
      <c r="AC10" s="44">
        <v>0</v>
      </c>
    </row>
    <row r="11" spans="1:29">
      <c r="A11" s="44" t="s">
        <v>48</v>
      </c>
      <c r="B11" s="44" t="s">
        <v>49</v>
      </c>
      <c r="C11" s="44">
        <v>213</v>
      </c>
      <c r="D11" s="44">
        <v>0</v>
      </c>
      <c r="E11" s="44">
        <v>46500</v>
      </c>
      <c r="F11" s="44">
        <v>60000</v>
      </c>
      <c r="G11" s="44">
        <v>0</v>
      </c>
      <c r="H11" s="44">
        <v>106500</v>
      </c>
      <c r="I11" s="44">
        <v>0</v>
      </c>
      <c r="J11" s="50"/>
      <c r="K11" s="44" t="s">
        <v>136</v>
      </c>
      <c r="L11" s="44" t="s">
        <v>137</v>
      </c>
      <c r="M11" s="44">
        <v>438</v>
      </c>
      <c r="N11" s="44">
        <v>0</v>
      </c>
      <c r="O11" s="44">
        <v>300000</v>
      </c>
      <c r="P11" s="44">
        <v>138000</v>
      </c>
      <c r="Q11" s="44">
        <v>0</v>
      </c>
      <c r="R11" s="44">
        <v>438000</v>
      </c>
      <c r="S11" s="44">
        <v>0</v>
      </c>
      <c r="T11" s="50"/>
      <c r="U11" s="44" t="s">
        <v>634</v>
      </c>
      <c r="V11" s="44" t="s">
        <v>635</v>
      </c>
      <c r="W11" s="44">
        <v>1</v>
      </c>
      <c r="X11" s="44">
        <v>0</v>
      </c>
      <c r="Y11" s="44">
        <v>0</v>
      </c>
      <c r="Z11" s="44">
        <v>273600</v>
      </c>
      <c r="AA11" s="44">
        <v>0</v>
      </c>
      <c r="AB11" s="44">
        <v>273600</v>
      </c>
      <c r="AC11" s="44">
        <v>0</v>
      </c>
    </row>
    <row r="12" spans="1:29">
      <c r="A12" s="44" t="s">
        <v>119</v>
      </c>
      <c r="B12" s="44" t="s">
        <v>120</v>
      </c>
      <c r="C12" s="44">
        <v>186</v>
      </c>
      <c r="D12" s="44">
        <v>0</v>
      </c>
      <c r="E12" s="44">
        <v>0</v>
      </c>
      <c r="F12" s="44">
        <v>176700</v>
      </c>
      <c r="G12" s="44">
        <v>0</v>
      </c>
      <c r="H12" s="44">
        <v>176700</v>
      </c>
      <c r="I12" s="44">
        <v>0</v>
      </c>
      <c r="J12" s="50"/>
      <c r="K12" s="44" t="s">
        <v>101</v>
      </c>
      <c r="L12" s="44" t="s">
        <v>102</v>
      </c>
      <c r="M12" s="44">
        <v>35</v>
      </c>
      <c r="N12" s="44">
        <v>0</v>
      </c>
      <c r="O12" s="44">
        <v>363000</v>
      </c>
      <c r="P12" s="44">
        <v>60500</v>
      </c>
      <c r="Q12" s="44">
        <v>0</v>
      </c>
      <c r="R12" s="44">
        <v>423500</v>
      </c>
      <c r="S12" s="44">
        <v>0</v>
      </c>
      <c r="T12" s="50"/>
      <c r="U12" s="44" t="s">
        <v>379</v>
      </c>
      <c r="V12" s="44" t="s">
        <v>380</v>
      </c>
      <c r="W12" s="44">
        <v>4</v>
      </c>
      <c r="X12" s="44">
        <v>0</v>
      </c>
      <c r="Y12" s="44">
        <v>0</v>
      </c>
      <c r="Z12" s="44">
        <v>239200</v>
      </c>
      <c r="AA12" s="44">
        <v>0</v>
      </c>
      <c r="AB12" s="44">
        <v>239200</v>
      </c>
      <c r="AC12" s="44">
        <v>0</v>
      </c>
    </row>
    <row r="13" spans="1:29">
      <c r="A13" s="44" t="s">
        <v>512</v>
      </c>
      <c r="B13" s="44" t="s">
        <v>513</v>
      </c>
      <c r="C13" s="44">
        <v>158</v>
      </c>
      <c r="D13" s="44">
        <v>0</v>
      </c>
      <c r="E13" s="44">
        <v>33750</v>
      </c>
      <c r="F13" s="44">
        <v>180150</v>
      </c>
      <c r="G13" s="44">
        <v>0</v>
      </c>
      <c r="H13" s="44">
        <v>213900</v>
      </c>
      <c r="I13" s="44">
        <v>0</v>
      </c>
      <c r="J13" s="50"/>
      <c r="K13" s="44" t="s">
        <v>185</v>
      </c>
      <c r="L13" s="44" t="s">
        <v>186</v>
      </c>
      <c r="M13" s="44">
        <v>416</v>
      </c>
      <c r="N13" s="44">
        <v>0</v>
      </c>
      <c r="O13" s="44">
        <v>260000</v>
      </c>
      <c r="P13" s="44">
        <v>156000</v>
      </c>
      <c r="Q13" s="44">
        <v>0</v>
      </c>
      <c r="R13" s="44">
        <v>416000</v>
      </c>
      <c r="S13" s="44">
        <v>0</v>
      </c>
      <c r="T13" s="50"/>
      <c r="U13" s="44" t="s">
        <v>302</v>
      </c>
      <c r="V13" s="44" t="s">
        <v>303</v>
      </c>
      <c r="W13" s="44">
        <v>20</v>
      </c>
      <c r="X13" s="44">
        <v>0</v>
      </c>
      <c r="Y13" s="44">
        <v>0</v>
      </c>
      <c r="Z13" s="44">
        <v>230000</v>
      </c>
      <c r="AA13" s="44">
        <v>0</v>
      </c>
      <c r="AB13" s="44">
        <v>230000</v>
      </c>
      <c r="AC13" s="44">
        <v>0</v>
      </c>
    </row>
    <row r="14" spans="1:29">
      <c r="A14" s="44" t="s">
        <v>222</v>
      </c>
      <c r="B14" s="44" t="s">
        <v>223</v>
      </c>
      <c r="C14" s="44">
        <v>155</v>
      </c>
      <c r="D14" s="44">
        <v>0</v>
      </c>
      <c r="E14" s="44">
        <v>72000</v>
      </c>
      <c r="F14" s="44">
        <v>114000</v>
      </c>
      <c r="G14" s="44">
        <v>0</v>
      </c>
      <c r="H14" s="44">
        <v>186000</v>
      </c>
      <c r="I14" s="44">
        <v>0</v>
      </c>
      <c r="J14" s="50"/>
      <c r="K14" s="44" t="s">
        <v>494</v>
      </c>
      <c r="L14" s="44" t="s">
        <v>495</v>
      </c>
      <c r="M14" s="44">
        <v>3</v>
      </c>
      <c r="N14" s="44">
        <v>0</v>
      </c>
      <c r="O14" s="44">
        <v>0</v>
      </c>
      <c r="P14" s="44">
        <v>408000</v>
      </c>
      <c r="Q14" s="44">
        <v>0</v>
      </c>
      <c r="R14" s="44">
        <v>408000</v>
      </c>
      <c r="S14" s="44">
        <v>0</v>
      </c>
      <c r="T14" s="50"/>
      <c r="U14" s="44" t="s">
        <v>359</v>
      </c>
      <c r="V14" s="44" t="s">
        <v>360</v>
      </c>
      <c r="W14" s="44">
        <v>5</v>
      </c>
      <c r="X14" s="44">
        <v>0</v>
      </c>
      <c r="Y14" s="44">
        <v>0</v>
      </c>
      <c r="Z14" s="44">
        <v>219000</v>
      </c>
      <c r="AA14" s="44">
        <v>0</v>
      </c>
      <c r="AB14" s="44">
        <v>219000</v>
      </c>
      <c r="AC14" s="44">
        <v>0</v>
      </c>
    </row>
    <row r="15" spans="1:29">
      <c r="A15" s="44" t="s">
        <v>341</v>
      </c>
      <c r="B15" s="44" t="s">
        <v>342</v>
      </c>
      <c r="C15" s="44">
        <v>144</v>
      </c>
      <c r="D15" s="44">
        <v>0</v>
      </c>
      <c r="E15" s="44">
        <v>95000</v>
      </c>
      <c r="F15" s="44">
        <v>41800</v>
      </c>
      <c r="G15" s="44">
        <v>0</v>
      </c>
      <c r="H15" s="44">
        <v>136800</v>
      </c>
      <c r="I15" s="44">
        <v>0</v>
      </c>
      <c r="J15" s="50"/>
      <c r="K15" s="44" t="s">
        <v>146</v>
      </c>
      <c r="L15" s="44" t="s">
        <v>147</v>
      </c>
      <c r="M15" s="44">
        <v>292</v>
      </c>
      <c r="N15" s="44">
        <v>0</v>
      </c>
      <c r="O15" s="44">
        <v>260000</v>
      </c>
      <c r="P15" s="44">
        <v>119600</v>
      </c>
      <c r="Q15" s="44">
        <v>0</v>
      </c>
      <c r="R15" s="44">
        <v>379600</v>
      </c>
      <c r="S15" s="44">
        <v>0</v>
      </c>
      <c r="T15" s="50"/>
      <c r="U15" s="44" t="s">
        <v>669</v>
      </c>
      <c r="V15" s="44" t="s">
        <v>670</v>
      </c>
      <c r="W15" s="44">
        <v>1</v>
      </c>
      <c r="X15" s="44">
        <v>0</v>
      </c>
      <c r="Y15" s="44">
        <v>0</v>
      </c>
      <c r="Z15" s="44">
        <v>209450</v>
      </c>
      <c r="AA15" s="44">
        <v>0</v>
      </c>
      <c r="AB15" s="44">
        <v>209450</v>
      </c>
      <c r="AC15" s="44">
        <v>0</v>
      </c>
    </row>
    <row r="16" spans="1:29">
      <c r="A16" s="44" t="s">
        <v>150</v>
      </c>
      <c r="B16" s="44" t="s">
        <v>151</v>
      </c>
      <c r="C16" s="44">
        <v>136</v>
      </c>
      <c r="D16" s="44">
        <v>0</v>
      </c>
      <c r="E16" s="44">
        <v>75000</v>
      </c>
      <c r="F16" s="44">
        <v>95000</v>
      </c>
      <c r="G16" s="44">
        <v>0</v>
      </c>
      <c r="H16" s="44">
        <v>170000</v>
      </c>
      <c r="I16" s="44">
        <v>0</v>
      </c>
      <c r="J16" s="50"/>
      <c r="K16" s="44" t="s">
        <v>597</v>
      </c>
      <c r="L16" s="44" t="s">
        <v>598</v>
      </c>
      <c r="M16" s="44">
        <v>260</v>
      </c>
      <c r="N16" s="44">
        <v>0</v>
      </c>
      <c r="O16" s="44">
        <v>13000</v>
      </c>
      <c r="P16" s="44">
        <v>325000</v>
      </c>
      <c r="Q16" s="44">
        <v>0</v>
      </c>
      <c r="R16" s="44">
        <v>338000</v>
      </c>
      <c r="S16" s="44">
        <v>0</v>
      </c>
      <c r="T16" s="50"/>
      <c r="U16" s="44" t="s">
        <v>512</v>
      </c>
      <c r="V16" s="44" t="s">
        <v>513</v>
      </c>
      <c r="W16" s="44">
        <v>158</v>
      </c>
      <c r="X16" s="44">
        <v>0</v>
      </c>
      <c r="Y16" s="44">
        <v>33750</v>
      </c>
      <c r="Z16" s="44">
        <v>180150</v>
      </c>
      <c r="AA16" s="44">
        <v>0</v>
      </c>
      <c r="AB16" s="44">
        <v>213900</v>
      </c>
      <c r="AC16" s="44">
        <v>0</v>
      </c>
    </row>
    <row r="17" spans="1:29">
      <c r="A17" s="44" t="s">
        <v>52</v>
      </c>
      <c r="B17" s="44" t="s">
        <v>53</v>
      </c>
      <c r="C17" s="44">
        <v>136</v>
      </c>
      <c r="D17" s="44">
        <v>0</v>
      </c>
      <c r="E17" s="44">
        <v>0</v>
      </c>
      <c r="F17" s="44">
        <v>88400</v>
      </c>
      <c r="G17" s="44">
        <v>0</v>
      </c>
      <c r="H17" s="44">
        <v>88400</v>
      </c>
      <c r="I17" s="44">
        <v>0</v>
      </c>
      <c r="J17" s="50"/>
      <c r="K17" s="44" t="s">
        <v>553</v>
      </c>
      <c r="L17" s="44" t="s">
        <v>554</v>
      </c>
      <c r="M17" s="44">
        <v>370</v>
      </c>
      <c r="N17" s="44">
        <v>0</v>
      </c>
      <c r="O17" s="44">
        <v>0</v>
      </c>
      <c r="P17" s="44">
        <v>333000</v>
      </c>
      <c r="Q17" s="44">
        <v>0</v>
      </c>
      <c r="R17" s="44">
        <v>333000</v>
      </c>
      <c r="S17" s="44">
        <v>0</v>
      </c>
      <c r="T17" s="50"/>
      <c r="U17" s="44" t="s">
        <v>115</v>
      </c>
      <c r="V17" s="44" t="s">
        <v>116</v>
      </c>
      <c r="W17" s="44">
        <v>83</v>
      </c>
      <c r="X17" s="44">
        <v>0</v>
      </c>
      <c r="Y17" s="44">
        <v>272500</v>
      </c>
      <c r="Z17" s="44">
        <v>179850</v>
      </c>
      <c r="AA17" s="44">
        <v>0</v>
      </c>
      <c r="AB17" s="44">
        <v>452350</v>
      </c>
      <c r="AC17" s="44">
        <v>0</v>
      </c>
    </row>
    <row r="18" spans="1:29">
      <c r="A18" s="44" t="s">
        <v>54</v>
      </c>
      <c r="B18" s="44" t="s">
        <v>55</v>
      </c>
      <c r="C18" s="44">
        <v>132</v>
      </c>
      <c r="D18" s="44">
        <v>0</v>
      </c>
      <c r="E18" s="44">
        <v>40000</v>
      </c>
      <c r="F18" s="44">
        <v>172450</v>
      </c>
      <c r="G18" s="44">
        <v>0</v>
      </c>
      <c r="H18" s="44">
        <v>212450</v>
      </c>
      <c r="I18" s="44">
        <v>0</v>
      </c>
      <c r="J18" s="50"/>
      <c r="K18" s="44" t="s">
        <v>77</v>
      </c>
      <c r="L18" s="44" t="s">
        <v>78</v>
      </c>
      <c r="M18" s="44">
        <v>127</v>
      </c>
      <c r="N18" s="44">
        <v>1</v>
      </c>
      <c r="O18" s="44">
        <v>0</v>
      </c>
      <c r="P18" s="44">
        <v>315000</v>
      </c>
      <c r="Q18" s="44">
        <v>0</v>
      </c>
      <c r="R18" s="44">
        <v>315000</v>
      </c>
      <c r="S18" s="44">
        <v>0</v>
      </c>
      <c r="T18" s="50"/>
      <c r="U18" s="44" t="s">
        <v>119</v>
      </c>
      <c r="V18" s="44" t="s">
        <v>120</v>
      </c>
      <c r="W18" s="44">
        <v>186</v>
      </c>
      <c r="X18" s="44">
        <v>0</v>
      </c>
      <c r="Y18" s="44">
        <v>0</v>
      </c>
      <c r="Z18" s="44">
        <v>176700</v>
      </c>
      <c r="AA18" s="44">
        <v>0</v>
      </c>
      <c r="AB18" s="44">
        <v>176700</v>
      </c>
      <c r="AC18" s="44">
        <v>0</v>
      </c>
    </row>
    <row r="19" spans="1:29">
      <c r="A19" s="44" t="s">
        <v>77</v>
      </c>
      <c r="B19" s="44" t="s">
        <v>78</v>
      </c>
      <c r="C19" s="44">
        <v>127</v>
      </c>
      <c r="D19" s="44">
        <v>1</v>
      </c>
      <c r="E19" s="44">
        <v>0</v>
      </c>
      <c r="F19" s="44">
        <v>315000</v>
      </c>
      <c r="G19" s="44">
        <v>0</v>
      </c>
      <c r="H19" s="44">
        <v>315000</v>
      </c>
      <c r="I19" s="44">
        <v>0</v>
      </c>
      <c r="J19" s="50"/>
      <c r="K19" s="44" t="s">
        <v>194</v>
      </c>
      <c r="L19" s="44" t="s">
        <v>195</v>
      </c>
      <c r="M19" s="44">
        <v>14</v>
      </c>
      <c r="N19" s="44">
        <v>0</v>
      </c>
      <c r="O19" s="44">
        <v>301000</v>
      </c>
      <c r="P19" s="44">
        <v>0</v>
      </c>
      <c r="Q19" s="44">
        <v>0</v>
      </c>
      <c r="R19" s="44">
        <v>301000</v>
      </c>
      <c r="S19" s="44">
        <v>0</v>
      </c>
      <c r="T19" s="50"/>
      <c r="U19" s="44" t="s">
        <v>54</v>
      </c>
      <c r="V19" s="44" t="s">
        <v>55</v>
      </c>
      <c r="W19" s="44">
        <v>132</v>
      </c>
      <c r="X19" s="44">
        <v>0</v>
      </c>
      <c r="Y19" s="44">
        <v>40000</v>
      </c>
      <c r="Z19" s="44">
        <v>172450</v>
      </c>
      <c r="AA19" s="44">
        <v>0</v>
      </c>
      <c r="AB19" s="44">
        <v>212450</v>
      </c>
      <c r="AC19" s="44">
        <v>0</v>
      </c>
    </row>
    <row r="20" spans="1:29">
      <c r="A20" s="44" t="s">
        <v>148</v>
      </c>
      <c r="B20" s="44" t="s">
        <v>149</v>
      </c>
      <c r="C20" s="44">
        <v>126</v>
      </c>
      <c r="D20" s="44">
        <v>0</v>
      </c>
      <c r="E20" s="44">
        <v>75000</v>
      </c>
      <c r="F20" s="44">
        <v>82500</v>
      </c>
      <c r="G20" s="44">
        <v>0</v>
      </c>
      <c r="H20" s="44">
        <v>157500</v>
      </c>
      <c r="I20" s="44">
        <v>0</v>
      </c>
      <c r="J20" s="50"/>
      <c r="K20" s="44" t="s">
        <v>298</v>
      </c>
      <c r="L20" s="44" t="s">
        <v>299</v>
      </c>
      <c r="M20" s="44">
        <v>2</v>
      </c>
      <c r="N20" s="44">
        <v>0</v>
      </c>
      <c r="O20" s="44">
        <v>0</v>
      </c>
      <c r="P20" s="44">
        <v>294800</v>
      </c>
      <c r="Q20" s="44">
        <v>0</v>
      </c>
      <c r="R20" s="44">
        <v>294800</v>
      </c>
      <c r="S20" s="44">
        <v>0</v>
      </c>
      <c r="T20" s="50"/>
      <c r="U20" s="44" t="s">
        <v>138</v>
      </c>
      <c r="V20" s="44" t="s">
        <v>139</v>
      </c>
      <c r="W20" s="44">
        <v>347</v>
      </c>
      <c r="X20" s="44">
        <v>0</v>
      </c>
      <c r="Y20" s="44">
        <v>36000</v>
      </c>
      <c r="Z20" s="44">
        <v>172200</v>
      </c>
      <c r="AA20" s="44">
        <v>0</v>
      </c>
      <c r="AB20" s="44">
        <v>208200</v>
      </c>
      <c r="AC20" s="44">
        <v>0</v>
      </c>
    </row>
    <row r="21" spans="1:29">
      <c r="A21" s="44" t="s">
        <v>266</v>
      </c>
      <c r="B21" s="44" t="s">
        <v>267</v>
      </c>
      <c r="C21" s="44">
        <v>117</v>
      </c>
      <c r="D21" s="44">
        <v>0</v>
      </c>
      <c r="E21" s="44">
        <v>0</v>
      </c>
      <c r="F21" s="44">
        <v>117000</v>
      </c>
      <c r="G21" s="44">
        <v>0</v>
      </c>
      <c r="H21" s="44">
        <v>117000</v>
      </c>
      <c r="I21" s="44">
        <v>0</v>
      </c>
      <c r="J21" s="50"/>
      <c r="K21" s="44" t="s">
        <v>432</v>
      </c>
      <c r="L21" s="44" t="s">
        <v>433</v>
      </c>
      <c r="M21" s="44">
        <v>1</v>
      </c>
      <c r="N21" s="44">
        <v>0</v>
      </c>
      <c r="O21" s="44">
        <v>288000</v>
      </c>
      <c r="P21" s="44">
        <v>0</v>
      </c>
      <c r="Q21" s="44">
        <v>0</v>
      </c>
      <c r="R21" s="44">
        <v>288000</v>
      </c>
      <c r="S21" s="44">
        <v>0</v>
      </c>
      <c r="T21" s="50"/>
      <c r="U21" s="44" t="s">
        <v>134</v>
      </c>
      <c r="V21" s="44" t="s">
        <v>102</v>
      </c>
      <c r="W21" s="44">
        <v>44</v>
      </c>
      <c r="X21" s="44">
        <v>0</v>
      </c>
      <c r="Y21" s="44">
        <v>363000</v>
      </c>
      <c r="Z21" s="44">
        <v>169400</v>
      </c>
      <c r="AA21" s="44">
        <v>0</v>
      </c>
      <c r="AB21" s="44">
        <v>532400</v>
      </c>
      <c r="AC21" s="44">
        <v>0</v>
      </c>
    </row>
    <row r="22" spans="1:29">
      <c r="A22" s="44" t="s">
        <v>121</v>
      </c>
      <c r="B22" s="44" t="s">
        <v>122</v>
      </c>
      <c r="C22" s="44">
        <v>113</v>
      </c>
      <c r="D22" s="44">
        <v>0</v>
      </c>
      <c r="E22" s="44">
        <v>0</v>
      </c>
      <c r="F22" s="44">
        <v>113000</v>
      </c>
      <c r="G22" s="44">
        <v>0</v>
      </c>
      <c r="H22" s="44">
        <v>113000</v>
      </c>
      <c r="I22" s="44">
        <v>0</v>
      </c>
      <c r="J22" s="50"/>
      <c r="K22" s="44" t="s">
        <v>634</v>
      </c>
      <c r="L22" s="44" t="s">
        <v>635</v>
      </c>
      <c r="M22" s="44">
        <v>1</v>
      </c>
      <c r="N22" s="44">
        <v>0</v>
      </c>
      <c r="O22" s="44">
        <v>0</v>
      </c>
      <c r="P22" s="44">
        <v>273600</v>
      </c>
      <c r="Q22" s="44">
        <v>0</v>
      </c>
      <c r="R22" s="44">
        <v>273600</v>
      </c>
      <c r="S22" s="44">
        <v>0</v>
      </c>
      <c r="T22" s="50"/>
      <c r="U22" s="44" t="s">
        <v>308</v>
      </c>
      <c r="V22" s="44" t="s">
        <v>309</v>
      </c>
      <c r="W22" s="44">
        <v>4</v>
      </c>
      <c r="X22" s="44">
        <v>0</v>
      </c>
      <c r="Y22" s="44">
        <v>54000</v>
      </c>
      <c r="Z22" s="44">
        <v>159300</v>
      </c>
      <c r="AA22" s="44">
        <v>0</v>
      </c>
      <c r="AB22" s="44">
        <v>213300</v>
      </c>
      <c r="AC22" s="44">
        <v>0</v>
      </c>
    </row>
    <row r="23" spans="1:29">
      <c r="A23" s="44" t="s">
        <v>61</v>
      </c>
      <c r="B23" s="44" t="s">
        <v>62</v>
      </c>
      <c r="C23" s="44">
        <v>111</v>
      </c>
      <c r="D23" s="44">
        <v>0</v>
      </c>
      <c r="E23" s="44">
        <v>2095200</v>
      </c>
      <c r="F23" s="44">
        <v>58200</v>
      </c>
      <c r="G23" s="44">
        <v>0</v>
      </c>
      <c r="H23" s="44">
        <v>2153400</v>
      </c>
      <c r="I23" s="44">
        <v>0</v>
      </c>
      <c r="J23" s="50"/>
      <c r="K23" s="44" t="s">
        <v>65</v>
      </c>
      <c r="L23" s="44" t="s">
        <v>66</v>
      </c>
      <c r="M23" s="44">
        <v>63</v>
      </c>
      <c r="N23" s="44">
        <v>0</v>
      </c>
      <c r="O23" s="44">
        <v>172000</v>
      </c>
      <c r="P23" s="44">
        <v>98900</v>
      </c>
      <c r="Q23" s="44">
        <v>0</v>
      </c>
      <c r="R23" s="44">
        <v>270900</v>
      </c>
      <c r="S23" s="44">
        <v>0</v>
      </c>
      <c r="T23" s="50"/>
      <c r="U23" s="44" t="s">
        <v>185</v>
      </c>
      <c r="V23" s="44" t="s">
        <v>186</v>
      </c>
      <c r="W23" s="44">
        <v>416</v>
      </c>
      <c r="X23" s="44">
        <v>0</v>
      </c>
      <c r="Y23" s="44">
        <v>260000</v>
      </c>
      <c r="Z23" s="44">
        <v>156000</v>
      </c>
      <c r="AA23" s="44">
        <v>0</v>
      </c>
      <c r="AB23" s="44">
        <v>416000</v>
      </c>
      <c r="AC23" s="44">
        <v>0</v>
      </c>
    </row>
    <row r="24" spans="1:29">
      <c r="A24" s="44" t="s">
        <v>367</v>
      </c>
      <c r="B24" s="44" t="s">
        <v>368</v>
      </c>
      <c r="C24" s="44">
        <v>97</v>
      </c>
      <c r="D24" s="44">
        <v>0</v>
      </c>
      <c r="E24" s="44">
        <v>57000</v>
      </c>
      <c r="F24" s="44">
        <v>35150</v>
      </c>
      <c r="G24" s="44">
        <v>0</v>
      </c>
      <c r="H24" s="44">
        <v>92150</v>
      </c>
      <c r="I24" s="44">
        <v>0</v>
      </c>
      <c r="J24" s="50"/>
      <c r="K24" s="44" t="s">
        <v>117</v>
      </c>
      <c r="L24" s="44" t="s">
        <v>118</v>
      </c>
      <c r="M24" s="44">
        <v>12</v>
      </c>
      <c r="N24" s="44">
        <v>0</v>
      </c>
      <c r="O24" s="44">
        <v>236500</v>
      </c>
      <c r="P24" s="44">
        <v>21500</v>
      </c>
      <c r="Q24" s="44">
        <v>0</v>
      </c>
      <c r="R24" s="44">
        <v>258000</v>
      </c>
      <c r="S24" s="44">
        <v>0</v>
      </c>
      <c r="T24" s="50"/>
      <c r="U24" s="44" t="s">
        <v>252</v>
      </c>
      <c r="V24" s="44" t="s">
        <v>253</v>
      </c>
      <c r="W24" s="44">
        <v>5</v>
      </c>
      <c r="X24" s="44">
        <v>0</v>
      </c>
      <c r="Y24" s="44">
        <v>0</v>
      </c>
      <c r="Z24" s="44">
        <v>152500</v>
      </c>
      <c r="AA24" s="44">
        <v>0</v>
      </c>
      <c r="AB24" s="44">
        <v>152500</v>
      </c>
      <c r="AC24" s="44">
        <v>0</v>
      </c>
    </row>
    <row r="25" spans="1:29">
      <c r="A25" s="44" t="s">
        <v>262</v>
      </c>
      <c r="B25" s="44" t="s">
        <v>263</v>
      </c>
      <c r="C25" s="44">
        <v>95</v>
      </c>
      <c r="D25" s="44">
        <v>0</v>
      </c>
      <c r="E25" s="44">
        <v>75000</v>
      </c>
      <c r="F25" s="44">
        <v>43750</v>
      </c>
      <c r="G25" s="44">
        <v>0</v>
      </c>
      <c r="H25" s="44">
        <v>118750</v>
      </c>
      <c r="I25" s="44">
        <v>0</v>
      </c>
      <c r="J25" s="50"/>
      <c r="K25" s="44" t="s">
        <v>379</v>
      </c>
      <c r="L25" s="44" t="s">
        <v>380</v>
      </c>
      <c r="M25" s="44">
        <v>4</v>
      </c>
      <c r="N25" s="44">
        <v>0</v>
      </c>
      <c r="O25" s="44">
        <v>0</v>
      </c>
      <c r="P25" s="44">
        <v>239200</v>
      </c>
      <c r="Q25" s="44">
        <v>0</v>
      </c>
      <c r="R25" s="44">
        <v>239200</v>
      </c>
      <c r="S25" s="44">
        <v>0</v>
      </c>
      <c r="T25" s="50"/>
      <c r="U25" s="44" t="s">
        <v>156</v>
      </c>
      <c r="V25" s="44" t="s">
        <v>157</v>
      </c>
      <c r="W25" s="44">
        <v>18</v>
      </c>
      <c r="X25" s="44">
        <v>0</v>
      </c>
      <c r="Y25" s="44">
        <v>0</v>
      </c>
      <c r="Z25" s="44">
        <v>145800</v>
      </c>
      <c r="AA25" s="44">
        <v>0</v>
      </c>
      <c r="AB25" s="44">
        <v>145800</v>
      </c>
      <c r="AC25" s="44">
        <v>0</v>
      </c>
    </row>
    <row r="26" spans="1:29">
      <c r="A26" s="44" t="s">
        <v>264</v>
      </c>
      <c r="B26" s="44" t="s">
        <v>265</v>
      </c>
      <c r="C26" s="44">
        <v>95</v>
      </c>
      <c r="D26" s="44">
        <v>0</v>
      </c>
      <c r="E26" s="44">
        <v>72000</v>
      </c>
      <c r="F26" s="44">
        <v>42000</v>
      </c>
      <c r="G26" s="44">
        <v>0</v>
      </c>
      <c r="H26" s="44">
        <v>114000</v>
      </c>
      <c r="I26" s="44">
        <v>0</v>
      </c>
      <c r="J26" s="50"/>
      <c r="K26" s="44" t="s">
        <v>302</v>
      </c>
      <c r="L26" s="44" t="s">
        <v>303</v>
      </c>
      <c r="M26" s="44">
        <v>20</v>
      </c>
      <c r="N26" s="44">
        <v>0</v>
      </c>
      <c r="O26" s="44">
        <v>0</v>
      </c>
      <c r="P26" s="44">
        <v>230000</v>
      </c>
      <c r="Q26" s="44">
        <v>0</v>
      </c>
      <c r="R26" s="44">
        <v>230000</v>
      </c>
      <c r="S26" s="44">
        <v>0</v>
      </c>
      <c r="T26" s="50"/>
      <c r="U26" s="44" t="s">
        <v>136</v>
      </c>
      <c r="V26" s="44" t="s">
        <v>137</v>
      </c>
      <c r="W26" s="44">
        <v>438</v>
      </c>
      <c r="X26" s="44">
        <v>0</v>
      </c>
      <c r="Y26" s="44">
        <v>300000</v>
      </c>
      <c r="Z26" s="44">
        <v>138000</v>
      </c>
      <c r="AA26" s="44">
        <v>0</v>
      </c>
      <c r="AB26" s="44">
        <v>438000</v>
      </c>
      <c r="AC26" s="44">
        <v>0</v>
      </c>
    </row>
    <row r="27" spans="1:29">
      <c r="A27" s="44" t="s">
        <v>45</v>
      </c>
      <c r="B27" s="44" t="s">
        <v>46</v>
      </c>
      <c r="C27" s="44">
        <v>92</v>
      </c>
      <c r="D27" s="44">
        <v>0</v>
      </c>
      <c r="E27" s="44">
        <v>576000</v>
      </c>
      <c r="F27" s="44">
        <v>86400</v>
      </c>
      <c r="G27" s="44">
        <v>0</v>
      </c>
      <c r="H27" s="44">
        <v>662400</v>
      </c>
      <c r="I27" s="44">
        <v>0</v>
      </c>
      <c r="J27" s="50"/>
      <c r="K27" s="44" t="s">
        <v>359</v>
      </c>
      <c r="L27" s="44" t="s">
        <v>360</v>
      </c>
      <c r="M27" s="44">
        <v>5</v>
      </c>
      <c r="N27" s="44">
        <v>0</v>
      </c>
      <c r="O27" s="44">
        <v>0</v>
      </c>
      <c r="P27" s="44">
        <v>219000</v>
      </c>
      <c r="Q27" s="44">
        <v>0</v>
      </c>
      <c r="R27" s="44">
        <v>219000</v>
      </c>
      <c r="S27" s="44">
        <v>0</v>
      </c>
      <c r="T27" s="50"/>
      <c r="U27" s="44" t="s">
        <v>328</v>
      </c>
      <c r="V27" s="44" t="s">
        <v>142</v>
      </c>
      <c r="W27" s="44">
        <v>6</v>
      </c>
      <c r="X27" s="44">
        <v>0</v>
      </c>
      <c r="Y27" s="44">
        <v>0</v>
      </c>
      <c r="Z27" s="44">
        <v>134900</v>
      </c>
      <c r="AA27" s="44">
        <v>0</v>
      </c>
      <c r="AB27" s="44">
        <v>134900</v>
      </c>
      <c r="AC27" s="44">
        <v>0</v>
      </c>
    </row>
    <row r="28" spans="1:29">
      <c r="A28" s="44" t="s">
        <v>369</v>
      </c>
      <c r="B28" s="44" t="s">
        <v>370</v>
      </c>
      <c r="C28" s="44">
        <v>90</v>
      </c>
      <c r="D28" s="44">
        <v>0</v>
      </c>
      <c r="E28" s="44">
        <v>60000</v>
      </c>
      <c r="F28" s="44">
        <v>30000</v>
      </c>
      <c r="G28" s="44">
        <v>0</v>
      </c>
      <c r="H28" s="44">
        <v>90000</v>
      </c>
      <c r="I28" s="44">
        <v>0</v>
      </c>
      <c r="J28" s="50"/>
      <c r="K28" s="44" t="s">
        <v>512</v>
      </c>
      <c r="L28" s="44" t="s">
        <v>513</v>
      </c>
      <c r="M28" s="44">
        <v>158</v>
      </c>
      <c r="N28" s="44">
        <v>0</v>
      </c>
      <c r="O28" s="44">
        <v>33750</v>
      </c>
      <c r="P28" s="44">
        <v>180150</v>
      </c>
      <c r="Q28" s="44">
        <v>0</v>
      </c>
      <c r="R28" s="44">
        <v>213900</v>
      </c>
      <c r="S28" s="44">
        <v>0</v>
      </c>
      <c r="T28" s="50"/>
      <c r="U28" s="44" t="s">
        <v>200</v>
      </c>
      <c r="V28" s="44" t="s">
        <v>201</v>
      </c>
      <c r="W28" s="44">
        <v>16</v>
      </c>
      <c r="X28" s="44">
        <v>0</v>
      </c>
      <c r="Y28" s="44">
        <v>19000</v>
      </c>
      <c r="Z28" s="44">
        <v>132525</v>
      </c>
      <c r="AA28" s="44">
        <v>0</v>
      </c>
      <c r="AB28" s="44">
        <v>151525</v>
      </c>
      <c r="AC28" s="44">
        <v>0</v>
      </c>
    </row>
    <row r="29" spans="1:29">
      <c r="A29" s="44" t="s">
        <v>365</v>
      </c>
      <c r="B29" s="44" t="s">
        <v>366</v>
      </c>
      <c r="C29" s="44">
        <v>90</v>
      </c>
      <c r="D29" s="44">
        <v>0</v>
      </c>
      <c r="E29" s="44">
        <v>60000</v>
      </c>
      <c r="F29" s="44">
        <v>30000</v>
      </c>
      <c r="G29" s="44">
        <v>0</v>
      </c>
      <c r="H29" s="44">
        <v>90000</v>
      </c>
      <c r="I29" s="44">
        <v>0</v>
      </c>
      <c r="J29" s="50"/>
      <c r="K29" s="44" t="s">
        <v>308</v>
      </c>
      <c r="L29" s="44" t="s">
        <v>309</v>
      </c>
      <c r="M29" s="44">
        <v>4</v>
      </c>
      <c r="N29" s="44">
        <v>0</v>
      </c>
      <c r="O29" s="44">
        <v>54000</v>
      </c>
      <c r="P29" s="44">
        <v>159300</v>
      </c>
      <c r="Q29" s="44">
        <v>0</v>
      </c>
      <c r="R29" s="44">
        <v>213300</v>
      </c>
      <c r="S29" s="44">
        <v>0</v>
      </c>
      <c r="T29" s="50"/>
      <c r="U29" s="44" t="s">
        <v>165</v>
      </c>
      <c r="V29" s="44" t="s">
        <v>166</v>
      </c>
      <c r="W29" s="44">
        <v>725</v>
      </c>
      <c r="X29" s="44">
        <v>0</v>
      </c>
      <c r="Y29" s="44">
        <v>630000</v>
      </c>
      <c r="Z29" s="44">
        <v>131250</v>
      </c>
      <c r="AA29" s="44">
        <v>0</v>
      </c>
      <c r="AB29" s="44">
        <v>761250</v>
      </c>
      <c r="AC29" s="44">
        <v>0</v>
      </c>
    </row>
    <row r="30" spans="1:29">
      <c r="A30" s="44" t="s">
        <v>115</v>
      </c>
      <c r="B30" s="44" t="s">
        <v>116</v>
      </c>
      <c r="C30" s="44">
        <v>83</v>
      </c>
      <c r="D30" s="44">
        <v>0</v>
      </c>
      <c r="E30" s="44">
        <v>272500</v>
      </c>
      <c r="F30" s="44">
        <v>179850</v>
      </c>
      <c r="G30" s="44">
        <v>0</v>
      </c>
      <c r="H30" s="44">
        <v>452350</v>
      </c>
      <c r="I30" s="44">
        <v>0</v>
      </c>
      <c r="J30" s="50"/>
      <c r="K30" s="44" t="s">
        <v>54</v>
      </c>
      <c r="L30" s="44" t="s">
        <v>55</v>
      </c>
      <c r="M30" s="44">
        <v>132</v>
      </c>
      <c r="N30" s="44">
        <v>0</v>
      </c>
      <c r="O30" s="44">
        <v>40000</v>
      </c>
      <c r="P30" s="44">
        <v>172450</v>
      </c>
      <c r="Q30" s="44">
        <v>0</v>
      </c>
      <c r="R30" s="44">
        <v>212450</v>
      </c>
      <c r="S30" s="44">
        <v>0</v>
      </c>
      <c r="T30" s="50"/>
      <c r="U30" s="44" t="s">
        <v>189</v>
      </c>
      <c r="V30" s="44" t="s">
        <v>190</v>
      </c>
      <c r="W30" s="44">
        <v>8</v>
      </c>
      <c r="X30" s="44">
        <v>0</v>
      </c>
      <c r="Y30" s="44">
        <v>0</v>
      </c>
      <c r="Z30" s="44">
        <v>129600</v>
      </c>
      <c r="AA30" s="44">
        <v>0</v>
      </c>
      <c r="AB30" s="44">
        <v>129600</v>
      </c>
      <c r="AC30" s="44">
        <v>0</v>
      </c>
    </row>
    <row r="31" spans="1:29">
      <c r="A31" s="44" t="s">
        <v>233</v>
      </c>
      <c r="B31" s="44" t="s">
        <v>234</v>
      </c>
      <c r="C31" s="44">
        <v>64</v>
      </c>
      <c r="D31" s="44">
        <v>0</v>
      </c>
      <c r="E31" s="44">
        <v>0</v>
      </c>
      <c r="F31" s="44">
        <v>105600</v>
      </c>
      <c r="G31" s="44">
        <v>0</v>
      </c>
      <c r="H31" s="44">
        <v>105600</v>
      </c>
      <c r="I31" s="44">
        <v>0</v>
      </c>
      <c r="J31" s="50"/>
      <c r="K31" s="44" t="s">
        <v>669</v>
      </c>
      <c r="L31" s="44" t="s">
        <v>670</v>
      </c>
      <c r="M31" s="44">
        <v>1</v>
      </c>
      <c r="N31" s="44">
        <v>0</v>
      </c>
      <c r="O31" s="44">
        <v>0</v>
      </c>
      <c r="P31" s="44">
        <v>209450</v>
      </c>
      <c r="Q31" s="44">
        <v>0</v>
      </c>
      <c r="R31" s="44">
        <v>209450</v>
      </c>
      <c r="S31" s="44">
        <v>0</v>
      </c>
      <c r="T31" s="50"/>
      <c r="U31" s="44" t="s">
        <v>560</v>
      </c>
      <c r="V31" s="44" t="s">
        <v>561</v>
      </c>
      <c r="W31" s="44">
        <v>64</v>
      </c>
      <c r="X31" s="44">
        <v>0</v>
      </c>
      <c r="Y31" s="44">
        <v>0</v>
      </c>
      <c r="Z31" s="44">
        <v>124800</v>
      </c>
      <c r="AA31" s="44">
        <v>0</v>
      </c>
      <c r="AB31" s="44">
        <v>124800</v>
      </c>
      <c r="AC31" s="44">
        <v>0</v>
      </c>
    </row>
    <row r="32" spans="1:29">
      <c r="A32" s="44" t="s">
        <v>560</v>
      </c>
      <c r="B32" s="44" t="s">
        <v>561</v>
      </c>
      <c r="C32" s="44">
        <v>64</v>
      </c>
      <c r="D32" s="44">
        <v>0</v>
      </c>
      <c r="E32" s="44">
        <v>0</v>
      </c>
      <c r="F32" s="44">
        <v>124800</v>
      </c>
      <c r="G32" s="44">
        <v>0</v>
      </c>
      <c r="H32" s="44">
        <v>124800</v>
      </c>
      <c r="I32" s="44">
        <v>0</v>
      </c>
      <c r="J32" s="50"/>
      <c r="K32" s="44" t="s">
        <v>138</v>
      </c>
      <c r="L32" s="44" t="s">
        <v>139</v>
      </c>
      <c r="M32" s="44">
        <v>347</v>
      </c>
      <c r="N32" s="44">
        <v>0</v>
      </c>
      <c r="O32" s="44">
        <v>36000</v>
      </c>
      <c r="P32" s="44">
        <v>172200</v>
      </c>
      <c r="Q32" s="44">
        <v>0</v>
      </c>
      <c r="R32" s="44">
        <v>208200</v>
      </c>
      <c r="S32" s="44">
        <v>0</v>
      </c>
      <c r="T32" s="50"/>
      <c r="U32" s="44" t="s">
        <v>600</v>
      </c>
      <c r="V32" s="44" t="s">
        <v>601</v>
      </c>
      <c r="W32" s="44">
        <v>50</v>
      </c>
      <c r="X32" s="44">
        <v>0</v>
      </c>
      <c r="Y32" s="44">
        <v>30000</v>
      </c>
      <c r="Z32" s="44">
        <v>120000</v>
      </c>
      <c r="AA32" s="44">
        <v>0</v>
      </c>
      <c r="AB32" s="44">
        <v>150000</v>
      </c>
      <c r="AC32" s="44">
        <v>0</v>
      </c>
    </row>
    <row r="33" spans="1:29">
      <c r="A33" s="44" t="s">
        <v>65</v>
      </c>
      <c r="B33" s="44" t="s">
        <v>66</v>
      </c>
      <c r="C33" s="44">
        <v>63</v>
      </c>
      <c r="D33" s="44">
        <v>0</v>
      </c>
      <c r="E33" s="44">
        <v>172000</v>
      </c>
      <c r="F33" s="44">
        <v>98900</v>
      </c>
      <c r="G33" s="44">
        <v>0</v>
      </c>
      <c r="H33" s="44">
        <v>270900</v>
      </c>
      <c r="I33" s="44">
        <v>0</v>
      </c>
      <c r="J33" s="50"/>
      <c r="K33" s="44" t="s">
        <v>167</v>
      </c>
      <c r="L33" s="44" t="s">
        <v>168</v>
      </c>
      <c r="M33" s="44">
        <v>273</v>
      </c>
      <c r="N33" s="44">
        <v>0</v>
      </c>
      <c r="O33" s="44">
        <v>195000</v>
      </c>
      <c r="P33" s="44">
        <v>9750</v>
      </c>
      <c r="Q33" s="44">
        <v>0</v>
      </c>
      <c r="R33" s="44">
        <v>204750</v>
      </c>
      <c r="S33" s="44">
        <v>0</v>
      </c>
      <c r="T33" s="50"/>
      <c r="U33" s="44" t="s">
        <v>146</v>
      </c>
      <c r="V33" s="44" t="s">
        <v>147</v>
      </c>
      <c r="W33" s="44">
        <v>292</v>
      </c>
      <c r="X33" s="44">
        <v>0</v>
      </c>
      <c r="Y33" s="44">
        <v>260000</v>
      </c>
      <c r="Z33" s="44">
        <v>119600</v>
      </c>
      <c r="AA33" s="44">
        <v>0</v>
      </c>
      <c r="AB33" s="44">
        <v>379600</v>
      </c>
      <c r="AC33" s="44">
        <v>0</v>
      </c>
    </row>
    <row r="34" spans="1:29">
      <c r="A34" s="44" t="s">
        <v>593</v>
      </c>
      <c r="B34" s="44" t="s">
        <v>594</v>
      </c>
      <c r="C34" s="44">
        <v>62</v>
      </c>
      <c r="D34" s="44">
        <v>0</v>
      </c>
      <c r="E34" s="44">
        <v>52500</v>
      </c>
      <c r="F34" s="44">
        <v>77700</v>
      </c>
      <c r="G34" s="44">
        <v>0</v>
      </c>
      <c r="H34" s="44">
        <v>130200</v>
      </c>
      <c r="I34" s="44">
        <v>0</v>
      </c>
      <c r="J34" s="50"/>
      <c r="K34" s="44" t="s">
        <v>222</v>
      </c>
      <c r="L34" s="44" t="s">
        <v>223</v>
      </c>
      <c r="M34" s="44">
        <v>155</v>
      </c>
      <c r="N34" s="44">
        <v>0</v>
      </c>
      <c r="O34" s="44">
        <v>72000</v>
      </c>
      <c r="P34" s="44">
        <v>114000</v>
      </c>
      <c r="Q34" s="44">
        <v>0</v>
      </c>
      <c r="R34" s="44">
        <v>186000</v>
      </c>
      <c r="S34" s="44">
        <v>0</v>
      </c>
      <c r="T34" s="50"/>
      <c r="U34" s="44" t="s">
        <v>266</v>
      </c>
      <c r="V34" s="44" t="s">
        <v>267</v>
      </c>
      <c r="W34" s="44">
        <v>117</v>
      </c>
      <c r="X34" s="44">
        <v>0</v>
      </c>
      <c r="Y34" s="44">
        <v>0</v>
      </c>
      <c r="Z34" s="44">
        <v>117000</v>
      </c>
      <c r="AA34" s="44">
        <v>0</v>
      </c>
      <c r="AB34" s="44">
        <v>117000</v>
      </c>
      <c r="AC34" s="44">
        <v>0</v>
      </c>
    </row>
    <row r="35" spans="1:29">
      <c r="A35" s="44" t="s">
        <v>389</v>
      </c>
      <c r="B35" s="44" t="s">
        <v>390</v>
      </c>
      <c r="C35" s="44">
        <v>60</v>
      </c>
      <c r="D35" s="44">
        <v>0</v>
      </c>
      <c r="E35" s="44">
        <v>640.20000000000005</v>
      </c>
      <c r="F35" s="44">
        <v>0</v>
      </c>
      <c r="G35" s="44">
        <v>0</v>
      </c>
      <c r="H35" s="44">
        <v>640.20000000000005</v>
      </c>
      <c r="I35" s="44">
        <v>0</v>
      </c>
      <c r="J35" s="50"/>
      <c r="K35" s="44" t="s">
        <v>38</v>
      </c>
      <c r="L35" s="44" t="s">
        <v>39</v>
      </c>
      <c r="M35" s="44">
        <v>21</v>
      </c>
      <c r="N35" s="44">
        <v>0</v>
      </c>
      <c r="O35" s="44">
        <v>104400</v>
      </c>
      <c r="P35" s="44">
        <v>78300</v>
      </c>
      <c r="Q35" s="44">
        <v>0</v>
      </c>
      <c r="R35" s="44">
        <v>182700</v>
      </c>
      <c r="S35" s="44">
        <v>0</v>
      </c>
      <c r="T35" s="50"/>
      <c r="U35" s="44" t="s">
        <v>642</v>
      </c>
      <c r="V35" s="44" t="s">
        <v>643</v>
      </c>
      <c r="W35" s="44">
        <v>10</v>
      </c>
      <c r="X35" s="44">
        <v>0</v>
      </c>
      <c r="Y35" s="44">
        <v>0</v>
      </c>
      <c r="Z35" s="44">
        <v>117000</v>
      </c>
      <c r="AA35" s="44">
        <v>0</v>
      </c>
      <c r="AB35" s="44">
        <v>117000</v>
      </c>
      <c r="AC35" s="44">
        <v>0</v>
      </c>
    </row>
    <row r="36" spans="1:29">
      <c r="A36" s="44" t="s">
        <v>170</v>
      </c>
      <c r="B36" s="44" t="s">
        <v>37</v>
      </c>
      <c r="C36" s="44">
        <v>53</v>
      </c>
      <c r="D36" s="44">
        <v>0</v>
      </c>
      <c r="E36" s="44">
        <v>0</v>
      </c>
      <c r="F36" s="44">
        <v>103350</v>
      </c>
      <c r="G36" s="44">
        <v>0</v>
      </c>
      <c r="H36" s="44">
        <v>103350</v>
      </c>
      <c r="I36" s="44">
        <v>0</v>
      </c>
      <c r="J36" s="50"/>
      <c r="K36" s="44" t="s">
        <v>119</v>
      </c>
      <c r="L36" s="44" t="s">
        <v>120</v>
      </c>
      <c r="M36" s="44">
        <v>186</v>
      </c>
      <c r="N36" s="44">
        <v>0</v>
      </c>
      <c r="O36" s="44">
        <v>0</v>
      </c>
      <c r="P36" s="44">
        <v>176700</v>
      </c>
      <c r="Q36" s="44">
        <v>0</v>
      </c>
      <c r="R36" s="44">
        <v>176700</v>
      </c>
      <c r="S36" s="44">
        <v>0</v>
      </c>
      <c r="T36" s="50"/>
      <c r="U36" s="44" t="s">
        <v>222</v>
      </c>
      <c r="V36" s="44" t="s">
        <v>223</v>
      </c>
      <c r="W36" s="44">
        <v>155</v>
      </c>
      <c r="X36" s="44">
        <v>0</v>
      </c>
      <c r="Y36" s="44">
        <v>72000</v>
      </c>
      <c r="Z36" s="44">
        <v>114000</v>
      </c>
      <c r="AA36" s="44">
        <v>0</v>
      </c>
      <c r="AB36" s="44">
        <v>186000</v>
      </c>
      <c r="AC36" s="44">
        <v>0</v>
      </c>
    </row>
    <row r="37" spans="1:29">
      <c r="A37" s="44" t="s">
        <v>600</v>
      </c>
      <c r="B37" s="44" t="s">
        <v>601</v>
      </c>
      <c r="C37" s="44">
        <v>50</v>
      </c>
      <c r="D37" s="44">
        <v>0</v>
      </c>
      <c r="E37" s="44">
        <v>30000</v>
      </c>
      <c r="F37" s="44">
        <v>120000</v>
      </c>
      <c r="G37" s="44">
        <v>0</v>
      </c>
      <c r="H37" s="44">
        <v>150000</v>
      </c>
      <c r="I37" s="44">
        <v>0</v>
      </c>
      <c r="J37" s="50"/>
      <c r="K37" s="44" t="s">
        <v>150</v>
      </c>
      <c r="L37" s="44" t="s">
        <v>151</v>
      </c>
      <c r="M37" s="44">
        <v>136</v>
      </c>
      <c r="N37" s="44">
        <v>0</v>
      </c>
      <c r="O37" s="44">
        <v>75000</v>
      </c>
      <c r="P37" s="44">
        <v>95000</v>
      </c>
      <c r="Q37" s="44">
        <v>0</v>
      </c>
      <c r="R37" s="44">
        <v>170000</v>
      </c>
      <c r="S37" s="44">
        <v>0</v>
      </c>
      <c r="T37" s="50"/>
      <c r="U37" s="44" t="s">
        <v>121</v>
      </c>
      <c r="V37" s="44" t="s">
        <v>122</v>
      </c>
      <c r="W37" s="44">
        <v>113</v>
      </c>
      <c r="X37" s="44">
        <v>0</v>
      </c>
      <c r="Y37" s="44">
        <v>0</v>
      </c>
      <c r="Z37" s="44">
        <v>113000</v>
      </c>
      <c r="AA37" s="44">
        <v>0</v>
      </c>
      <c r="AB37" s="44">
        <v>113000</v>
      </c>
      <c r="AC37" s="44">
        <v>0</v>
      </c>
    </row>
    <row r="38" spans="1:29">
      <c r="A38" s="44" t="s">
        <v>364</v>
      </c>
      <c r="B38" s="44" t="s">
        <v>73</v>
      </c>
      <c r="C38" s="44">
        <v>50</v>
      </c>
      <c r="D38" s="44">
        <v>0</v>
      </c>
      <c r="E38" s="44">
        <v>140000</v>
      </c>
      <c r="F38" s="44">
        <v>0</v>
      </c>
      <c r="G38" s="44">
        <v>0</v>
      </c>
      <c r="H38" s="44">
        <v>140000</v>
      </c>
      <c r="I38" s="44">
        <v>0</v>
      </c>
      <c r="J38" s="50"/>
      <c r="K38" s="44" t="s">
        <v>391</v>
      </c>
      <c r="L38" s="44" t="s">
        <v>392</v>
      </c>
      <c r="M38" s="44">
        <v>8</v>
      </c>
      <c r="N38" s="44">
        <v>0</v>
      </c>
      <c r="O38" s="44">
        <v>159768</v>
      </c>
      <c r="P38" s="44">
        <v>0</v>
      </c>
      <c r="Q38" s="44">
        <v>0</v>
      </c>
      <c r="R38" s="44">
        <v>159768</v>
      </c>
      <c r="S38" s="44">
        <v>0</v>
      </c>
      <c r="T38" s="50"/>
      <c r="U38" s="44" t="s">
        <v>376</v>
      </c>
      <c r="V38" s="44" t="s">
        <v>110</v>
      </c>
      <c r="W38" s="44">
        <v>18</v>
      </c>
      <c r="X38" s="44">
        <v>0</v>
      </c>
      <c r="Y38" s="44">
        <v>0</v>
      </c>
      <c r="Z38" s="44">
        <v>109850</v>
      </c>
      <c r="AA38" s="44">
        <v>0</v>
      </c>
      <c r="AB38" s="44">
        <v>109850</v>
      </c>
      <c r="AC38" s="44">
        <v>6250</v>
      </c>
    </row>
    <row r="39" spans="1:29">
      <c r="A39" s="44" t="s">
        <v>537</v>
      </c>
      <c r="B39" s="44" t="s">
        <v>538</v>
      </c>
      <c r="C39" s="44">
        <v>48</v>
      </c>
      <c r="D39" s="44">
        <v>0</v>
      </c>
      <c r="E39" s="44">
        <v>0</v>
      </c>
      <c r="F39" s="44">
        <v>93600</v>
      </c>
      <c r="G39" s="44">
        <v>0</v>
      </c>
      <c r="H39" s="44">
        <v>93600</v>
      </c>
      <c r="I39" s="44">
        <v>0</v>
      </c>
      <c r="J39" s="50"/>
      <c r="K39" s="44" t="s">
        <v>148</v>
      </c>
      <c r="L39" s="44" t="s">
        <v>149</v>
      </c>
      <c r="M39" s="44">
        <v>126</v>
      </c>
      <c r="N39" s="44">
        <v>0</v>
      </c>
      <c r="O39" s="44">
        <v>75000</v>
      </c>
      <c r="P39" s="44">
        <v>82500</v>
      </c>
      <c r="Q39" s="44">
        <v>0</v>
      </c>
      <c r="R39" s="44">
        <v>157500</v>
      </c>
      <c r="S39" s="44">
        <v>0</v>
      </c>
      <c r="T39" s="50"/>
      <c r="U39" s="44" t="s">
        <v>569</v>
      </c>
      <c r="V39" s="44" t="s">
        <v>570</v>
      </c>
      <c r="W39" s="44">
        <v>2</v>
      </c>
      <c r="X39" s="44">
        <v>0</v>
      </c>
      <c r="Y39" s="44">
        <v>0</v>
      </c>
      <c r="Z39" s="44">
        <v>106000</v>
      </c>
      <c r="AA39" s="44">
        <v>0</v>
      </c>
      <c r="AB39" s="44">
        <v>106000</v>
      </c>
      <c r="AC39" s="44">
        <v>0</v>
      </c>
    </row>
    <row r="40" spans="1:29">
      <c r="A40" s="44" t="s">
        <v>470</v>
      </c>
      <c r="B40" s="44" t="s">
        <v>471</v>
      </c>
      <c r="C40" s="44">
        <v>46</v>
      </c>
      <c r="D40" s="44">
        <v>0</v>
      </c>
      <c r="E40" s="44">
        <v>1500</v>
      </c>
      <c r="F40" s="44">
        <v>78300</v>
      </c>
      <c r="G40" s="44">
        <v>0</v>
      </c>
      <c r="H40" s="44">
        <v>79800</v>
      </c>
      <c r="I40" s="44">
        <v>0</v>
      </c>
      <c r="J40" s="50"/>
      <c r="K40" s="44" t="s">
        <v>252</v>
      </c>
      <c r="L40" s="44" t="s">
        <v>253</v>
      </c>
      <c r="M40" s="44">
        <v>5</v>
      </c>
      <c r="N40" s="44">
        <v>0</v>
      </c>
      <c r="O40" s="44">
        <v>0</v>
      </c>
      <c r="P40" s="44">
        <v>152500</v>
      </c>
      <c r="Q40" s="44">
        <v>0</v>
      </c>
      <c r="R40" s="44">
        <v>152500</v>
      </c>
      <c r="S40" s="44">
        <v>0</v>
      </c>
      <c r="T40" s="50"/>
      <c r="U40" s="44" t="s">
        <v>233</v>
      </c>
      <c r="V40" s="44" t="s">
        <v>234</v>
      </c>
      <c r="W40" s="44">
        <v>64</v>
      </c>
      <c r="X40" s="44">
        <v>0</v>
      </c>
      <c r="Y40" s="44">
        <v>0</v>
      </c>
      <c r="Z40" s="44">
        <v>105600</v>
      </c>
      <c r="AA40" s="44">
        <v>0</v>
      </c>
      <c r="AB40" s="44">
        <v>105600</v>
      </c>
      <c r="AC40" s="44">
        <v>0</v>
      </c>
    </row>
    <row r="41" spans="1:29">
      <c r="A41" s="44" t="s">
        <v>134</v>
      </c>
      <c r="B41" s="44" t="s">
        <v>102</v>
      </c>
      <c r="C41" s="44">
        <v>44</v>
      </c>
      <c r="D41" s="44">
        <v>0</v>
      </c>
      <c r="E41" s="44">
        <v>363000</v>
      </c>
      <c r="F41" s="44">
        <v>169400</v>
      </c>
      <c r="G41" s="44">
        <v>0</v>
      </c>
      <c r="H41" s="44">
        <v>532400</v>
      </c>
      <c r="I41" s="44">
        <v>0</v>
      </c>
      <c r="J41" s="50"/>
      <c r="K41" s="44" t="s">
        <v>200</v>
      </c>
      <c r="L41" s="44" t="s">
        <v>201</v>
      </c>
      <c r="M41" s="44">
        <v>16</v>
      </c>
      <c r="N41" s="44">
        <v>0</v>
      </c>
      <c r="O41" s="44">
        <v>19000</v>
      </c>
      <c r="P41" s="44">
        <v>132525</v>
      </c>
      <c r="Q41" s="44">
        <v>0</v>
      </c>
      <c r="R41" s="44">
        <v>151525</v>
      </c>
      <c r="S41" s="44">
        <v>0</v>
      </c>
      <c r="T41" s="50"/>
      <c r="U41" s="44" t="s">
        <v>170</v>
      </c>
      <c r="V41" s="44" t="s">
        <v>37</v>
      </c>
      <c r="W41" s="44">
        <v>53</v>
      </c>
      <c r="X41" s="44">
        <v>0</v>
      </c>
      <c r="Y41" s="44">
        <v>0</v>
      </c>
      <c r="Z41" s="44">
        <v>103350</v>
      </c>
      <c r="AA41" s="44">
        <v>0</v>
      </c>
      <c r="AB41" s="44">
        <v>103350</v>
      </c>
      <c r="AC41" s="44">
        <v>0</v>
      </c>
    </row>
    <row r="42" spans="1:29">
      <c r="A42" s="44" t="s">
        <v>187</v>
      </c>
      <c r="B42" s="44" t="s">
        <v>188</v>
      </c>
      <c r="C42" s="44">
        <v>42</v>
      </c>
      <c r="D42" s="44">
        <v>0</v>
      </c>
      <c r="E42" s="44">
        <v>33000</v>
      </c>
      <c r="F42" s="44">
        <v>13200</v>
      </c>
      <c r="G42" s="44">
        <v>0</v>
      </c>
      <c r="H42" s="44">
        <v>46200</v>
      </c>
      <c r="I42" s="44">
        <v>0</v>
      </c>
      <c r="J42" s="50"/>
      <c r="K42" s="44" t="s">
        <v>600</v>
      </c>
      <c r="L42" s="44" t="s">
        <v>601</v>
      </c>
      <c r="M42" s="44">
        <v>50</v>
      </c>
      <c r="N42" s="44">
        <v>0</v>
      </c>
      <c r="O42" s="44">
        <v>30000</v>
      </c>
      <c r="P42" s="44">
        <v>120000</v>
      </c>
      <c r="Q42" s="44">
        <v>0</v>
      </c>
      <c r="R42" s="44">
        <v>150000</v>
      </c>
      <c r="S42" s="44">
        <v>0</v>
      </c>
      <c r="T42" s="50"/>
      <c r="U42" s="44" t="s">
        <v>650</v>
      </c>
      <c r="V42" s="44" t="s">
        <v>651</v>
      </c>
      <c r="W42" s="44">
        <v>3</v>
      </c>
      <c r="X42" s="44">
        <v>0</v>
      </c>
      <c r="Y42" s="44">
        <v>0</v>
      </c>
      <c r="Z42" s="44">
        <v>103200</v>
      </c>
      <c r="AA42" s="44">
        <v>0</v>
      </c>
      <c r="AB42" s="44">
        <v>103200</v>
      </c>
      <c r="AC42" s="44">
        <v>0</v>
      </c>
    </row>
    <row r="43" spans="1:29">
      <c r="A43" s="44" t="s">
        <v>437</v>
      </c>
      <c r="B43" s="44" t="s">
        <v>438</v>
      </c>
      <c r="C43" s="44">
        <v>41</v>
      </c>
      <c r="D43" s="44">
        <v>0</v>
      </c>
      <c r="E43" s="44">
        <v>0</v>
      </c>
      <c r="F43" s="44">
        <v>77900</v>
      </c>
      <c r="G43" s="44">
        <v>0</v>
      </c>
      <c r="H43" s="44">
        <v>77900</v>
      </c>
      <c r="I43" s="44">
        <v>0</v>
      </c>
      <c r="J43" s="50"/>
      <c r="K43" s="44" t="s">
        <v>156</v>
      </c>
      <c r="L43" s="44" t="s">
        <v>157</v>
      </c>
      <c r="M43" s="44">
        <v>18</v>
      </c>
      <c r="N43" s="44">
        <v>0</v>
      </c>
      <c r="O43" s="44">
        <v>0</v>
      </c>
      <c r="P43" s="44">
        <v>145800</v>
      </c>
      <c r="Q43" s="44">
        <v>0</v>
      </c>
      <c r="R43" s="44">
        <v>145800</v>
      </c>
      <c r="S43" s="44">
        <v>0</v>
      </c>
      <c r="T43" s="50"/>
      <c r="U43" s="44" t="s">
        <v>63</v>
      </c>
      <c r="V43" s="44" t="s">
        <v>64</v>
      </c>
      <c r="W43" s="44">
        <v>3</v>
      </c>
      <c r="X43" s="44">
        <v>0</v>
      </c>
      <c r="Y43" s="44">
        <v>0</v>
      </c>
      <c r="Z43" s="44">
        <v>101100</v>
      </c>
      <c r="AA43" s="44">
        <v>0</v>
      </c>
      <c r="AB43" s="44">
        <v>101100</v>
      </c>
      <c r="AC43" s="44">
        <v>0</v>
      </c>
    </row>
    <row r="44" spans="1:29">
      <c r="A44" s="44" t="s">
        <v>638</v>
      </c>
      <c r="B44" s="44" t="s">
        <v>639</v>
      </c>
      <c r="C44" s="44">
        <v>36</v>
      </c>
      <c r="D44" s="44">
        <v>0</v>
      </c>
      <c r="E44" s="44">
        <v>0</v>
      </c>
      <c r="F44" s="44">
        <v>59400</v>
      </c>
      <c r="G44" s="44">
        <v>0</v>
      </c>
      <c r="H44" s="44">
        <v>59400</v>
      </c>
      <c r="I44" s="44">
        <v>0</v>
      </c>
      <c r="J44" s="50"/>
      <c r="K44" s="44" t="s">
        <v>364</v>
      </c>
      <c r="L44" s="44" t="s">
        <v>73</v>
      </c>
      <c r="M44" s="44">
        <v>50</v>
      </c>
      <c r="N44" s="44">
        <v>0</v>
      </c>
      <c r="O44" s="44">
        <v>140000</v>
      </c>
      <c r="P44" s="44">
        <v>0</v>
      </c>
      <c r="Q44" s="44">
        <v>0</v>
      </c>
      <c r="R44" s="44">
        <v>140000</v>
      </c>
      <c r="S44" s="44">
        <v>0</v>
      </c>
      <c r="T44" s="50"/>
      <c r="U44" s="44" t="s">
        <v>65</v>
      </c>
      <c r="V44" s="44" t="s">
        <v>66</v>
      </c>
      <c r="W44" s="44">
        <v>63</v>
      </c>
      <c r="X44" s="44">
        <v>0</v>
      </c>
      <c r="Y44" s="44">
        <v>172000</v>
      </c>
      <c r="Z44" s="44">
        <v>98900</v>
      </c>
      <c r="AA44" s="44">
        <v>0</v>
      </c>
      <c r="AB44" s="44">
        <v>270900</v>
      </c>
      <c r="AC44" s="44">
        <v>0</v>
      </c>
    </row>
    <row r="45" spans="1:29">
      <c r="A45" s="44" t="s">
        <v>101</v>
      </c>
      <c r="B45" s="44" t="s">
        <v>102</v>
      </c>
      <c r="C45" s="44">
        <v>35</v>
      </c>
      <c r="D45" s="44">
        <v>0</v>
      </c>
      <c r="E45" s="44">
        <v>363000</v>
      </c>
      <c r="F45" s="44">
        <v>60500</v>
      </c>
      <c r="G45" s="44">
        <v>0</v>
      </c>
      <c r="H45" s="44">
        <v>423500</v>
      </c>
      <c r="I45" s="44">
        <v>0</v>
      </c>
      <c r="J45" s="50"/>
      <c r="K45" s="44" t="s">
        <v>341</v>
      </c>
      <c r="L45" s="44" t="s">
        <v>342</v>
      </c>
      <c r="M45" s="44">
        <v>144</v>
      </c>
      <c r="N45" s="44">
        <v>0</v>
      </c>
      <c r="O45" s="44">
        <v>95000</v>
      </c>
      <c r="P45" s="44">
        <v>41800</v>
      </c>
      <c r="Q45" s="44">
        <v>0</v>
      </c>
      <c r="R45" s="44">
        <v>136800</v>
      </c>
      <c r="S45" s="44">
        <v>0</v>
      </c>
      <c r="T45" s="50"/>
      <c r="U45" s="44" t="s">
        <v>230</v>
      </c>
      <c r="V45" s="44" t="s">
        <v>231</v>
      </c>
      <c r="W45" s="44">
        <v>6</v>
      </c>
      <c r="X45" s="44">
        <v>1</v>
      </c>
      <c r="Y45" s="44">
        <v>0</v>
      </c>
      <c r="Z45" s="44">
        <v>97200</v>
      </c>
      <c r="AA45" s="44">
        <v>0</v>
      </c>
      <c r="AB45" s="44">
        <v>97200</v>
      </c>
      <c r="AC45" s="44">
        <v>0</v>
      </c>
    </row>
    <row r="46" spans="1:29">
      <c r="A46" s="44" t="s">
        <v>273</v>
      </c>
      <c r="B46" s="44" t="s">
        <v>274</v>
      </c>
      <c r="C46" s="44">
        <v>34</v>
      </c>
      <c r="D46" s="44">
        <v>0</v>
      </c>
      <c r="E46" s="44">
        <v>39200</v>
      </c>
      <c r="F46" s="44">
        <v>8400</v>
      </c>
      <c r="G46" s="44">
        <v>0</v>
      </c>
      <c r="H46" s="44">
        <v>47600</v>
      </c>
      <c r="I46" s="44">
        <v>0</v>
      </c>
      <c r="J46" s="50"/>
      <c r="K46" s="44" t="s">
        <v>328</v>
      </c>
      <c r="L46" s="44" t="s">
        <v>142</v>
      </c>
      <c r="M46" s="44">
        <v>6</v>
      </c>
      <c r="N46" s="44">
        <v>0</v>
      </c>
      <c r="O46" s="44">
        <v>0</v>
      </c>
      <c r="P46" s="44">
        <v>134900</v>
      </c>
      <c r="Q46" s="44">
        <v>0</v>
      </c>
      <c r="R46" s="44">
        <v>134900</v>
      </c>
      <c r="S46" s="44">
        <v>0</v>
      </c>
      <c r="T46" s="50"/>
      <c r="U46" s="44" t="s">
        <v>150</v>
      </c>
      <c r="V46" s="44" t="s">
        <v>151</v>
      </c>
      <c r="W46" s="44">
        <v>136</v>
      </c>
      <c r="X46" s="44">
        <v>0</v>
      </c>
      <c r="Y46" s="44">
        <v>75000</v>
      </c>
      <c r="Z46" s="44">
        <v>95000</v>
      </c>
      <c r="AA46" s="44">
        <v>0</v>
      </c>
      <c r="AB46" s="44">
        <v>170000</v>
      </c>
      <c r="AC46" s="44">
        <v>0</v>
      </c>
    </row>
    <row r="47" spans="1:29">
      <c r="A47" s="44" t="s">
        <v>275</v>
      </c>
      <c r="B47" s="44" t="s">
        <v>276</v>
      </c>
      <c r="C47" s="44">
        <v>34</v>
      </c>
      <c r="D47" s="44">
        <v>0</v>
      </c>
      <c r="E47" s="44">
        <v>28000</v>
      </c>
      <c r="F47" s="44">
        <v>6000</v>
      </c>
      <c r="G47" s="44">
        <v>0</v>
      </c>
      <c r="H47" s="44">
        <v>34000</v>
      </c>
      <c r="I47" s="44">
        <v>0</v>
      </c>
      <c r="J47" s="50"/>
      <c r="K47" s="44" t="s">
        <v>593</v>
      </c>
      <c r="L47" s="44" t="s">
        <v>594</v>
      </c>
      <c r="M47" s="44">
        <v>62</v>
      </c>
      <c r="N47" s="44">
        <v>0</v>
      </c>
      <c r="O47" s="44">
        <v>52500</v>
      </c>
      <c r="P47" s="44">
        <v>77700</v>
      </c>
      <c r="Q47" s="44">
        <v>0</v>
      </c>
      <c r="R47" s="44">
        <v>130200</v>
      </c>
      <c r="S47" s="44">
        <v>0</v>
      </c>
      <c r="T47" s="50"/>
      <c r="U47" s="44" t="s">
        <v>626</v>
      </c>
      <c r="V47" s="44" t="s">
        <v>627</v>
      </c>
      <c r="W47" s="44">
        <v>3</v>
      </c>
      <c r="X47" s="44">
        <v>0</v>
      </c>
      <c r="Y47" s="44">
        <v>0</v>
      </c>
      <c r="Z47" s="44">
        <v>95000</v>
      </c>
      <c r="AA47" s="44">
        <v>0</v>
      </c>
      <c r="AB47" s="44">
        <v>95000</v>
      </c>
      <c r="AC47" s="44">
        <v>0</v>
      </c>
    </row>
    <row r="48" spans="1:29">
      <c r="A48" s="44" t="s">
        <v>216</v>
      </c>
      <c r="B48" s="44" t="s">
        <v>217</v>
      </c>
      <c r="C48" s="44">
        <v>34</v>
      </c>
      <c r="D48" s="44">
        <v>4</v>
      </c>
      <c r="E48" s="44">
        <v>0</v>
      </c>
      <c r="F48" s="44">
        <v>64600</v>
      </c>
      <c r="G48" s="44">
        <v>0</v>
      </c>
      <c r="H48" s="44">
        <v>64600</v>
      </c>
      <c r="I48" s="44">
        <v>0</v>
      </c>
      <c r="J48" s="50"/>
      <c r="K48" s="44" t="s">
        <v>189</v>
      </c>
      <c r="L48" s="44" t="s">
        <v>190</v>
      </c>
      <c r="M48" s="44">
        <v>8</v>
      </c>
      <c r="N48" s="44">
        <v>0</v>
      </c>
      <c r="O48" s="44">
        <v>0</v>
      </c>
      <c r="P48" s="44">
        <v>129600</v>
      </c>
      <c r="Q48" s="44">
        <v>0</v>
      </c>
      <c r="R48" s="44">
        <v>129600</v>
      </c>
      <c r="S48" s="44">
        <v>0</v>
      </c>
      <c r="T48" s="50"/>
      <c r="U48" s="44" t="s">
        <v>254</v>
      </c>
      <c r="V48" s="44" t="s">
        <v>255</v>
      </c>
      <c r="W48" s="44">
        <v>3</v>
      </c>
      <c r="X48" s="44">
        <v>0</v>
      </c>
      <c r="Y48" s="44">
        <v>0</v>
      </c>
      <c r="Z48" s="44">
        <v>94800</v>
      </c>
      <c r="AA48" s="44">
        <v>0</v>
      </c>
      <c r="AB48" s="44">
        <v>94800</v>
      </c>
      <c r="AC48" s="44">
        <v>0</v>
      </c>
    </row>
    <row r="49" spans="1:29">
      <c r="A49" s="44" t="s">
        <v>34</v>
      </c>
      <c r="B49" s="44" t="s">
        <v>35</v>
      </c>
      <c r="C49" s="44">
        <v>34</v>
      </c>
      <c r="D49" s="44">
        <v>0</v>
      </c>
      <c r="E49" s="44">
        <v>0</v>
      </c>
      <c r="F49" s="44">
        <v>62900</v>
      </c>
      <c r="G49" s="44">
        <v>0</v>
      </c>
      <c r="H49" s="44">
        <v>62900</v>
      </c>
      <c r="I49" s="44">
        <v>0</v>
      </c>
      <c r="J49" s="50"/>
      <c r="K49" s="44" t="s">
        <v>560</v>
      </c>
      <c r="L49" s="44" t="s">
        <v>561</v>
      </c>
      <c r="M49" s="44">
        <v>64</v>
      </c>
      <c r="N49" s="44">
        <v>0</v>
      </c>
      <c r="O49" s="44">
        <v>0</v>
      </c>
      <c r="P49" s="44">
        <v>124800</v>
      </c>
      <c r="Q49" s="44">
        <v>0</v>
      </c>
      <c r="R49" s="44">
        <v>124800</v>
      </c>
      <c r="S49" s="44">
        <v>0</v>
      </c>
      <c r="T49" s="50"/>
      <c r="U49" s="44" t="s">
        <v>537</v>
      </c>
      <c r="V49" s="44" t="s">
        <v>538</v>
      </c>
      <c r="W49" s="44">
        <v>48</v>
      </c>
      <c r="X49" s="44">
        <v>0</v>
      </c>
      <c r="Y49" s="44">
        <v>0</v>
      </c>
      <c r="Z49" s="44">
        <v>93600</v>
      </c>
      <c r="AA49" s="44">
        <v>0</v>
      </c>
      <c r="AB49" s="44">
        <v>93600</v>
      </c>
      <c r="AC49" s="44">
        <v>0</v>
      </c>
    </row>
    <row r="50" spans="1:29">
      <c r="A50" s="44" t="s">
        <v>350</v>
      </c>
      <c r="B50" s="44" t="s">
        <v>351</v>
      </c>
      <c r="C50" s="44">
        <v>33</v>
      </c>
      <c r="D50" s="44">
        <v>0</v>
      </c>
      <c r="E50" s="44">
        <v>0</v>
      </c>
      <c r="F50" s="44">
        <v>70950</v>
      </c>
      <c r="G50" s="44">
        <v>0</v>
      </c>
      <c r="H50" s="44">
        <v>70950</v>
      </c>
      <c r="I50" s="44">
        <v>0</v>
      </c>
      <c r="J50" s="50"/>
      <c r="K50" s="44" t="s">
        <v>262</v>
      </c>
      <c r="L50" s="44" t="s">
        <v>263</v>
      </c>
      <c r="M50" s="44">
        <v>95</v>
      </c>
      <c r="N50" s="44">
        <v>0</v>
      </c>
      <c r="O50" s="44">
        <v>75000</v>
      </c>
      <c r="P50" s="44">
        <v>43750</v>
      </c>
      <c r="Q50" s="44">
        <v>0</v>
      </c>
      <c r="R50" s="44">
        <v>118750</v>
      </c>
      <c r="S50" s="44">
        <v>0</v>
      </c>
      <c r="T50" s="50"/>
      <c r="U50" s="44" t="s">
        <v>182</v>
      </c>
      <c r="V50" s="44" t="s">
        <v>183</v>
      </c>
      <c r="W50" s="44">
        <v>3</v>
      </c>
      <c r="X50" s="44">
        <v>0</v>
      </c>
      <c r="Y50" s="44">
        <v>0</v>
      </c>
      <c r="Z50" s="44">
        <v>88800</v>
      </c>
      <c r="AA50" s="44">
        <v>0</v>
      </c>
      <c r="AB50" s="44">
        <v>88800</v>
      </c>
      <c r="AC50" s="44">
        <v>0</v>
      </c>
    </row>
    <row r="51" spans="1:29">
      <c r="A51" s="44" t="s">
        <v>412</v>
      </c>
      <c r="B51" s="44" t="s">
        <v>413</v>
      </c>
      <c r="C51" s="44">
        <v>27</v>
      </c>
      <c r="D51" s="44">
        <v>0</v>
      </c>
      <c r="E51" s="44">
        <v>0</v>
      </c>
      <c r="F51" s="44">
        <v>31050</v>
      </c>
      <c r="G51" s="44">
        <v>0</v>
      </c>
      <c r="H51" s="44">
        <v>31050</v>
      </c>
      <c r="I51" s="44">
        <v>0</v>
      </c>
      <c r="J51" s="50"/>
      <c r="K51" s="44" t="s">
        <v>266</v>
      </c>
      <c r="L51" s="44" t="s">
        <v>267</v>
      </c>
      <c r="M51" s="44">
        <v>117</v>
      </c>
      <c r="N51" s="44">
        <v>0</v>
      </c>
      <c r="O51" s="44">
        <v>0</v>
      </c>
      <c r="P51" s="44">
        <v>117000</v>
      </c>
      <c r="Q51" s="44">
        <v>0</v>
      </c>
      <c r="R51" s="44">
        <v>117000</v>
      </c>
      <c r="S51" s="44">
        <v>0</v>
      </c>
      <c r="T51" s="50"/>
      <c r="U51" s="44" t="s">
        <v>52</v>
      </c>
      <c r="V51" s="44" t="s">
        <v>53</v>
      </c>
      <c r="W51" s="44">
        <v>136</v>
      </c>
      <c r="X51" s="44">
        <v>0</v>
      </c>
      <c r="Y51" s="44">
        <v>0</v>
      </c>
      <c r="Z51" s="44">
        <v>88400</v>
      </c>
      <c r="AA51" s="44">
        <v>0</v>
      </c>
      <c r="AB51" s="44">
        <v>88400</v>
      </c>
      <c r="AC51" s="44">
        <v>0</v>
      </c>
    </row>
    <row r="52" spans="1:29">
      <c r="A52" s="44" t="s">
        <v>423</v>
      </c>
      <c r="B52" s="44" t="s">
        <v>424</v>
      </c>
      <c r="C52" s="44">
        <v>27</v>
      </c>
      <c r="D52" s="44">
        <v>0</v>
      </c>
      <c r="E52" s="44">
        <v>2050</v>
      </c>
      <c r="F52" s="44">
        <v>53300</v>
      </c>
      <c r="G52" s="44">
        <v>0</v>
      </c>
      <c r="H52" s="44">
        <v>55350</v>
      </c>
      <c r="I52" s="44">
        <v>0</v>
      </c>
      <c r="J52" s="50"/>
      <c r="K52" s="44" t="s">
        <v>642</v>
      </c>
      <c r="L52" s="44" t="s">
        <v>643</v>
      </c>
      <c r="M52" s="44">
        <v>10</v>
      </c>
      <c r="N52" s="44">
        <v>0</v>
      </c>
      <c r="O52" s="44">
        <v>0</v>
      </c>
      <c r="P52" s="44">
        <v>117000</v>
      </c>
      <c r="Q52" s="44">
        <v>0</v>
      </c>
      <c r="R52" s="44">
        <v>117000</v>
      </c>
      <c r="S52" s="44">
        <v>0</v>
      </c>
      <c r="T52" s="50"/>
      <c r="U52" s="44" t="s">
        <v>45</v>
      </c>
      <c r="V52" s="44" t="s">
        <v>46</v>
      </c>
      <c r="W52" s="44">
        <v>92</v>
      </c>
      <c r="X52" s="44">
        <v>0</v>
      </c>
      <c r="Y52" s="44">
        <v>576000</v>
      </c>
      <c r="Z52" s="44">
        <v>86400</v>
      </c>
      <c r="AA52" s="44">
        <v>0</v>
      </c>
      <c r="AB52" s="44">
        <v>662400</v>
      </c>
      <c r="AC52" s="44">
        <v>0</v>
      </c>
    </row>
    <row r="53" spans="1:29">
      <c r="A53" s="44" t="s">
        <v>50</v>
      </c>
      <c r="B53" s="44" t="s">
        <v>51</v>
      </c>
      <c r="C53" s="44">
        <v>26</v>
      </c>
      <c r="D53" s="44">
        <v>0</v>
      </c>
      <c r="E53" s="44">
        <v>0</v>
      </c>
      <c r="F53" s="44">
        <v>32500</v>
      </c>
      <c r="G53" s="44">
        <v>0</v>
      </c>
      <c r="H53" s="44">
        <v>32500</v>
      </c>
      <c r="I53" s="44">
        <v>0</v>
      </c>
      <c r="J53" s="50"/>
      <c r="K53" s="44" t="s">
        <v>264</v>
      </c>
      <c r="L53" s="44" t="s">
        <v>265</v>
      </c>
      <c r="M53" s="44">
        <v>95</v>
      </c>
      <c r="N53" s="44">
        <v>0</v>
      </c>
      <c r="O53" s="44">
        <v>72000</v>
      </c>
      <c r="P53" s="44">
        <v>42000</v>
      </c>
      <c r="Q53" s="44">
        <v>0</v>
      </c>
      <c r="R53" s="44">
        <v>114000</v>
      </c>
      <c r="S53" s="44">
        <v>0</v>
      </c>
      <c r="T53" s="50"/>
      <c r="U53" s="44" t="s">
        <v>148</v>
      </c>
      <c r="V53" s="44" t="s">
        <v>149</v>
      </c>
      <c r="W53" s="44">
        <v>126</v>
      </c>
      <c r="X53" s="44">
        <v>0</v>
      </c>
      <c r="Y53" s="44">
        <v>75000</v>
      </c>
      <c r="Z53" s="44">
        <v>82500</v>
      </c>
      <c r="AA53" s="44">
        <v>0</v>
      </c>
      <c r="AB53" s="44">
        <v>157500</v>
      </c>
      <c r="AC53" s="44">
        <v>0</v>
      </c>
    </row>
    <row r="54" spans="1:29">
      <c r="A54" s="44" t="s">
        <v>80</v>
      </c>
      <c r="B54" s="44" t="s">
        <v>81</v>
      </c>
      <c r="C54" s="44">
        <v>25</v>
      </c>
      <c r="D54" s="44">
        <v>0</v>
      </c>
      <c r="E54" s="44">
        <v>0</v>
      </c>
      <c r="F54" s="44">
        <v>20000</v>
      </c>
      <c r="G54" s="44">
        <v>0</v>
      </c>
      <c r="H54" s="44">
        <v>20000</v>
      </c>
      <c r="I54" s="44">
        <v>0</v>
      </c>
      <c r="J54" s="50"/>
      <c r="K54" s="44" t="s">
        <v>121</v>
      </c>
      <c r="L54" s="44" t="s">
        <v>122</v>
      </c>
      <c r="M54" s="44">
        <v>113</v>
      </c>
      <c r="N54" s="44">
        <v>0</v>
      </c>
      <c r="O54" s="44">
        <v>0</v>
      </c>
      <c r="P54" s="44">
        <v>113000</v>
      </c>
      <c r="Q54" s="44">
        <v>0</v>
      </c>
      <c r="R54" s="44">
        <v>113000</v>
      </c>
      <c r="S54" s="44">
        <v>0</v>
      </c>
      <c r="T54" s="50"/>
      <c r="U54" s="44" t="s">
        <v>30</v>
      </c>
      <c r="V54" s="44" t="s">
        <v>31</v>
      </c>
      <c r="W54" s="44">
        <v>18</v>
      </c>
      <c r="X54" s="44">
        <v>0</v>
      </c>
      <c r="Y54" s="44">
        <v>0</v>
      </c>
      <c r="Z54" s="44">
        <v>81000</v>
      </c>
      <c r="AA54" s="44">
        <v>0</v>
      </c>
      <c r="AB54" s="44">
        <v>81000</v>
      </c>
      <c r="AC54" s="44">
        <v>0</v>
      </c>
    </row>
    <row r="55" spans="1:29">
      <c r="A55" s="44" t="s">
        <v>83</v>
      </c>
      <c r="B55" s="44" t="s">
        <v>84</v>
      </c>
      <c r="C55" s="44">
        <v>25</v>
      </c>
      <c r="D55" s="44">
        <v>0</v>
      </c>
      <c r="E55" s="44">
        <v>0</v>
      </c>
      <c r="F55" s="44">
        <v>43750</v>
      </c>
      <c r="G55" s="44">
        <v>0</v>
      </c>
      <c r="H55" s="44">
        <v>43750</v>
      </c>
      <c r="I55" s="44">
        <v>0</v>
      </c>
      <c r="J55" s="50"/>
      <c r="K55" s="44" t="s">
        <v>376</v>
      </c>
      <c r="L55" s="44" t="s">
        <v>110</v>
      </c>
      <c r="M55" s="44">
        <v>18</v>
      </c>
      <c r="N55" s="44">
        <v>0</v>
      </c>
      <c r="O55" s="44">
        <v>0</v>
      </c>
      <c r="P55" s="44">
        <v>109850</v>
      </c>
      <c r="Q55" s="44">
        <v>0</v>
      </c>
      <c r="R55" s="44">
        <v>109850</v>
      </c>
      <c r="S55" s="44">
        <v>6250</v>
      </c>
      <c r="T55" s="50"/>
      <c r="U55" s="44" t="s">
        <v>489</v>
      </c>
      <c r="V55" s="44" t="s">
        <v>490</v>
      </c>
      <c r="W55" s="44">
        <v>6</v>
      </c>
      <c r="X55" s="44">
        <v>0</v>
      </c>
      <c r="Y55" s="44">
        <v>13000</v>
      </c>
      <c r="Z55" s="44">
        <v>80900</v>
      </c>
      <c r="AA55" s="44">
        <v>0</v>
      </c>
      <c r="AB55" s="44">
        <v>93900</v>
      </c>
      <c r="AC55" s="44">
        <v>0</v>
      </c>
    </row>
    <row r="56" spans="1:29">
      <c r="A56" s="44" t="s">
        <v>338</v>
      </c>
      <c r="B56" s="44" t="s">
        <v>35</v>
      </c>
      <c r="C56" s="44">
        <v>25</v>
      </c>
      <c r="D56" s="44">
        <v>0</v>
      </c>
      <c r="E56" s="44">
        <v>0</v>
      </c>
      <c r="F56" s="44">
        <v>51250</v>
      </c>
      <c r="G56" s="44">
        <v>0</v>
      </c>
      <c r="H56" s="44">
        <v>51250</v>
      </c>
      <c r="I56" s="44">
        <v>0</v>
      </c>
      <c r="J56" s="50"/>
      <c r="K56" s="44" t="s">
        <v>40</v>
      </c>
      <c r="L56" s="44" t="s">
        <v>41</v>
      </c>
      <c r="M56" s="44">
        <v>18</v>
      </c>
      <c r="N56" s="44">
        <v>0</v>
      </c>
      <c r="O56" s="44">
        <v>36300</v>
      </c>
      <c r="P56" s="44">
        <v>72600</v>
      </c>
      <c r="Q56" s="44">
        <v>0</v>
      </c>
      <c r="R56" s="44">
        <v>108900</v>
      </c>
      <c r="S56" s="44">
        <v>0</v>
      </c>
      <c r="T56" s="50"/>
      <c r="U56" s="44" t="s">
        <v>381</v>
      </c>
      <c r="V56" s="44" t="s">
        <v>382</v>
      </c>
      <c r="W56" s="44">
        <v>1</v>
      </c>
      <c r="X56" s="44">
        <v>0</v>
      </c>
      <c r="Y56" s="44">
        <v>0</v>
      </c>
      <c r="Z56" s="44">
        <v>80500</v>
      </c>
      <c r="AA56" s="44">
        <v>0</v>
      </c>
      <c r="AB56" s="44">
        <v>80500</v>
      </c>
      <c r="AC56" s="44">
        <v>0</v>
      </c>
    </row>
    <row r="57" spans="1:29">
      <c r="A57" s="44" t="s">
        <v>296</v>
      </c>
      <c r="B57" s="44" t="s">
        <v>297</v>
      </c>
      <c r="C57" s="44">
        <v>24</v>
      </c>
      <c r="D57" s="44">
        <v>0</v>
      </c>
      <c r="E57" s="44">
        <v>0</v>
      </c>
      <c r="F57" s="44">
        <v>48000</v>
      </c>
      <c r="G57" s="44">
        <v>0</v>
      </c>
      <c r="H57" s="44">
        <v>48000</v>
      </c>
      <c r="I57" s="44">
        <v>0</v>
      </c>
      <c r="J57" s="50"/>
      <c r="K57" s="44" t="s">
        <v>48</v>
      </c>
      <c r="L57" s="44" t="s">
        <v>49</v>
      </c>
      <c r="M57" s="44">
        <v>213</v>
      </c>
      <c r="N57" s="44">
        <v>0</v>
      </c>
      <c r="O57" s="44">
        <v>46500</v>
      </c>
      <c r="P57" s="44">
        <v>60000</v>
      </c>
      <c r="Q57" s="44">
        <v>0</v>
      </c>
      <c r="R57" s="44">
        <v>106500</v>
      </c>
      <c r="S57" s="44">
        <v>0</v>
      </c>
      <c r="T57" s="50"/>
      <c r="U57" s="44" t="s">
        <v>38</v>
      </c>
      <c r="V57" s="44" t="s">
        <v>39</v>
      </c>
      <c r="W57" s="44">
        <v>21</v>
      </c>
      <c r="X57" s="44">
        <v>0</v>
      </c>
      <c r="Y57" s="44">
        <v>104400</v>
      </c>
      <c r="Z57" s="44">
        <v>78300</v>
      </c>
      <c r="AA57" s="44">
        <v>0</v>
      </c>
      <c r="AB57" s="44">
        <v>182700</v>
      </c>
      <c r="AC57" s="44">
        <v>0</v>
      </c>
    </row>
    <row r="58" spans="1:29">
      <c r="A58" s="44" t="s">
        <v>429</v>
      </c>
      <c r="B58" s="44" t="s">
        <v>430</v>
      </c>
      <c r="C58" s="44">
        <v>22</v>
      </c>
      <c r="D58" s="44">
        <v>10</v>
      </c>
      <c r="E58" s="44">
        <v>0</v>
      </c>
      <c r="F58" s="44">
        <v>23100</v>
      </c>
      <c r="G58" s="44">
        <v>0</v>
      </c>
      <c r="H58" s="44">
        <v>23100</v>
      </c>
      <c r="I58" s="44">
        <v>0</v>
      </c>
      <c r="J58" s="50"/>
      <c r="K58" s="44" t="s">
        <v>569</v>
      </c>
      <c r="L58" s="44" t="s">
        <v>570</v>
      </c>
      <c r="M58" s="44">
        <v>2</v>
      </c>
      <c r="N58" s="44">
        <v>0</v>
      </c>
      <c r="O58" s="44">
        <v>0</v>
      </c>
      <c r="P58" s="44">
        <v>106000</v>
      </c>
      <c r="Q58" s="44">
        <v>0</v>
      </c>
      <c r="R58" s="44">
        <v>106000</v>
      </c>
      <c r="S58" s="44">
        <v>0</v>
      </c>
      <c r="T58" s="50"/>
      <c r="U58" s="44" t="s">
        <v>470</v>
      </c>
      <c r="V58" s="44" t="s">
        <v>471</v>
      </c>
      <c r="W58" s="44">
        <v>46</v>
      </c>
      <c r="X58" s="44">
        <v>0</v>
      </c>
      <c r="Y58" s="44">
        <v>1500</v>
      </c>
      <c r="Z58" s="44">
        <v>78300</v>
      </c>
      <c r="AA58" s="44">
        <v>0</v>
      </c>
      <c r="AB58" s="44">
        <v>79800</v>
      </c>
      <c r="AC58" s="44">
        <v>0</v>
      </c>
    </row>
    <row r="59" spans="1:29">
      <c r="A59" s="44" t="s">
        <v>602</v>
      </c>
      <c r="B59" s="44" t="s">
        <v>603</v>
      </c>
      <c r="C59" s="44">
        <v>22</v>
      </c>
      <c r="D59" s="44">
        <v>0</v>
      </c>
      <c r="E59" s="44">
        <v>0</v>
      </c>
      <c r="F59" s="44">
        <v>7700</v>
      </c>
      <c r="G59" s="44">
        <v>0</v>
      </c>
      <c r="H59" s="44">
        <v>7700</v>
      </c>
      <c r="I59" s="44">
        <v>0</v>
      </c>
      <c r="J59" s="50"/>
      <c r="K59" s="44" t="s">
        <v>233</v>
      </c>
      <c r="L59" s="44" t="s">
        <v>234</v>
      </c>
      <c r="M59" s="44">
        <v>64</v>
      </c>
      <c r="N59" s="44">
        <v>0</v>
      </c>
      <c r="O59" s="44">
        <v>0</v>
      </c>
      <c r="P59" s="44">
        <v>105600</v>
      </c>
      <c r="Q59" s="44">
        <v>0</v>
      </c>
      <c r="R59" s="44">
        <v>105600</v>
      </c>
      <c r="S59" s="44">
        <v>0</v>
      </c>
      <c r="T59" s="50"/>
      <c r="U59" s="44" t="s">
        <v>437</v>
      </c>
      <c r="V59" s="44" t="s">
        <v>438</v>
      </c>
      <c r="W59" s="44">
        <v>41</v>
      </c>
      <c r="X59" s="44">
        <v>0</v>
      </c>
      <c r="Y59" s="44">
        <v>0</v>
      </c>
      <c r="Z59" s="44">
        <v>77900</v>
      </c>
      <c r="AA59" s="44">
        <v>0</v>
      </c>
      <c r="AB59" s="44">
        <v>77900</v>
      </c>
      <c r="AC59" s="44">
        <v>0</v>
      </c>
    </row>
    <row r="60" spans="1:29">
      <c r="A60" s="44" t="s">
        <v>18</v>
      </c>
      <c r="B60" s="44" t="s">
        <v>19</v>
      </c>
      <c r="C60" s="44">
        <v>21</v>
      </c>
      <c r="D60" s="44">
        <v>0</v>
      </c>
      <c r="E60" s="44">
        <v>0</v>
      </c>
      <c r="F60" s="44">
        <v>15750</v>
      </c>
      <c r="G60" s="44">
        <v>0</v>
      </c>
      <c r="H60" s="44">
        <v>15750</v>
      </c>
      <c r="I60" s="44">
        <v>0</v>
      </c>
      <c r="J60" s="50"/>
      <c r="K60" s="44" t="s">
        <v>170</v>
      </c>
      <c r="L60" s="44" t="s">
        <v>37</v>
      </c>
      <c r="M60" s="44">
        <v>53</v>
      </c>
      <c r="N60" s="44">
        <v>0</v>
      </c>
      <c r="O60" s="44">
        <v>0</v>
      </c>
      <c r="P60" s="44">
        <v>103350</v>
      </c>
      <c r="Q60" s="44">
        <v>0</v>
      </c>
      <c r="R60" s="44">
        <v>103350</v>
      </c>
      <c r="S60" s="44">
        <v>0</v>
      </c>
      <c r="T60" s="50"/>
      <c r="U60" s="44" t="s">
        <v>593</v>
      </c>
      <c r="V60" s="44" t="s">
        <v>594</v>
      </c>
      <c r="W60" s="44">
        <v>62</v>
      </c>
      <c r="X60" s="44">
        <v>0</v>
      </c>
      <c r="Y60" s="44">
        <v>52500</v>
      </c>
      <c r="Z60" s="44">
        <v>77700</v>
      </c>
      <c r="AA60" s="44">
        <v>0</v>
      </c>
      <c r="AB60" s="44">
        <v>130200</v>
      </c>
      <c r="AC60" s="44">
        <v>0</v>
      </c>
    </row>
    <row r="61" spans="1:29">
      <c r="A61" s="44" t="s">
        <v>544</v>
      </c>
      <c r="B61" s="44" t="s">
        <v>545</v>
      </c>
      <c r="C61" s="44">
        <v>21</v>
      </c>
      <c r="D61" s="44">
        <v>0</v>
      </c>
      <c r="E61" s="44">
        <v>0</v>
      </c>
      <c r="F61" s="44">
        <v>60900</v>
      </c>
      <c r="G61" s="44">
        <v>0</v>
      </c>
      <c r="H61" s="44">
        <v>60900</v>
      </c>
      <c r="I61" s="44">
        <v>0</v>
      </c>
      <c r="J61" s="50"/>
      <c r="K61" s="44" t="s">
        <v>650</v>
      </c>
      <c r="L61" s="44" t="s">
        <v>651</v>
      </c>
      <c r="M61" s="44">
        <v>3</v>
      </c>
      <c r="N61" s="44">
        <v>0</v>
      </c>
      <c r="O61" s="44">
        <v>0</v>
      </c>
      <c r="P61" s="44">
        <v>103200</v>
      </c>
      <c r="Q61" s="44">
        <v>0</v>
      </c>
      <c r="R61" s="44">
        <v>103200</v>
      </c>
      <c r="S61" s="44">
        <v>0</v>
      </c>
      <c r="T61" s="50"/>
      <c r="U61" s="44" t="s">
        <v>40</v>
      </c>
      <c r="V61" s="44" t="s">
        <v>41</v>
      </c>
      <c r="W61" s="44">
        <v>18</v>
      </c>
      <c r="X61" s="44">
        <v>0</v>
      </c>
      <c r="Y61" s="44">
        <v>36300</v>
      </c>
      <c r="Z61" s="44">
        <v>72600</v>
      </c>
      <c r="AA61" s="44">
        <v>0</v>
      </c>
      <c r="AB61" s="44">
        <v>108900</v>
      </c>
      <c r="AC61" s="44">
        <v>0</v>
      </c>
    </row>
    <row r="62" spans="1:29">
      <c r="A62" s="44" t="s">
        <v>38</v>
      </c>
      <c r="B62" s="44" t="s">
        <v>39</v>
      </c>
      <c r="C62" s="44">
        <v>21</v>
      </c>
      <c r="D62" s="44">
        <v>0</v>
      </c>
      <c r="E62" s="44">
        <v>104400</v>
      </c>
      <c r="F62" s="44">
        <v>78300</v>
      </c>
      <c r="G62" s="44">
        <v>0</v>
      </c>
      <c r="H62" s="44">
        <v>182700</v>
      </c>
      <c r="I62" s="44">
        <v>0</v>
      </c>
      <c r="J62" s="50"/>
      <c r="K62" s="44" t="s">
        <v>163</v>
      </c>
      <c r="L62" s="44" t="s">
        <v>164</v>
      </c>
      <c r="M62" s="44">
        <v>12</v>
      </c>
      <c r="N62" s="44">
        <v>0</v>
      </c>
      <c r="O62" s="44">
        <v>102000</v>
      </c>
      <c r="P62" s="44">
        <v>0</v>
      </c>
      <c r="Q62" s="44">
        <v>0</v>
      </c>
      <c r="R62" s="44">
        <v>102000</v>
      </c>
      <c r="S62" s="44">
        <v>0</v>
      </c>
      <c r="T62" s="50"/>
      <c r="U62" s="44" t="s">
        <v>350</v>
      </c>
      <c r="V62" s="44" t="s">
        <v>351</v>
      </c>
      <c r="W62" s="44">
        <v>33</v>
      </c>
      <c r="X62" s="44">
        <v>0</v>
      </c>
      <c r="Y62" s="44">
        <v>0</v>
      </c>
      <c r="Z62" s="44">
        <v>70950</v>
      </c>
      <c r="AA62" s="44">
        <v>0</v>
      </c>
      <c r="AB62" s="44">
        <v>70950</v>
      </c>
      <c r="AC62" s="44">
        <v>0</v>
      </c>
    </row>
    <row r="63" spans="1:29">
      <c r="A63" s="44" t="s">
        <v>462</v>
      </c>
      <c r="B63" s="44" t="s">
        <v>463</v>
      </c>
      <c r="C63" s="44">
        <v>21</v>
      </c>
      <c r="D63" s="44">
        <v>0</v>
      </c>
      <c r="E63" s="44">
        <v>0</v>
      </c>
      <c r="F63" s="44">
        <v>38850</v>
      </c>
      <c r="G63" s="44">
        <v>0</v>
      </c>
      <c r="H63" s="44">
        <v>38850</v>
      </c>
      <c r="I63" s="44">
        <v>0</v>
      </c>
      <c r="J63" s="50"/>
      <c r="K63" s="44" t="s">
        <v>63</v>
      </c>
      <c r="L63" s="44" t="s">
        <v>64</v>
      </c>
      <c r="M63" s="44">
        <v>3</v>
      </c>
      <c r="N63" s="44">
        <v>0</v>
      </c>
      <c r="O63" s="44">
        <v>0</v>
      </c>
      <c r="P63" s="44">
        <v>101100</v>
      </c>
      <c r="Q63" s="44">
        <v>0</v>
      </c>
      <c r="R63" s="44">
        <v>101100</v>
      </c>
      <c r="S63" s="44">
        <v>0</v>
      </c>
      <c r="T63" s="50"/>
      <c r="U63" s="44" t="s">
        <v>671</v>
      </c>
      <c r="V63" s="44" t="s">
        <v>672</v>
      </c>
      <c r="W63" s="44">
        <v>1</v>
      </c>
      <c r="X63" s="44">
        <v>0</v>
      </c>
      <c r="Y63" s="44">
        <v>0</v>
      </c>
      <c r="Z63" s="44">
        <v>69800</v>
      </c>
      <c r="AA63" s="44">
        <v>0</v>
      </c>
      <c r="AB63" s="44">
        <v>69800</v>
      </c>
      <c r="AC63" s="44">
        <v>0</v>
      </c>
    </row>
    <row r="64" spans="1:29">
      <c r="A64" s="44" t="s">
        <v>302</v>
      </c>
      <c r="B64" s="44" t="s">
        <v>303</v>
      </c>
      <c r="C64" s="44">
        <v>20</v>
      </c>
      <c r="D64" s="44">
        <v>0</v>
      </c>
      <c r="E64" s="44">
        <v>0</v>
      </c>
      <c r="F64" s="44">
        <v>230000</v>
      </c>
      <c r="G64" s="44">
        <v>0</v>
      </c>
      <c r="H64" s="44">
        <v>230000</v>
      </c>
      <c r="I64" s="44">
        <v>0</v>
      </c>
      <c r="J64" s="50"/>
      <c r="K64" s="44" t="s">
        <v>230</v>
      </c>
      <c r="L64" s="44" t="s">
        <v>231</v>
      </c>
      <c r="M64" s="44">
        <v>6</v>
      </c>
      <c r="N64" s="44">
        <v>1</v>
      </c>
      <c r="O64" s="44">
        <v>0</v>
      </c>
      <c r="P64" s="44">
        <v>97200</v>
      </c>
      <c r="Q64" s="44">
        <v>0</v>
      </c>
      <c r="R64" s="44">
        <v>97200</v>
      </c>
      <c r="S64" s="44">
        <v>0</v>
      </c>
      <c r="T64" s="50"/>
      <c r="U64" s="44" t="s">
        <v>123</v>
      </c>
      <c r="V64" s="44" t="s">
        <v>124</v>
      </c>
      <c r="W64" s="44">
        <v>6</v>
      </c>
      <c r="X64" s="44">
        <v>0</v>
      </c>
      <c r="Y64" s="44">
        <v>0</v>
      </c>
      <c r="Z64" s="44">
        <v>69600</v>
      </c>
      <c r="AA64" s="44">
        <v>0</v>
      </c>
      <c r="AB64" s="44">
        <v>69600</v>
      </c>
      <c r="AC64" s="44">
        <v>0</v>
      </c>
    </row>
    <row r="65" spans="1:29">
      <c r="A65" s="44" t="s">
        <v>574</v>
      </c>
      <c r="B65" s="44" t="s">
        <v>575</v>
      </c>
      <c r="C65" s="44">
        <v>20</v>
      </c>
      <c r="D65" s="44">
        <v>0</v>
      </c>
      <c r="E65" s="44">
        <v>0</v>
      </c>
      <c r="F65" s="44">
        <v>46000</v>
      </c>
      <c r="G65" s="44">
        <v>0</v>
      </c>
      <c r="H65" s="44">
        <v>46000</v>
      </c>
      <c r="I65" s="44">
        <v>0</v>
      </c>
      <c r="J65" s="50"/>
      <c r="K65" s="44" t="s">
        <v>626</v>
      </c>
      <c r="L65" s="44" t="s">
        <v>627</v>
      </c>
      <c r="M65" s="44">
        <v>3</v>
      </c>
      <c r="N65" s="44">
        <v>0</v>
      </c>
      <c r="O65" s="44">
        <v>0</v>
      </c>
      <c r="P65" s="44">
        <v>95000</v>
      </c>
      <c r="Q65" s="44">
        <v>0</v>
      </c>
      <c r="R65" s="44">
        <v>95000</v>
      </c>
      <c r="S65" s="44">
        <v>0</v>
      </c>
      <c r="T65" s="50"/>
      <c r="U65" s="44" t="s">
        <v>652</v>
      </c>
      <c r="V65" s="44" t="s">
        <v>653</v>
      </c>
      <c r="W65" s="44">
        <v>1</v>
      </c>
      <c r="X65" s="44">
        <v>0</v>
      </c>
      <c r="Y65" s="44">
        <v>0</v>
      </c>
      <c r="Z65" s="44">
        <v>69400</v>
      </c>
      <c r="AA65" s="44">
        <v>0</v>
      </c>
      <c r="AB65" s="44">
        <v>69400</v>
      </c>
      <c r="AC65" s="44">
        <v>0</v>
      </c>
    </row>
    <row r="66" spans="1:29">
      <c r="A66" s="44" t="s">
        <v>703</v>
      </c>
      <c r="B66" s="44" t="s">
        <v>704</v>
      </c>
      <c r="C66" s="44">
        <v>20</v>
      </c>
      <c r="D66" s="44">
        <v>0</v>
      </c>
      <c r="E66" s="44">
        <v>10000</v>
      </c>
      <c r="F66" s="44">
        <v>0</v>
      </c>
      <c r="G66" s="44">
        <v>0</v>
      </c>
      <c r="H66" s="44">
        <v>10000</v>
      </c>
      <c r="I66" s="44">
        <v>0</v>
      </c>
      <c r="J66" s="50"/>
      <c r="K66" s="44" t="s">
        <v>254</v>
      </c>
      <c r="L66" s="44" t="s">
        <v>255</v>
      </c>
      <c r="M66" s="44">
        <v>3</v>
      </c>
      <c r="N66" s="44">
        <v>0</v>
      </c>
      <c r="O66" s="44">
        <v>0</v>
      </c>
      <c r="P66" s="44">
        <v>94800</v>
      </c>
      <c r="Q66" s="44">
        <v>0</v>
      </c>
      <c r="R66" s="44">
        <v>94800</v>
      </c>
      <c r="S66" s="44">
        <v>0</v>
      </c>
      <c r="T66" s="50"/>
      <c r="U66" s="44" t="s">
        <v>397</v>
      </c>
      <c r="V66" s="44" t="s">
        <v>398</v>
      </c>
      <c r="W66" s="44">
        <v>1</v>
      </c>
      <c r="X66" s="44">
        <v>0</v>
      </c>
      <c r="Y66" s="44">
        <v>0</v>
      </c>
      <c r="Z66" s="44">
        <v>67840</v>
      </c>
      <c r="AA66" s="44">
        <v>0</v>
      </c>
      <c r="AB66" s="44">
        <v>67840</v>
      </c>
      <c r="AC66" s="44">
        <v>0</v>
      </c>
    </row>
    <row r="67" spans="1:29">
      <c r="A67" s="44" t="s">
        <v>464</v>
      </c>
      <c r="B67" s="44" t="s">
        <v>463</v>
      </c>
      <c r="C67" s="44">
        <v>20</v>
      </c>
      <c r="D67" s="44">
        <v>0</v>
      </c>
      <c r="E67" s="44">
        <v>0</v>
      </c>
      <c r="F67" s="44">
        <v>37000</v>
      </c>
      <c r="G67" s="44">
        <v>0</v>
      </c>
      <c r="H67" s="44">
        <v>37000</v>
      </c>
      <c r="I67" s="44">
        <v>0</v>
      </c>
      <c r="J67" s="50"/>
      <c r="K67" s="44" t="s">
        <v>489</v>
      </c>
      <c r="L67" s="44" t="s">
        <v>490</v>
      </c>
      <c r="M67" s="44">
        <v>6</v>
      </c>
      <c r="N67" s="44">
        <v>0</v>
      </c>
      <c r="O67" s="44">
        <v>13000</v>
      </c>
      <c r="P67" s="44">
        <v>80900</v>
      </c>
      <c r="Q67" s="44">
        <v>0</v>
      </c>
      <c r="R67" s="44">
        <v>93900</v>
      </c>
      <c r="S67" s="44">
        <v>0</v>
      </c>
      <c r="T67" s="50"/>
      <c r="U67" s="44" t="s">
        <v>294</v>
      </c>
      <c r="V67" s="44" t="s">
        <v>295</v>
      </c>
      <c r="W67" s="44">
        <v>8</v>
      </c>
      <c r="X67" s="44">
        <v>0</v>
      </c>
      <c r="Y67" s="44">
        <v>0</v>
      </c>
      <c r="Z67" s="44">
        <v>66800</v>
      </c>
      <c r="AA67" s="44">
        <v>0</v>
      </c>
      <c r="AB67" s="44">
        <v>66800</v>
      </c>
      <c r="AC67" s="44">
        <v>0</v>
      </c>
    </row>
    <row r="68" spans="1:29">
      <c r="A68" s="44" t="s">
        <v>30</v>
      </c>
      <c r="B68" s="44" t="s">
        <v>31</v>
      </c>
      <c r="C68" s="44">
        <v>18</v>
      </c>
      <c r="D68" s="44">
        <v>0</v>
      </c>
      <c r="E68" s="44">
        <v>0</v>
      </c>
      <c r="F68" s="44">
        <v>81000</v>
      </c>
      <c r="G68" s="44">
        <v>0</v>
      </c>
      <c r="H68" s="44">
        <v>81000</v>
      </c>
      <c r="I68" s="44">
        <v>0</v>
      </c>
      <c r="J68" s="50"/>
      <c r="K68" s="44" t="s">
        <v>537</v>
      </c>
      <c r="L68" s="44" t="s">
        <v>538</v>
      </c>
      <c r="M68" s="44">
        <v>48</v>
      </c>
      <c r="N68" s="44">
        <v>0</v>
      </c>
      <c r="O68" s="44">
        <v>0</v>
      </c>
      <c r="P68" s="44">
        <v>93600</v>
      </c>
      <c r="Q68" s="44">
        <v>0</v>
      </c>
      <c r="R68" s="44">
        <v>93600</v>
      </c>
      <c r="S68" s="44">
        <v>0</v>
      </c>
      <c r="T68" s="50"/>
      <c r="U68" s="44" t="s">
        <v>216</v>
      </c>
      <c r="V68" s="44" t="s">
        <v>217</v>
      </c>
      <c r="W68" s="44">
        <v>34</v>
      </c>
      <c r="X68" s="44">
        <v>4</v>
      </c>
      <c r="Y68" s="44">
        <v>0</v>
      </c>
      <c r="Z68" s="44">
        <v>64600</v>
      </c>
      <c r="AA68" s="44">
        <v>0</v>
      </c>
      <c r="AB68" s="44">
        <v>64600</v>
      </c>
      <c r="AC68" s="44">
        <v>0</v>
      </c>
    </row>
    <row r="69" spans="1:29">
      <c r="A69" s="44" t="s">
        <v>156</v>
      </c>
      <c r="B69" s="44" t="s">
        <v>157</v>
      </c>
      <c r="C69" s="44">
        <v>18</v>
      </c>
      <c r="D69" s="44">
        <v>0</v>
      </c>
      <c r="E69" s="44">
        <v>0</v>
      </c>
      <c r="F69" s="44">
        <v>145800</v>
      </c>
      <c r="G69" s="44">
        <v>0</v>
      </c>
      <c r="H69" s="44">
        <v>145800</v>
      </c>
      <c r="I69" s="44">
        <v>0</v>
      </c>
      <c r="J69" s="50"/>
      <c r="K69" s="44" t="s">
        <v>367</v>
      </c>
      <c r="L69" s="44" t="s">
        <v>368</v>
      </c>
      <c r="M69" s="44">
        <v>97</v>
      </c>
      <c r="N69" s="44">
        <v>0</v>
      </c>
      <c r="O69" s="44">
        <v>57000</v>
      </c>
      <c r="P69" s="44">
        <v>35150</v>
      </c>
      <c r="Q69" s="44">
        <v>0</v>
      </c>
      <c r="R69" s="44">
        <v>92150</v>
      </c>
      <c r="S69" s="44">
        <v>0</v>
      </c>
      <c r="T69" s="50"/>
      <c r="U69" s="44" t="s">
        <v>34</v>
      </c>
      <c r="V69" s="44" t="s">
        <v>35</v>
      </c>
      <c r="W69" s="44">
        <v>34</v>
      </c>
      <c r="X69" s="44">
        <v>0</v>
      </c>
      <c r="Y69" s="44">
        <v>0</v>
      </c>
      <c r="Z69" s="44">
        <v>62900</v>
      </c>
      <c r="AA69" s="44">
        <v>0</v>
      </c>
      <c r="AB69" s="44">
        <v>62900</v>
      </c>
      <c r="AC69" s="44">
        <v>0</v>
      </c>
    </row>
    <row r="70" spans="1:29">
      <c r="A70" s="44" t="s">
        <v>40</v>
      </c>
      <c r="B70" s="44" t="s">
        <v>41</v>
      </c>
      <c r="C70" s="44">
        <v>18</v>
      </c>
      <c r="D70" s="44">
        <v>0</v>
      </c>
      <c r="E70" s="44">
        <v>36300</v>
      </c>
      <c r="F70" s="44">
        <v>72600</v>
      </c>
      <c r="G70" s="44">
        <v>0</v>
      </c>
      <c r="H70" s="44">
        <v>108900</v>
      </c>
      <c r="I70" s="44">
        <v>0</v>
      </c>
      <c r="J70" s="50"/>
      <c r="K70" s="44" t="s">
        <v>369</v>
      </c>
      <c r="L70" s="44" t="s">
        <v>370</v>
      </c>
      <c r="M70" s="44">
        <v>90</v>
      </c>
      <c r="N70" s="44">
        <v>0</v>
      </c>
      <c r="O70" s="44">
        <v>60000</v>
      </c>
      <c r="P70" s="44">
        <v>30000</v>
      </c>
      <c r="Q70" s="44">
        <v>0</v>
      </c>
      <c r="R70" s="44">
        <v>90000</v>
      </c>
      <c r="S70" s="44">
        <v>0</v>
      </c>
      <c r="T70" s="50"/>
      <c r="U70" s="44" t="s">
        <v>579</v>
      </c>
      <c r="V70" s="44" t="s">
        <v>580</v>
      </c>
      <c r="W70" s="44">
        <v>1</v>
      </c>
      <c r="X70" s="44">
        <v>0</v>
      </c>
      <c r="Y70" s="44">
        <v>0</v>
      </c>
      <c r="Z70" s="44">
        <v>61900</v>
      </c>
      <c r="AA70" s="44">
        <v>0</v>
      </c>
      <c r="AB70" s="44">
        <v>61900</v>
      </c>
      <c r="AC70" s="44">
        <v>0</v>
      </c>
    </row>
    <row r="71" spans="1:29">
      <c r="A71" s="44" t="s">
        <v>376</v>
      </c>
      <c r="B71" s="44" t="s">
        <v>110</v>
      </c>
      <c r="C71" s="44">
        <v>18</v>
      </c>
      <c r="D71" s="44">
        <v>0</v>
      </c>
      <c r="E71" s="44">
        <v>0</v>
      </c>
      <c r="F71" s="44">
        <v>109850</v>
      </c>
      <c r="G71" s="44">
        <v>0</v>
      </c>
      <c r="H71" s="44">
        <v>109850</v>
      </c>
      <c r="I71" s="44">
        <v>6250</v>
      </c>
      <c r="J71" s="50"/>
      <c r="K71" s="44" t="s">
        <v>365</v>
      </c>
      <c r="L71" s="44" t="s">
        <v>366</v>
      </c>
      <c r="M71" s="44">
        <v>90</v>
      </c>
      <c r="N71" s="44">
        <v>0</v>
      </c>
      <c r="O71" s="44">
        <v>60000</v>
      </c>
      <c r="P71" s="44">
        <v>30000</v>
      </c>
      <c r="Q71" s="44">
        <v>0</v>
      </c>
      <c r="R71" s="44">
        <v>90000</v>
      </c>
      <c r="S71" s="44">
        <v>0</v>
      </c>
      <c r="T71" s="50"/>
      <c r="U71" s="44" t="s">
        <v>544</v>
      </c>
      <c r="V71" s="44" t="s">
        <v>545</v>
      </c>
      <c r="W71" s="44">
        <v>21</v>
      </c>
      <c r="X71" s="44">
        <v>0</v>
      </c>
      <c r="Y71" s="44">
        <v>0</v>
      </c>
      <c r="Z71" s="44">
        <v>60900</v>
      </c>
      <c r="AA71" s="44">
        <v>0</v>
      </c>
      <c r="AB71" s="44">
        <v>60900</v>
      </c>
      <c r="AC71" s="44">
        <v>0</v>
      </c>
    </row>
    <row r="72" spans="1:29">
      <c r="A72" s="44" t="s">
        <v>394</v>
      </c>
      <c r="B72" s="44" t="s">
        <v>395</v>
      </c>
      <c r="C72" s="44">
        <v>16</v>
      </c>
      <c r="D72" s="44">
        <v>0</v>
      </c>
      <c r="E72" s="44">
        <v>0</v>
      </c>
      <c r="F72" s="44">
        <v>49600</v>
      </c>
      <c r="G72" s="44">
        <v>0</v>
      </c>
      <c r="H72" s="44">
        <v>49600</v>
      </c>
      <c r="I72" s="44">
        <v>0</v>
      </c>
      <c r="J72" s="50"/>
      <c r="K72" s="44" t="s">
        <v>182</v>
      </c>
      <c r="L72" s="44" t="s">
        <v>183</v>
      </c>
      <c r="M72" s="44">
        <v>3</v>
      </c>
      <c r="N72" s="44">
        <v>0</v>
      </c>
      <c r="O72" s="44">
        <v>0</v>
      </c>
      <c r="P72" s="44">
        <v>88800</v>
      </c>
      <c r="Q72" s="44">
        <v>0</v>
      </c>
      <c r="R72" s="44">
        <v>88800</v>
      </c>
      <c r="S72" s="44">
        <v>0</v>
      </c>
      <c r="T72" s="50"/>
      <c r="U72" s="44" t="s">
        <v>101</v>
      </c>
      <c r="V72" s="44" t="s">
        <v>102</v>
      </c>
      <c r="W72" s="44">
        <v>35</v>
      </c>
      <c r="X72" s="44">
        <v>0</v>
      </c>
      <c r="Y72" s="44">
        <v>363000</v>
      </c>
      <c r="Z72" s="44">
        <v>60500</v>
      </c>
      <c r="AA72" s="44">
        <v>0</v>
      </c>
      <c r="AB72" s="44">
        <v>423500</v>
      </c>
      <c r="AC72" s="44">
        <v>0</v>
      </c>
    </row>
    <row r="73" spans="1:29">
      <c r="A73" s="44" t="s">
        <v>20</v>
      </c>
      <c r="B73" s="44" t="s">
        <v>21</v>
      </c>
      <c r="C73" s="44">
        <v>16</v>
      </c>
      <c r="D73" s="44">
        <v>0</v>
      </c>
      <c r="E73" s="44">
        <v>9000</v>
      </c>
      <c r="F73" s="44">
        <v>39000</v>
      </c>
      <c r="G73" s="44">
        <v>0</v>
      </c>
      <c r="H73" s="44">
        <v>48000</v>
      </c>
      <c r="I73" s="44">
        <v>0</v>
      </c>
      <c r="J73" s="50"/>
      <c r="K73" s="44" t="s">
        <v>52</v>
      </c>
      <c r="L73" s="44" t="s">
        <v>53</v>
      </c>
      <c r="M73" s="44">
        <v>136</v>
      </c>
      <c r="N73" s="44">
        <v>0</v>
      </c>
      <c r="O73" s="44">
        <v>0</v>
      </c>
      <c r="P73" s="44">
        <v>88400</v>
      </c>
      <c r="Q73" s="44">
        <v>0</v>
      </c>
      <c r="R73" s="44">
        <v>88400</v>
      </c>
      <c r="S73" s="44">
        <v>0</v>
      </c>
      <c r="T73" s="50"/>
      <c r="U73" s="44" t="s">
        <v>48</v>
      </c>
      <c r="V73" s="44" t="s">
        <v>49</v>
      </c>
      <c r="W73" s="44">
        <v>213</v>
      </c>
      <c r="X73" s="44">
        <v>0</v>
      </c>
      <c r="Y73" s="44">
        <v>46500</v>
      </c>
      <c r="Z73" s="44">
        <v>60000</v>
      </c>
      <c r="AA73" s="44">
        <v>0</v>
      </c>
      <c r="AB73" s="44">
        <v>106500</v>
      </c>
      <c r="AC73" s="44">
        <v>0</v>
      </c>
    </row>
    <row r="74" spans="1:29">
      <c r="A74" s="44" t="s">
        <v>32</v>
      </c>
      <c r="B74" s="44" t="s">
        <v>33</v>
      </c>
      <c r="C74" s="44">
        <v>16</v>
      </c>
      <c r="D74" s="44">
        <v>0</v>
      </c>
      <c r="E74" s="44">
        <v>45000</v>
      </c>
      <c r="F74" s="44">
        <v>27000</v>
      </c>
      <c r="G74" s="44">
        <v>0</v>
      </c>
      <c r="H74" s="44">
        <v>72000</v>
      </c>
      <c r="I74" s="44">
        <v>0</v>
      </c>
      <c r="J74" s="50"/>
      <c r="K74" s="44" t="s">
        <v>551</v>
      </c>
      <c r="L74" s="44" t="s">
        <v>552</v>
      </c>
      <c r="M74" s="44">
        <v>4</v>
      </c>
      <c r="N74" s="44">
        <v>0</v>
      </c>
      <c r="O74" s="44">
        <v>55100</v>
      </c>
      <c r="P74" s="44">
        <v>31500</v>
      </c>
      <c r="Q74" s="44">
        <v>0</v>
      </c>
      <c r="R74" s="44">
        <v>86600</v>
      </c>
      <c r="S74" s="44">
        <v>0</v>
      </c>
      <c r="T74" s="50"/>
      <c r="U74" s="44" t="s">
        <v>638</v>
      </c>
      <c r="V74" s="44" t="s">
        <v>639</v>
      </c>
      <c r="W74" s="44">
        <v>36</v>
      </c>
      <c r="X74" s="44">
        <v>0</v>
      </c>
      <c r="Y74" s="44">
        <v>0</v>
      </c>
      <c r="Z74" s="44">
        <v>59400</v>
      </c>
      <c r="AA74" s="44">
        <v>0</v>
      </c>
      <c r="AB74" s="44">
        <v>59400</v>
      </c>
      <c r="AC74" s="44">
        <v>0</v>
      </c>
    </row>
    <row r="75" spans="1:29">
      <c r="A75" s="44" t="s">
        <v>200</v>
      </c>
      <c r="B75" s="44" t="s">
        <v>201</v>
      </c>
      <c r="C75" s="44">
        <v>16</v>
      </c>
      <c r="D75" s="44">
        <v>0</v>
      </c>
      <c r="E75" s="44">
        <v>19000</v>
      </c>
      <c r="F75" s="44">
        <v>132525</v>
      </c>
      <c r="G75" s="44">
        <v>0</v>
      </c>
      <c r="H75" s="44">
        <v>151525</v>
      </c>
      <c r="I75" s="44">
        <v>0</v>
      </c>
      <c r="J75" s="50"/>
      <c r="K75" s="44" t="s">
        <v>192</v>
      </c>
      <c r="L75" s="44" t="s">
        <v>193</v>
      </c>
      <c r="M75" s="44">
        <v>4</v>
      </c>
      <c r="N75" s="44">
        <v>0</v>
      </c>
      <c r="O75" s="44">
        <v>86000</v>
      </c>
      <c r="P75" s="44">
        <v>0</v>
      </c>
      <c r="Q75" s="44">
        <v>0</v>
      </c>
      <c r="R75" s="44">
        <v>86000</v>
      </c>
      <c r="S75" s="44">
        <v>0</v>
      </c>
      <c r="T75" s="50"/>
      <c r="U75" s="44" t="s">
        <v>399</v>
      </c>
      <c r="V75" s="44" t="s">
        <v>400</v>
      </c>
      <c r="W75" s="44">
        <v>2</v>
      </c>
      <c r="X75" s="44">
        <v>0</v>
      </c>
      <c r="Y75" s="44">
        <v>0</v>
      </c>
      <c r="Z75" s="44">
        <v>58640</v>
      </c>
      <c r="AA75" s="44">
        <v>0</v>
      </c>
      <c r="AB75" s="44">
        <v>58640</v>
      </c>
      <c r="AC75" s="44">
        <v>0</v>
      </c>
    </row>
    <row r="76" spans="1:29">
      <c r="A76" s="44" t="s">
        <v>614</v>
      </c>
      <c r="B76" s="44" t="s">
        <v>615</v>
      </c>
      <c r="C76" s="44">
        <v>15</v>
      </c>
      <c r="D76" s="44">
        <v>0</v>
      </c>
      <c r="E76" s="44">
        <v>0</v>
      </c>
      <c r="F76" s="44">
        <v>27000</v>
      </c>
      <c r="G76" s="44">
        <v>0</v>
      </c>
      <c r="H76" s="44">
        <v>27000</v>
      </c>
      <c r="I76" s="44">
        <v>0</v>
      </c>
      <c r="J76" s="50"/>
      <c r="K76" s="44" t="s">
        <v>30</v>
      </c>
      <c r="L76" s="44" t="s">
        <v>31</v>
      </c>
      <c r="M76" s="44">
        <v>18</v>
      </c>
      <c r="N76" s="44">
        <v>0</v>
      </c>
      <c r="O76" s="44">
        <v>0</v>
      </c>
      <c r="P76" s="44">
        <v>81000</v>
      </c>
      <c r="Q76" s="44">
        <v>0</v>
      </c>
      <c r="R76" s="44">
        <v>81000</v>
      </c>
      <c r="S76" s="44">
        <v>0</v>
      </c>
      <c r="T76" s="50"/>
      <c r="U76" s="44" t="s">
        <v>61</v>
      </c>
      <c r="V76" s="44" t="s">
        <v>62</v>
      </c>
      <c r="W76" s="44">
        <v>111</v>
      </c>
      <c r="X76" s="44">
        <v>0</v>
      </c>
      <c r="Y76" s="44">
        <v>2095200</v>
      </c>
      <c r="Z76" s="44">
        <v>58200</v>
      </c>
      <c r="AA76" s="44">
        <v>0</v>
      </c>
      <c r="AB76" s="44">
        <v>2153400</v>
      </c>
      <c r="AC76" s="44">
        <v>0</v>
      </c>
    </row>
    <row r="77" spans="1:29">
      <c r="A77" s="44" t="s">
        <v>500</v>
      </c>
      <c r="B77" s="44" t="s">
        <v>501</v>
      </c>
      <c r="C77" s="44">
        <v>15</v>
      </c>
      <c r="D77" s="44">
        <v>0</v>
      </c>
      <c r="E77" s="44">
        <v>0</v>
      </c>
      <c r="F77" s="44">
        <v>57750</v>
      </c>
      <c r="G77" s="44">
        <v>0</v>
      </c>
      <c r="H77" s="44">
        <v>57750</v>
      </c>
      <c r="I77" s="44">
        <v>0</v>
      </c>
      <c r="J77" s="50"/>
      <c r="K77" s="44" t="s">
        <v>381</v>
      </c>
      <c r="L77" s="44" t="s">
        <v>382</v>
      </c>
      <c r="M77" s="44">
        <v>1</v>
      </c>
      <c r="N77" s="44">
        <v>0</v>
      </c>
      <c r="O77" s="44">
        <v>0</v>
      </c>
      <c r="P77" s="44">
        <v>80500</v>
      </c>
      <c r="Q77" s="44">
        <v>0</v>
      </c>
      <c r="R77" s="44">
        <v>80500</v>
      </c>
      <c r="S77" s="44">
        <v>0</v>
      </c>
      <c r="T77" s="50"/>
      <c r="U77" s="44" t="s">
        <v>500</v>
      </c>
      <c r="V77" s="44" t="s">
        <v>501</v>
      </c>
      <c r="W77" s="44">
        <v>15</v>
      </c>
      <c r="X77" s="44">
        <v>0</v>
      </c>
      <c r="Y77" s="44">
        <v>0</v>
      </c>
      <c r="Z77" s="44">
        <v>57750</v>
      </c>
      <c r="AA77" s="44">
        <v>0</v>
      </c>
      <c r="AB77" s="44">
        <v>57750</v>
      </c>
      <c r="AC77" s="44">
        <v>0</v>
      </c>
    </row>
    <row r="78" spans="1:29">
      <c r="A78" s="44" t="s">
        <v>194</v>
      </c>
      <c r="B78" s="44" t="s">
        <v>195</v>
      </c>
      <c r="C78" s="44">
        <v>14</v>
      </c>
      <c r="D78" s="44">
        <v>0</v>
      </c>
      <c r="E78" s="44">
        <v>301000</v>
      </c>
      <c r="F78" s="44">
        <v>0</v>
      </c>
      <c r="G78" s="44">
        <v>0</v>
      </c>
      <c r="H78" s="44">
        <v>301000</v>
      </c>
      <c r="I78" s="44">
        <v>0</v>
      </c>
      <c r="J78" s="50"/>
      <c r="K78" s="44" t="s">
        <v>470</v>
      </c>
      <c r="L78" s="44" t="s">
        <v>471</v>
      </c>
      <c r="M78" s="44">
        <v>46</v>
      </c>
      <c r="N78" s="44">
        <v>0</v>
      </c>
      <c r="O78" s="44">
        <v>1500</v>
      </c>
      <c r="P78" s="44">
        <v>78300</v>
      </c>
      <c r="Q78" s="44">
        <v>0</v>
      </c>
      <c r="R78" s="44">
        <v>79800</v>
      </c>
      <c r="S78" s="44">
        <v>0</v>
      </c>
      <c r="T78" s="50"/>
      <c r="U78" s="44" t="s">
        <v>256</v>
      </c>
      <c r="V78" s="44" t="s">
        <v>257</v>
      </c>
      <c r="W78" s="44">
        <v>2</v>
      </c>
      <c r="X78" s="44">
        <v>0</v>
      </c>
      <c r="Y78" s="44">
        <v>0</v>
      </c>
      <c r="Z78" s="44">
        <v>57000</v>
      </c>
      <c r="AA78" s="44">
        <v>0</v>
      </c>
      <c r="AB78" s="44">
        <v>57000</v>
      </c>
      <c r="AC78" s="44">
        <v>0</v>
      </c>
    </row>
    <row r="79" spans="1:29">
      <c r="A79" s="44" t="s">
        <v>172</v>
      </c>
      <c r="B79" s="44" t="s">
        <v>173</v>
      </c>
      <c r="C79" s="44">
        <v>14</v>
      </c>
      <c r="D79" s="44">
        <v>0</v>
      </c>
      <c r="E79" s="44">
        <v>12600</v>
      </c>
      <c r="F79" s="44">
        <v>31500</v>
      </c>
      <c r="G79" s="44">
        <v>0</v>
      </c>
      <c r="H79" s="44">
        <v>44100</v>
      </c>
      <c r="I79" s="44">
        <v>0</v>
      </c>
      <c r="J79" s="50"/>
      <c r="K79" s="44" t="s">
        <v>437</v>
      </c>
      <c r="L79" s="44" t="s">
        <v>438</v>
      </c>
      <c r="M79" s="44">
        <v>41</v>
      </c>
      <c r="N79" s="44">
        <v>0</v>
      </c>
      <c r="O79" s="44">
        <v>0</v>
      </c>
      <c r="P79" s="44">
        <v>77900</v>
      </c>
      <c r="Q79" s="44">
        <v>0</v>
      </c>
      <c r="R79" s="44">
        <v>77900</v>
      </c>
      <c r="S79" s="44">
        <v>0</v>
      </c>
      <c r="T79" s="50"/>
      <c r="U79" s="44" t="s">
        <v>282</v>
      </c>
      <c r="V79" s="44" t="s">
        <v>283</v>
      </c>
      <c r="W79" s="44">
        <v>1</v>
      </c>
      <c r="X79" s="44">
        <v>0</v>
      </c>
      <c r="Y79" s="44">
        <v>0</v>
      </c>
      <c r="Z79" s="44">
        <v>56600</v>
      </c>
      <c r="AA79" s="44">
        <v>0</v>
      </c>
      <c r="AB79" s="44">
        <v>56600</v>
      </c>
      <c r="AC79" s="44">
        <v>0</v>
      </c>
    </row>
    <row r="80" spans="1:29">
      <c r="A80" s="44" t="s">
        <v>205</v>
      </c>
      <c r="B80" s="44" t="s">
        <v>206</v>
      </c>
      <c r="C80" s="44">
        <v>13</v>
      </c>
      <c r="D80" s="44">
        <v>0</v>
      </c>
      <c r="E80" s="44">
        <v>0</v>
      </c>
      <c r="F80" s="44">
        <v>5200</v>
      </c>
      <c r="G80" s="44">
        <v>0</v>
      </c>
      <c r="H80" s="44">
        <v>5200</v>
      </c>
      <c r="I80" s="44">
        <v>0</v>
      </c>
      <c r="J80" s="50"/>
      <c r="K80" s="44" t="s">
        <v>32</v>
      </c>
      <c r="L80" s="44" t="s">
        <v>33</v>
      </c>
      <c r="M80" s="44">
        <v>16</v>
      </c>
      <c r="N80" s="44">
        <v>0</v>
      </c>
      <c r="O80" s="44">
        <v>45000</v>
      </c>
      <c r="P80" s="44">
        <v>27000</v>
      </c>
      <c r="Q80" s="44">
        <v>0</v>
      </c>
      <c r="R80" s="44">
        <v>72000</v>
      </c>
      <c r="S80" s="44">
        <v>0</v>
      </c>
      <c r="T80" s="50"/>
      <c r="U80" s="44" t="s">
        <v>28</v>
      </c>
      <c r="V80" s="44" t="s">
        <v>29</v>
      </c>
      <c r="W80" s="44">
        <v>1</v>
      </c>
      <c r="X80" s="44">
        <v>0</v>
      </c>
      <c r="Y80" s="44">
        <v>0</v>
      </c>
      <c r="Z80" s="44">
        <v>56250</v>
      </c>
      <c r="AA80" s="44">
        <v>0</v>
      </c>
      <c r="AB80" s="44">
        <v>56250</v>
      </c>
      <c r="AC80" s="44">
        <v>0</v>
      </c>
    </row>
    <row r="81" spans="1:29">
      <c r="A81" s="44" t="s">
        <v>504</v>
      </c>
      <c r="B81" s="44" t="s">
        <v>505</v>
      </c>
      <c r="C81" s="44">
        <v>13</v>
      </c>
      <c r="D81" s="44">
        <v>0</v>
      </c>
      <c r="E81" s="44">
        <v>0</v>
      </c>
      <c r="F81" s="44">
        <v>31200</v>
      </c>
      <c r="G81" s="44">
        <v>0</v>
      </c>
      <c r="H81" s="44">
        <v>31200</v>
      </c>
      <c r="I81" s="44">
        <v>0</v>
      </c>
      <c r="J81" s="50"/>
      <c r="K81" s="44" t="s">
        <v>566</v>
      </c>
      <c r="L81" s="44" t="s">
        <v>567</v>
      </c>
      <c r="M81" s="44">
        <v>13</v>
      </c>
      <c r="N81" s="44">
        <v>0</v>
      </c>
      <c r="O81" s="44">
        <v>55000</v>
      </c>
      <c r="P81" s="44">
        <v>16500</v>
      </c>
      <c r="Q81" s="44">
        <v>0</v>
      </c>
      <c r="R81" s="44">
        <v>71500</v>
      </c>
      <c r="S81" s="44">
        <v>0</v>
      </c>
      <c r="T81" s="50"/>
      <c r="U81" s="44" t="s">
        <v>562</v>
      </c>
      <c r="V81" s="44" t="s">
        <v>563</v>
      </c>
      <c r="W81" s="44">
        <v>12</v>
      </c>
      <c r="X81" s="44">
        <v>0</v>
      </c>
      <c r="Y81" s="44">
        <v>0</v>
      </c>
      <c r="Z81" s="44">
        <v>54000</v>
      </c>
      <c r="AA81" s="44">
        <v>0</v>
      </c>
      <c r="AB81" s="44">
        <v>54000</v>
      </c>
      <c r="AC81" s="44">
        <v>0</v>
      </c>
    </row>
    <row r="82" spans="1:29">
      <c r="A82" s="44" t="s">
        <v>566</v>
      </c>
      <c r="B82" s="44" t="s">
        <v>567</v>
      </c>
      <c r="C82" s="44">
        <v>13</v>
      </c>
      <c r="D82" s="44">
        <v>0</v>
      </c>
      <c r="E82" s="44">
        <v>55000</v>
      </c>
      <c r="F82" s="44">
        <v>16500</v>
      </c>
      <c r="G82" s="44">
        <v>0</v>
      </c>
      <c r="H82" s="44">
        <v>71500</v>
      </c>
      <c r="I82" s="44">
        <v>0</v>
      </c>
      <c r="J82" s="50"/>
      <c r="K82" s="44" t="s">
        <v>350</v>
      </c>
      <c r="L82" s="44" t="s">
        <v>351</v>
      </c>
      <c r="M82" s="44">
        <v>33</v>
      </c>
      <c r="N82" s="44">
        <v>0</v>
      </c>
      <c r="O82" s="44">
        <v>0</v>
      </c>
      <c r="P82" s="44">
        <v>70950</v>
      </c>
      <c r="Q82" s="44">
        <v>0</v>
      </c>
      <c r="R82" s="44">
        <v>70950</v>
      </c>
      <c r="S82" s="44">
        <v>0</v>
      </c>
      <c r="T82" s="50"/>
      <c r="U82" s="44" t="s">
        <v>423</v>
      </c>
      <c r="V82" s="44" t="s">
        <v>424</v>
      </c>
      <c r="W82" s="44">
        <v>27</v>
      </c>
      <c r="X82" s="44">
        <v>0</v>
      </c>
      <c r="Y82" s="44">
        <v>2050</v>
      </c>
      <c r="Z82" s="44">
        <v>53300</v>
      </c>
      <c r="AA82" s="44">
        <v>0</v>
      </c>
      <c r="AB82" s="44">
        <v>55350</v>
      </c>
      <c r="AC82" s="44">
        <v>0</v>
      </c>
    </row>
    <row r="83" spans="1:29">
      <c r="A83" s="44" t="s">
        <v>163</v>
      </c>
      <c r="B83" s="44" t="s">
        <v>164</v>
      </c>
      <c r="C83" s="44">
        <v>12</v>
      </c>
      <c r="D83" s="44">
        <v>0</v>
      </c>
      <c r="E83" s="44">
        <v>102000</v>
      </c>
      <c r="F83" s="44">
        <v>0</v>
      </c>
      <c r="G83" s="44">
        <v>0</v>
      </c>
      <c r="H83" s="44">
        <v>102000</v>
      </c>
      <c r="I83" s="44">
        <v>0</v>
      </c>
      <c r="J83" s="50"/>
      <c r="K83" s="44" t="s">
        <v>671</v>
      </c>
      <c r="L83" s="44" t="s">
        <v>672</v>
      </c>
      <c r="M83" s="44">
        <v>1</v>
      </c>
      <c r="N83" s="44">
        <v>0</v>
      </c>
      <c r="O83" s="44">
        <v>0</v>
      </c>
      <c r="P83" s="44">
        <v>69800</v>
      </c>
      <c r="Q83" s="44">
        <v>0</v>
      </c>
      <c r="R83" s="44">
        <v>69800</v>
      </c>
      <c r="S83" s="44">
        <v>0</v>
      </c>
      <c r="T83" s="50"/>
      <c r="U83" s="44" t="s">
        <v>338</v>
      </c>
      <c r="V83" s="44" t="s">
        <v>35</v>
      </c>
      <c r="W83" s="44">
        <v>25</v>
      </c>
      <c r="X83" s="44">
        <v>0</v>
      </c>
      <c r="Y83" s="44">
        <v>0</v>
      </c>
      <c r="Z83" s="44">
        <v>51250</v>
      </c>
      <c r="AA83" s="44">
        <v>0</v>
      </c>
      <c r="AB83" s="44">
        <v>51250</v>
      </c>
      <c r="AC83" s="44">
        <v>0</v>
      </c>
    </row>
    <row r="84" spans="1:29">
      <c r="A84" s="44" t="s">
        <v>695</v>
      </c>
      <c r="B84" s="44" t="s">
        <v>696</v>
      </c>
      <c r="C84" s="44">
        <v>12</v>
      </c>
      <c r="D84" s="44">
        <v>0</v>
      </c>
      <c r="E84" s="44">
        <v>0</v>
      </c>
      <c r="F84" s="44">
        <v>10800</v>
      </c>
      <c r="G84" s="44">
        <v>0</v>
      </c>
      <c r="H84" s="44">
        <v>10800</v>
      </c>
      <c r="I84" s="44">
        <v>0</v>
      </c>
      <c r="J84" s="50"/>
      <c r="K84" s="44" t="s">
        <v>123</v>
      </c>
      <c r="L84" s="44" t="s">
        <v>124</v>
      </c>
      <c r="M84" s="44">
        <v>6</v>
      </c>
      <c r="N84" s="44">
        <v>0</v>
      </c>
      <c r="O84" s="44">
        <v>0</v>
      </c>
      <c r="P84" s="44">
        <v>69600</v>
      </c>
      <c r="Q84" s="44">
        <v>0</v>
      </c>
      <c r="R84" s="44">
        <v>69600</v>
      </c>
      <c r="S84" s="44">
        <v>0</v>
      </c>
      <c r="T84" s="50"/>
      <c r="U84" s="44" t="s">
        <v>246</v>
      </c>
      <c r="V84" s="44" t="s">
        <v>247</v>
      </c>
      <c r="W84" s="44">
        <v>1</v>
      </c>
      <c r="X84" s="44">
        <v>0</v>
      </c>
      <c r="Y84" s="44">
        <v>0</v>
      </c>
      <c r="Z84" s="44">
        <v>50700</v>
      </c>
      <c r="AA84" s="44">
        <v>0</v>
      </c>
      <c r="AB84" s="44">
        <v>50700</v>
      </c>
      <c r="AC84" s="44">
        <v>0</v>
      </c>
    </row>
    <row r="85" spans="1:29">
      <c r="A85" s="44" t="s">
        <v>117</v>
      </c>
      <c r="B85" s="44" t="s">
        <v>118</v>
      </c>
      <c r="C85" s="44">
        <v>12</v>
      </c>
      <c r="D85" s="44">
        <v>0</v>
      </c>
      <c r="E85" s="44">
        <v>236500</v>
      </c>
      <c r="F85" s="44">
        <v>21500</v>
      </c>
      <c r="G85" s="44">
        <v>0</v>
      </c>
      <c r="H85" s="44">
        <v>258000</v>
      </c>
      <c r="I85" s="44">
        <v>0</v>
      </c>
      <c r="J85" s="50"/>
      <c r="K85" s="44" t="s">
        <v>652</v>
      </c>
      <c r="L85" s="44" t="s">
        <v>653</v>
      </c>
      <c r="M85" s="44">
        <v>1</v>
      </c>
      <c r="N85" s="44">
        <v>0</v>
      </c>
      <c r="O85" s="44">
        <v>0</v>
      </c>
      <c r="P85" s="44">
        <v>69400</v>
      </c>
      <c r="Q85" s="44">
        <v>0</v>
      </c>
      <c r="R85" s="44">
        <v>69400</v>
      </c>
      <c r="S85" s="44">
        <v>0</v>
      </c>
      <c r="T85" s="50"/>
      <c r="U85" s="44" t="s">
        <v>57</v>
      </c>
      <c r="V85" s="44" t="s">
        <v>58</v>
      </c>
      <c r="W85" s="44">
        <v>5</v>
      </c>
      <c r="X85" s="44">
        <v>0</v>
      </c>
      <c r="Y85" s="44">
        <v>0</v>
      </c>
      <c r="Z85" s="44">
        <v>49750</v>
      </c>
      <c r="AA85" s="44">
        <v>0</v>
      </c>
      <c r="AB85" s="44">
        <v>49750</v>
      </c>
      <c r="AC85" s="44">
        <v>0</v>
      </c>
    </row>
    <row r="86" spans="1:29">
      <c r="A86" s="44" t="s">
        <v>179</v>
      </c>
      <c r="B86" s="44" t="s">
        <v>180</v>
      </c>
      <c r="C86" s="44">
        <v>12</v>
      </c>
      <c r="D86" s="44">
        <v>0</v>
      </c>
      <c r="E86" s="44">
        <v>0</v>
      </c>
      <c r="F86" s="44">
        <v>12000</v>
      </c>
      <c r="G86" s="44">
        <v>0</v>
      </c>
      <c r="H86" s="44">
        <v>12000</v>
      </c>
      <c r="I86" s="44">
        <v>0</v>
      </c>
      <c r="J86" s="50"/>
      <c r="K86" s="44" t="s">
        <v>397</v>
      </c>
      <c r="L86" s="44" t="s">
        <v>398</v>
      </c>
      <c r="M86" s="44">
        <v>1</v>
      </c>
      <c r="N86" s="44">
        <v>0</v>
      </c>
      <c r="O86" s="44">
        <v>0</v>
      </c>
      <c r="P86" s="44">
        <v>67840</v>
      </c>
      <c r="Q86" s="44">
        <v>0</v>
      </c>
      <c r="R86" s="44">
        <v>67840</v>
      </c>
      <c r="S86" s="44">
        <v>0</v>
      </c>
      <c r="T86" s="50"/>
      <c r="U86" s="44" t="s">
        <v>394</v>
      </c>
      <c r="V86" s="44" t="s">
        <v>395</v>
      </c>
      <c r="W86" s="44">
        <v>16</v>
      </c>
      <c r="X86" s="44">
        <v>0</v>
      </c>
      <c r="Y86" s="44">
        <v>0</v>
      </c>
      <c r="Z86" s="44">
        <v>49600</v>
      </c>
      <c r="AA86" s="44">
        <v>0</v>
      </c>
      <c r="AB86" s="44">
        <v>49600</v>
      </c>
      <c r="AC86" s="44">
        <v>0</v>
      </c>
    </row>
    <row r="87" spans="1:29">
      <c r="A87" s="44" t="s">
        <v>384</v>
      </c>
      <c r="B87" s="44" t="s">
        <v>385</v>
      </c>
      <c r="C87" s="44">
        <v>12</v>
      </c>
      <c r="D87" s="44">
        <v>12</v>
      </c>
      <c r="E87" s="44">
        <v>0</v>
      </c>
      <c r="F87" s="44">
        <v>25800</v>
      </c>
      <c r="G87" s="44">
        <v>0</v>
      </c>
      <c r="H87" s="44">
        <v>25800</v>
      </c>
      <c r="I87" s="44">
        <v>0</v>
      </c>
      <c r="J87" s="50"/>
      <c r="K87" s="44" t="s">
        <v>294</v>
      </c>
      <c r="L87" s="44" t="s">
        <v>295</v>
      </c>
      <c r="M87" s="44">
        <v>8</v>
      </c>
      <c r="N87" s="44">
        <v>0</v>
      </c>
      <c r="O87" s="44">
        <v>0</v>
      </c>
      <c r="P87" s="44">
        <v>66800</v>
      </c>
      <c r="Q87" s="44">
        <v>0</v>
      </c>
      <c r="R87" s="44">
        <v>66800</v>
      </c>
      <c r="S87" s="44">
        <v>0</v>
      </c>
      <c r="T87" s="50"/>
      <c r="U87" s="44" t="s">
        <v>250</v>
      </c>
      <c r="V87" s="44" t="s">
        <v>251</v>
      </c>
      <c r="W87" s="44">
        <v>12</v>
      </c>
      <c r="X87" s="44">
        <v>0</v>
      </c>
      <c r="Y87" s="44">
        <v>0</v>
      </c>
      <c r="Z87" s="44">
        <v>49200</v>
      </c>
      <c r="AA87" s="44">
        <v>0</v>
      </c>
      <c r="AB87" s="44">
        <v>49200</v>
      </c>
      <c r="AC87" s="44">
        <v>0</v>
      </c>
    </row>
    <row r="88" spans="1:29">
      <c r="A88" s="44" t="s">
        <v>305</v>
      </c>
      <c r="B88" s="44" t="s">
        <v>306</v>
      </c>
      <c r="C88" s="44">
        <v>12</v>
      </c>
      <c r="D88" s="44">
        <v>0</v>
      </c>
      <c r="E88" s="44">
        <v>0</v>
      </c>
      <c r="F88" s="44">
        <v>475200</v>
      </c>
      <c r="G88" s="44">
        <v>0</v>
      </c>
      <c r="H88" s="44">
        <v>475200</v>
      </c>
      <c r="I88" s="44">
        <v>79200</v>
      </c>
      <c r="J88" s="50"/>
      <c r="K88" s="44" t="s">
        <v>216</v>
      </c>
      <c r="L88" s="44" t="s">
        <v>217</v>
      </c>
      <c r="M88" s="44">
        <v>34</v>
      </c>
      <c r="N88" s="44">
        <v>4</v>
      </c>
      <c r="O88" s="44">
        <v>0</v>
      </c>
      <c r="P88" s="44">
        <v>64600</v>
      </c>
      <c r="Q88" s="44">
        <v>0</v>
      </c>
      <c r="R88" s="44">
        <v>64600</v>
      </c>
      <c r="S88" s="44">
        <v>0</v>
      </c>
      <c r="T88" s="50"/>
      <c r="U88" s="44" t="s">
        <v>300</v>
      </c>
      <c r="V88" s="44" t="s">
        <v>301</v>
      </c>
      <c r="W88" s="44">
        <v>2</v>
      </c>
      <c r="X88" s="44">
        <v>0</v>
      </c>
      <c r="Y88" s="44">
        <v>0</v>
      </c>
      <c r="Z88" s="44">
        <v>49100</v>
      </c>
      <c r="AA88" s="44">
        <v>0</v>
      </c>
      <c r="AB88" s="44">
        <v>49100</v>
      </c>
      <c r="AC88" s="44">
        <v>0</v>
      </c>
    </row>
    <row r="89" spans="1:29">
      <c r="A89" s="44" t="s">
        <v>562</v>
      </c>
      <c r="B89" s="44" t="s">
        <v>563</v>
      </c>
      <c r="C89" s="44">
        <v>12</v>
      </c>
      <c r="D89" s="44">
        <v>0</v>
      </c>
      <c r="E89" s="44">
        <v>0</v>
      </c>
      <c r="F89" s="44">
        <v>54000</v>
      </c>
      <c r="G89" s="44">
        <v>0</v>
      </c>
      <c r="H89" s="44">
        <v>54000</v>
      </c>
      <c r="I89" s="44">
        <v>0</v>
      </c>
      <c r="J89" s="50"/>
      <c r="K89" s="44" t="s">
        <v>34</v>
      </c>
      <c r="L89" s="44" t="s">
        <v>35</v>
      </c>
      <c r="M89" s="44">
        <v>34</v>
      </c>
      <c r="N89" s="44">
        <v>0</v>
      </c>
      <c r="O89" s="44">
        <v>0</v>
      </c>
      <c r="P89" s="44">
        <v>62900</v>
      </c>
      <c r="Q89" s="44">
        <v>0</v>
      </c>
      <c r="R89" s="44">
        <v>62900</v>
      </c>
      <c r="S89" s="44">
        <v>0</v>
      </c>
      <c r="T89" s="50"/>
      <c r="U89" s="44" t="s">
        <v>13</v>
      </c>
      <c r="V89" s="44" t="s">
        <v>14</v>
      </c>
      <c r="W89" s="44">
        <v>8</v>
      </c>
      <c r="X89" s="44">
        <v>0</v>
      </c>
      <c r="Y89" s="44">
        <v>0</v>
      </c>
      <c r="Z89" s="44">
        <v>48400</v>
      </c>
      <c r="AA89" s="44">
        <v>0</v>
      </c>
      <c r="AB89" s="44">
        <v>48400</v>
      </c>
      <c r="AC89" s="44">
        <v>0</v>
      </c>
    </row>
    <row r="90" spans="1:29">
      <c r="A90" s="44" t="s">
        <v>250</v>
      </c>
      <c r="B90" s="44" t="s">
        <v>251</v>
      </c>
      <c r="C90" s="44">
        <v>12</v>
      </c>
      <c r="D90" s="44">
        <v>0</v>
      </c>
      <c r="E90" s="44">
        <v>0</v>
      </c>
      <c r="F90" s="44">
        <v>49200</v>
      </c>
      <c r="G90" s="44">
        <v>0</v>
      </c>
      <c r="H90" s="44">
        <v>49200</v>
      </c>
      <c r="I90" s="44">
        <v>0</v>
      </c>
      <c r="J90" s="50"/>
      <c r="K90" s="44" t="s">
        <v>579</v>
      </c>
      <c r="L90" s="44" t="s">
        <v>580</v>
      </c>
      <c r="M90" s="44">
        <v>1</v>
      </c>
      <c r="N90" s="44">
        <v>0</v>
      </c>
      <c r="O90" s="44">
        <v>0</v>
      </c>
      <c r="P90" s="44">
        <v>61900</v>
      </c>
      <c r="Q90" s="44">
        <v>0</v>
      </c>
      <c r="R90" s="44">
        <v>61900</v>
      </c>
      <c r="S90" s="44">
        <v>0</v>
      </c>
      <c r="T90" s="50"/>
      <c r="U90" s="44" t="s">
        <v>209</v>
      </c>
      <c r="V90" s="44" t="s">
        <v>210</v>
      </c>
      <c r="W90" s="44">
        <v>4</v>
      </c>
      <c r="X90" s="44">
        <v>0</v>
      </c>
      <c r="Y90" s="44">
        <v>0</v>
      </c>
      <c r="Z90" s="44">
        <v>48400</v>
      </c>
      <c r="AA90" s="44">
        <v>0</v>
      </c>
      <c r="AB90" s="44">
        <v>48400</v>
      </c>
      <c r="AC90" s="44">
        <v>0</v>
      </c>
    </row>
    <row r="91" spans="1:29">
      <c r="A91" s="44" t="s">
        <v>403</v>
      </c>
      <c r="B91" s="44" t="s">
        <v>404</v>
      </c>
      <c r="C91" s="44">
        <v>11</v>
      </c>
      <c r="D91" s="44">
        <v>0</v>
      </c>
      <c r="E91" s="44">
        <v>0</v>
      </c>
      <c r="F91" s="44">
        <v>26400</v>
      </c>
      <c r="G91" s="44">
        <v>0</v>
      </c>
      <c r="H91" s="44">
        <v>26400</v>
      </c>
      <c r="I91" s="44">
        <v>0</v>
      </c>
      <c r="J91" s="50"/>
      <c r="K91" s="44" t="s">
        <v>544</v>
      </c>
      <c r="L91" s="44" t="s">
        <v>545</v>
      </c>
      <c r="M91" s="44">
        <v>21</v>
      </c>
      <c r="N91" s="44">
        <v>0</v>
      </c>
      <c r="O91" s="44">
        <v>0</v>
      </c>
      <c r="P91" s="44">
        <v>60900</v>
      </c>
      <c r="Q91" s="44">
        <v>0</v>
      </c>
      <c r="R91" s="44">
        <v>60900</v>
      </c>
      <c r="S91" s="44">
        <v>0</v>
      </c>
      <c r="T91" s="50"/>
      <c r="U91" s="44" t="s">
        <v>296</v>
      </c>
      <c r="V91" s="44" t="s">
        <v>297</v>
      </c>
      <c r="W91" s="44">
        <v>24</v>
      </c>
      <c r="X91" s="44">
        <v>0</v>
      </c>
      <c r="Y91" s="44">
        <v>0</v>
      </c>
      <c r="Z91" s="44">
        <v>48000</v>
      </c>
      <c r="AA91" s="44">
        <v>0</v>
      </c>
      <c r="AB91" s="44">
        <v>48000</v>
      </c>
      <c r="AC91" s="44">
        <v>0</v>
      </c>
    </row>
    <row r="92" spans="1:29">
      <c r="A92" s="44" t="s">
        <v>154</v>
      </c>
      <c r="B92" s="44" t="s">
        <v>155</v>
      </c>
      <c r="C92" s="44">
        <v>11</v>
      </c>
      <c r="D92" s="44">
        <v>0</v>
      </c>
      <c r="E92" s="44">
        <v>0</v>
      </c>
      <c r="F92" s="44">
        <v>30700</v>
      </c>
      <c r="G92" s="44">
        <v>0</v>
      </c>
      <c r="H92" s="44">
        <v>30700</v>
      </c>
      <c r="I92" s="44">
        <v>0</v>
      </c>
      <c r="J92" s="50"/>
      <c r="K92" s="44" t="s">
        <v>638</v>
      </c>
      <c r="L92" s="44" t="s">
        <v>639</v>
      </c>
      <c r="M92" s="44">
        <v>36</v>
      </c>
      <c r="N92" s="44">
        <v>0</v>
      </c>
      <c r="O92" s="44">
        <v>0</v>
      </c>
      <c r="P92" s="44">
        <v>59400</v>
      </c>
      <c r="Q92" s="44">
        <v>0</v>
      </c>
      <c r="R92" s="44">
        <v>59400</v>
      </c>
      <c r="S92" s="44">
        <v>0</v>
      </c>
      <c r="T92" s="50"/>
      <c r="U92" s="44" t="s">
        <v>582</v>
      </c>
      <c r="V92" s="44" t="s">
        <v>583</v>
      </c>
      <c r="W92" s="44">
        <v>1</v>
      </c>
      <c r="X92" s="44">
        <v>0</v>
      </c>
      <c r="Y92" s="44">
        <v>0</v>
      </c>
      <c r="Z92" s="44">
        <v>47000</v>
      </c>
      <c r="AA92" s="44">
        <v>0</v>
      </c>
      <c r="AB92" s="44">
        <v>47000</v>
      </c>
      <c r="AC92" s="44">
        <v>0</v>
      </c>
    </row>
    <row r="93" spans="1:29">
      <c r="A93" s="44" t="s">
        <v>67</v>
      </c>
      <c r="B93" s="44" t="s">
        <v>68</v>
      </c>
      <c r="C93" s="44">
        <v>11</v>
      </c>
      <c r="D93" s="44">
        <v>0</v>
      </c>
      <c r="E93" s="44">
        <v>0</v>
      </c>
      <c r="F93" s="44">
        <v>30250</v>
      </c>
      <c r="G93" s="44">
        <v>0</v>
      </c>
      <c r="H93" s="44">
        <v>30250</v>
      </c>
      <c r="I93" s="44">
        <v>0</v>
      </c>
      <c r="J93" s="50"/>
      <c r="K93" s="44" t="s">
        <v>399</v>
      </c>
      <c r="L93" s="44" t="s">
        <v>400</v>
      </c>
      <c r="M93" s="44">
        <v>2</v>
      </c>
      <c r="N93" s="44">
        <v>0</v>
      </c>
      <c r="O93" s="44">
        <v>0</v>
      </c>
      <c r="P93" s="44">
        <v>58640</v>
      </c>
      <c r="Q93" s="44">
        <v>0</v>
      </c>
      <c r="R93" s="44">
        <v>58640</v>
      </c>
      <c r="S93" s="44">
        <v>0</v>
      </c>
      <c r="T93" s="50"/>
      <c r="U93" s="44" t="s">
        <v>371</v>
      </c>
      <c r="V93" s="44" t="s">
        <v>372</v>
      </c>
      <c r="W93" s="44">
        <v>3</v>
      </c>
      <c r="X93" s="44">
        <v>0</v>
      </c>
      <c r="Y93" s="44">
        <v>0</v>
      </c>
      <c r="Z93" s="44">
        <v>46950</v>
      </c>
      <c r="AA93" s="44">
        <v>0</v>
      </c>
      <c r="AB93" s="44">
        <v>46950</v>
      </c>
      <c r="AC93" s="44">
        <v>0</v>
      </c>
    </row>
    <row r="94" spans="1:29">
      <c r="A94" s="44" t="s">
        <v>533</v>
      </c>
      <c r="B94" s="44" t="s">
        <v>534</v>
      </c>
      <c r="C94" s="44">
        <v>10</v>
      </c>
      <c r="D94" s="44">
        <v>0</v>
      </c>
      <c r="E94" s="44">
        <v>0</v>
      </c>
      <c r="F94" s="44">
        <v>17500</v>
      </c>
      <c r="G94" s="44">
        <v>0</v>
      </c>
      <c r="H94" s="44">
        <v>17500</v>
      </c>
      <c r="I94" s="44">
        <v>0</v>
      </c>
      <c r="J94" s="50"/>
      <c r="K94" s="44" t="s">
        <v>500</v>
      </c>
      <c r="L94" s="44" t="s">
        <v>501</v>
      </c>
      <c r="M94" s="44">
        <v>15</v>
      </c>
      <c r="N94" s="44">
        <v>0</v>
      </c>
      <c r="O94" s="44">
        <v>0</v>
      </c>
      <c r="P94" s="44">
        <v>57750</v>
      </c>
      <c r="Q94" s="44">
        <v>0</v>
      </c>
      <c r="R94" s="44">
        <v>57750</v>
      </c>
      <c r="S94" s="44">
        <v>0</v>
      </c>
      <c r="T94" s="50"/>
      <c r="U94" s="44" t="s">
        <v>574</v>
      </c>
      <c r="V94" s="44" t="s">
        <v>575</v>
      </c>
      <c r="W94" s="44">
        <v>20</v>
      </c>
      <c r="X94" s="44">
        <v>0</v>
      </c>
      <c r="Y94" s="44">
        <v>0</v>
      </c>
      <c r="Z94" s="44">
        <v>46000</v>
      </c>
      <c r="AA94" s="44">
        <v>0</v>
      </c>
      <c r="AB94" s="44">
        <v>46000</v>
      </c>
      <c r="AC94" s="44">
        <v>0</v>
      </c>
    </row>
    <row r="95" spans="1:29">
      <c r="A95" s="44" t="s">
        <v>336</v>
      </c>
      <c r="B95" s="44" t="s">
        <v>337</v>
      </c>
      <c r="C95" s="44">
        <v>10</v>
      </c>
      <c r="D95" s="44">
        <v>0</v>
      </c>
      <c r="E95" s="44">
        <v>0</v>
      </c>
      <c r="F95" s="44">
        <v>5500</v>
      </c>
      <c r="G95" s="44">
        <v>0</v>
      </c>
      <c r="H95" s="44">
        <v>5500</v>
      </c>
      <c r="I95" s="44">
        <v>0</v>
      </c>
      <c r="J95" s="50"/>
      <c r="K95" s="44" t="s">
        <v>417</v>
      </c>
      <c r="L95" s="44" t="s">
        <v>418</v>
      </c>
      <c r="M95" s="44">
        <v>4</v>
      </c>
      <c r="N95" s="44">
        <v>0</v>
      </c>
      <c r="O95" s="44">
        <v>14400</v>
      </c>
      <c r="P95" s="44">
        <v>43200</v>
      </c>
      <c r="Q95" s="44">
        <v>0</v>
      </c>
      <c r="R95" s="44">
        <v>57600</v>
      </c>
      <c r="S95" s="44">
        <v>0</v>
      </c>
      <c r="T95" s="50"/>
      <c r="U95" s="44" t="s">
        <v>674</v>
      </c>
      <c r="V95" s="44" t="s">
        <v>675</v>
      </c>
      <c r="W95" s="44">
        <v>2</v>
      </c>
      <c r="X95" s="44">
        <v>0</v>
      </c>
      <c r="Y95" s="44">
        <v>0</v>
      </c>
      <c r="Z95" s="44">
        <v>46000</v>
      </c>
      <c r="AA95" s="44">
        <v>0</v>
      </c>
      <c r="AB95" s="44">
        <v>46000</v>
      </c>
      <c r="AC95" s="44">
        <v>0</v>
      </c>
    </row>
    <row r="96" spans="1:29">
      <c r="A96" s="44" t="s">
        <v>113</v>
      </c>
      <c r="B96" s="44" t="s">
        <v>114</v>
      </c>
      <c r="C96" s="44">
        <v>10</v>
      </c>
      <c r="D96" s="44">
        <v>0</v>
      </c>
      <c r="E96" s="44">
        <v>0</v>
      </c>
      <c r="F96" s="44">
        <v>11500</v>
      </c>
      <c r="G96" s="44">
        <v>0</v>
      </c>
      <c r="H96" s="44">
        <v>11500</v>
      </c>
      <c r="I96" s="44">
        <v>0</v>
      </c>
      <c r="J96" s="50"/>
      <c r="K96" s="44" t="s">
        <v>256</v>
      </c>
      <c r="L96" s="44" t="s">
        <v>257</v>
      </c>
      <c r="M96" s="44">
        <v>2</v>
      </c>
      <c r="N96" s="44">
        <v>0</v>
      </c>
      <c r="O96" s="44">
        <v>0</v>
      </c>
      <c r="P96" s="44">
        <v>57000</v>
      </c>
      <c r="Q96" s="44">
        <v>0</v>
      </c>
      <c r="R96" s="44">
        <v>57000</v>
      </c>
      <c r="S96" s="44">
        <v>0</v>
      </c>
      <c r="T96" s="50"/>
      <c r="U96" s="44" t="s">
        <v>141</v>
      </c>
      <c r="V96" s="44" t="s">
        <v>142</v>
      </c>
      <c r="W96" s="44">
        <v>2</v>
      </c>
      <c r="X96" s="44">
        <v>0</v>
      </c>
      <c r="Y96" s="44">
        <v>0</v>
      </c>
      <c r="Z96" s="44">
        <v>44900</v>
      </c>
      <c r="AA96" s="44">
        <v>0</v>
      </c>
      <c r="AB96" s="44">
        <v>44900</v>
      </c>
      <c r="AC96" s="44">
        <v>0</v>
      </c>
    </row>
    <row r="97" spans="1:29">
      <c r="A97" s="44" t="s">
        <v>448</v>
      </c>
      <c r="B97" s="44" t="s">
        <v>449</v>
      </c>
      <c r="C97" s="44">
        <v>10</v>
      </c>
      <c r="D97" s="44">
        <v>0</v>
      </c>
      <c r="E97" s="44">
        <v>0</v>
      </c>
      <c r="F97" s="44">
        <v>35500</v>
      </c>
      <c r="G97" s="44">
        <v>0</v>
      </c>
      <c r="H97" s="44">
        <v>35500</v>
      </c>
      <c r="I97" s="44">
        <v>0</v>
      </c>
      <c r="J97" s="50"/>
      <c r="K97" s="44" t="s">
        <v>282</v>
      </c>
      <c r="L97" s="44" t="s">
        <v>283</v>
      </c>
      <c r="M97" s="44">
        <v>1</v>
      </c>
      <c r="N97" s="44">
        <v>0</v>
      </c>
      <c r="O97" s="44">
        <v>0</v>
      </c>
      <c r="P97" s="44">
        <v>56600</v>
      </c>
      <c r="Q97" s="44">
        <v>0</v>
      </c>
      <c r="R97" s="44">
        <v>56600</v>
      </c>
      <c r="S97" s="44">
        <v>0</v>
      </c>
      <c r="T97" s="50"/>
      <c r="U97" s="44" t="s">
        <v>484</v>
      </c>
      <c r="V97" s="44" t="s">
        <v>485</v>
      </c>
      <c r="W97" s="44">
        <v>3</v>
      </c>
      <c r="X97" s="44">
        <v>0</v>
      </c>
      <c r="Y97" s="44">
        <v>0</v>
      </c>
      <c r="Z97" s="44">
        <v>44550</v>
      </c>
      <c r="AA97" s="44">
        <v>0</v>
      </c>
      <c r="AB97" s="44">
        <v>44550</v>
      </c>
      <c r="AC97" s="44">
        <v>0</v>
      </c>
    </row>
    <row r="98" spans="1:29">
      <c r="A98" s="44" t="s">
        <v>642</v>
      </c>
      <c r="B98" s="44" t="s">
        <v>643</v>
      </c>
      <c r="C98" s="44">
        <v>10</v>
      </c>
      <c r="D98" s="44">
        <v>0</v>
      </c>
      <c r="E98" s="44">
        <v>0</v>
      </c>
      <c r="F98" s="44">
        <v>117000</v>
      </c>
      <c r="G98" s="44">
        <v>0</v>
      </c>
      <c r="H98" s="44">
        <v>117000</v>
      </c>
      <c r="I98" s="44">
        <v>0</v>
      </c>
      <c r="J98" s="50"/>
      <c r="K98" s="44" t="s">
        <v>28</v>
      </c>
      <c r="L98" s="44" t="s">
        <v>29</v>
      </c>
      <c r="M98" s="44">
        <v>1</v>
      </c>
      <c r="N98" s="44">
        <v>0</v>
      </c>
      <c r="O98" s="44">
        <v>0</v>
      </c>
      <c r="P98" s="44">
        <v>56250</v>
      </c>
      <c r="Q98" s="44">
        <v>0</v>
      </c>
      <c r="R98" s="44">
        <v>56250</v>
      </c>
      <c r="S98" s="44">
        <v>0</v>
      </c>
      <c r="T98" s="50"/>
      <c r="U98" s="44" t="s">
        <v>262</v>
      </c>
      <c r="V98" s="44" t="s">
        <v>263</v>
      </c>
      <c r="W98" s="44">
        <v>95</v>
      </c>
      <c r="X98" s="44">
        <v>0</v>
      </c>
      <c r="Y98" s="44">
        <v>75000</v>
      </c>
      <c r="Z98" s="44">
        <v>43750</v>
      </c>
      <c r="AA98" s="44">
        <v>0</v>
      </c>
      <c r="AB98" s="44">
        <v>118750</v>
      </c>
      <c r="AC98" s="44">
        <v>0</v>
      </c>
    </row>
    <row r="99" spans="1:29">
      <c r="A99" s="44" t="s">
        <v>356</v>
      </c>
      <c r="B99" s="44" t="s">
        <v>357</v>
      </c>
      <c r="C99" s="44">
        <v>10</v>
      </c>
      <c r="D99" s="44">
        <v>0</v>
      </c>
      <c r="E99" s="44">
        <v>0</v>
      </c>
      <c r="F99" s="44">
        <v>32000</v>
      </c>
      <c r="G99" s="44">
        <v>0</v>
      </c>
      <c r="H99" s="44">
        <v>32000</v>
      </c>
      <c r="I99" s="44">
        <v>0</v>
      </c>
      <c r="J99" s="50"/>
      <c r="K99" s="44" t="s">
        <v>423</v>
      </c>
      <c r="L99" s="44" t="s">
        <v>424</v>
      </c>
      <c r="M99" s="44">
        <v>27</v>
      </c>
      <c r="N99" s="44">
        <v>0</v>
      </c>
      <c r="O99" s="44">
        <v>2050</v>
      </c>
      <c r="P99" s="44">
        <v>53300</v>
      </c>
      <c r="Q99" s="44">
        <v>0</v>
      </c>
      <c r="R99" s="44">
        <v>55350</v>
      </c>
      <c r="S99" s="44">
        <v>0</v>
      </c>
      <c r="T99" s="50"/>
      <c r="U99" s="44" t="s">
        <v>83</v>
      </c>
      <c r="V99" s="44" t="s">
        <v>84</v>
      </c>
      <c r="W99" s="44">
        <v>25</v>
      </c>
      <c r="X99" s="44">
        <v>0</v>
      </c>
      <c r="Y99" s="44">
        <v>0</v>
      </c>
      <c r="Z99" s="44">
        <v>43750</v>
      </c>
      <c r="AA99" s="44">
        <v>0</v>
      </c>
      <c r="AB99" s="44">
        <v>43750</v>
      </c>
      <c r="AC99" s="44">
        <v>0</v>
      </c>
    </row>
    <row r="100" spans="1:29">
      <c r="A100" s="44" t="s">
        <v>374</v>
      </c>
      <c r="B100" s="44" t="s">
        <v>375</v>
      </c>
      <c r="C100" s="44">
        <v>10</v>
      </c>
      <c r="D100" s="44">
        <v>0</v>
      </c>
      <c r="E100" s="44">
        <v>0</v>
      </c>
      <c r="F100" s="44">
        <v>42000</v>
      </c>
      <c r="G100" s="44">
        <v>0</v>
      </c>
      <c r="H100" s="44">
        <v>42000</v>
      </c>
      <c r="I100" s="44">
        <v>0</v>
      </c>
      <c r="J100" s="50"/>
      <c r="K100" s="44" t="s">
        <v>562</v>
      </c>
      <c r="L100" s="44" t="s">
        <v>563</v>
      </c>
      <c r="M100" s="44">
        <v>12</v>
      </c>
      <c r="N100" s="44">
        <v>0</v>
      </c>
      <c r="O100" s="44">
        <v>0</v>
      </c>
      <c r="P100" s="44">
        <v>54000</v>
      </c>
      <c r="Q100" s="44">
        <v>0</v>
      </c>
      <c r="R100" s="44">
        <v>54000</v>
      </c>
      <c r="S100" s="44">
        <v>0</v>
      </c>
      <c r="T100" s="50"/>
      <c r="U100" s="44" t="s">
        <v>417</v>
      </c>
      <c r="V100" s="44" t="s">
        <v>418</v>
      </c>
      <c r="W100" s="44">
        <v>4</v>
      </c>
      <c r="X100" s="44">
        <v>0</v>
      </c>
      <c r="Y100" s="44">
        <v>14400</v>
      </c>
      <c r="Z100" s="44">
        <v>43200</v>
      </c>
      <c r="AA100" s="44">
        <v>0</v>
      </c>
      <c r="AB100" s="44">
        <v>57600</v>
      </c>
      <c r="AC100" s="44">
        <v>0</v>
      </c>
    </row>
    <row r="101" spans="1:29">
      <c r="A101" s="44" t="s">
        <v>160</v>
      </c>
      <c r="B101" s="44" t="s">
        <v>161</v>
      </c>
      <c r="C101" s="44">
        <v>9</v>
      </c>
      <c r="D101" s="44">
        <v>0</v>
      </c>
      <c r="E101" s="44">
        <v>4500</v>
      </c>
      <c r="F101" s="44">
        <v>36000</v>
      </c>
      <c r="G101" s="44">
        <v>0</v>
      </c>
      <c r="H101" s="44">
        <v>40500</v>
      </c>
      <c r="I101" s="44">
        <v>0</v>
      </c>
      <c r="J101" s="50"/>
      <c r="K101" s="44" t="s">
        <v>338</v>
      </c>
      <c r="L101" s="44" t="s">
        <v>35</v>
      </c>
      <c r="M101" s="44">
        <v>25</v>
      </c>
      <c r="N101" s="44">
        <v>0</v>
      </c>
      <c r="O101" s="44">
        <v>0</v>
      </c>
      <c r="P101" s="44">
        <v>51250</v>
      </c>
      <c r="Q101" s="44">
        <v>0</v>
      </c>
      <c r="R101" s="44">
        <v>51250</v>
      </c>
      <c r="S101" s="44">
        <v>0</v>
      </c>
      <c r="T101" s="50"/>
      <c r="U101" s="44" t="s">
        <v>264</v>
      </c>
      <c r="V101" s="44" t="s">
        <v>265</v>
      </c>
      <c r="W101" s="44">
        <v>95</v>
      </c>
      <c r="X101" s="44">
        <v>0</v>
      </c>
      <c r="Y101" s="44">
        <v>72000</v>
      </c>
      <c r="Z101" s="44">
        <v>42000</v>
      </c>
      <c r="AA101" s="44">
        <v>0</v>
      </c>
      <c r="AB101" s="44">
        <v>114000</v>
      </c>
      <c r="AC101" s="44">
        <v>0</v>
      </c>
    </row>
    <row r="102" spans="1:29">
      <c r="A102" s="44" t="s">
        <v>104</v>
      </c>
      <c r="B102" s="44" t="s">
        <v>105</v>
      </c>
      <c r="C102" s="44">
        <v>9</v>
      </c>
      <c r="D102" s="44">
        <v>0</v>
      </c>
      <c r="E102" s="44">
        <v>0</v>
      </c>
      <c r="F102" s="44">
        <v>39600</v>
      </c>
      <c r="G102" s="44">
        <v>0</v>
      </c>
      <c r="H102" s="44">
        <v>39600</v>
      </c>
      <c r="I102" s="44">
        <v>0</v>
      </c>
      <c r="J102" s="50"/>
      <c r="K102" s="44" t="s">
        <v>246</v>
      </c>
      <c r="L102" s="44" t="s">
        <v>247</v>
      </c>
      <c r="M102" s="44">
        <v>1</v>
      </c>
      <c r="N102" s="44">
        <v>0</v>
      </c>
      <c r="O102" s="44">
        <v>0</v>
      </c>
      <c r="P102" s="44">
        <v>50700</v>
      </c>
      <c r="Q102" s="44">
        <v>0</v>
      </c>
      <c r="R102" s="44">
        <v>50700</v>
      </c>
      <c r="S102" s="44">
        <v>0</v>
      </c>
      <c r="T102" s="50"/>
      <c r="U102" s="44" t="s">
        <v>374</v>
      </c>
      <c r="V102" s="44" t="s">
        <v>375</v>
      </c>
      <c r="W102" s="44">
        <v>10</v>
      </c>
      <c r="X102" s="44">
        <v>0</v>
      </c>
      <c r="Y102" s="44">
        <v>0</v>
      </c>
      <c r="Z102" s="44">
        <v>42000</v>
      </c>
      <c r="AA102" s="44">
        <v>0</v>
      </c>
      <c r="AB102" s="44">
        <v>42000</v>
      </c>
      <c r="AC102" s="44">
        <v>0</v>
      </c>
    </row>
    <row r="103" spans="1:29">
      <c r="A103" s="44" t="s">
        <v>143</v>
      </c>
      <c r="B103" s="44" t="s">
        <v>144</v>
      </c>
      <c r="C103" s="44">
        <v>9</v>
      </c>
      <c r="D103" s="44">
        <v>0</v>
      </c>
      <c r="E103" s="44">
        <v>0</v>
      </c>
      <c r="F103" s="44">
        <v>27450</v>
      </c>
      <c r="G103" s="44">
        <v>0</v>
      </c>
      <c r="H103" s="44">
        <v>27450</v>
      </c>
      <c r="I103" s="44">
        <v>0</v>
      </c>
      <c r="J103" s="50"/>
      <c r="K103" s="44" t="s">
        <v>57</v>
      </c>
      <c r="L103" s="44" t="s">
        <v>58</v>
      </c>
      <c r="M103" s="44">
        <v>5</v>
      </c>
      <c r="N103" s="44">
        <v>0</v>
      </c>
      <c r="O103" s="44">
        <v>0</v>
      </c>
      <c r="P103" s="44">
        <v>49750</v>
      </c>
      <c r="Q103" s="44">
        <v>0</v>
      </c>
      <c r="R103" s="44">
        <v>49750</v>
      </c>
      <c r="S103" s="44">
        <v>0</v>
      </c>
      <c r="T103" s="50"/>
      <c r="U103" s="44" t="s">
        <v>341</v>
      </c>
      <c r="V103" s="44" t="s">
        <v>342</v>
      </c>
      <c r="W103" s="44">
        <v>144</v>
      </c>
      <c r="X103" s="44">
        <v>0</v>
      </c>
      <c r="Y103" s="44">
        <v>95000</v>
      </c>
      <c r="Z103" s="44">
        <v>41800</v>
      </c>
      <c r="AA103" s="44">
        <v>0</v>
      </c>
      <c r="AB103" s="44">
        <v>136800</v>
      </c>
      <c r="AC103" s="44">
        <v>0</v>
      </c>
    </row>
    <row r="104" spans="1:29">
      <c r="A104" s="44" t="s">
        <v>294</v>
      </c>
      <c r="B104" s="44" t="s">
        <v>295</v>
      </c>
      <c r="C104" s="44">
        <v>8</v>
      </c>
      <c r="D104" s="44">
        <v>0</v>
      </c>
      <c r="E104" s="44">
        <v>0</v>
      </c>
      <c r="F104" s="44">
        <v>66800</v>
      </c>
      <c r="G104" s="44">
        <v>0</v>
      </c>
      <c r="H104" s="44">
        <v>66800</v>
      </c>
      <c r="I104" s="44">
        <v>0</v>
      </c>
      <c r="J104" s="50"/>
      <c r="K104" s="44" t="s">
        <v>394</v>
      </c>
      <c r="L104" s="44" t="s">
        <v>395</v>
      </c>
      <c r="M104" s="44">
        <v>16</v>
      </c>
      <c r="N104" s="44">
        <v>0</v>
      </c>
      <c r="O104" s="44">
        <v>0</v>
      </c>
      <c r="P104" s="44">
        <v>49600</v>
      </c>
      <c r="Q104" s="44">
        <v>0</v>
      </c>
      <c r="R104" s="44">
        <v>49600</v>
      </c>
      <c r="S104" s="44">
        <v>0</v>
      </c>
      <c r="T104" s="50"/>
      <c r="U104" s="44" t="s">
        <v>333</v>
      </c>
      <c r="V104" s="44" t="s">
        <v>334</v>
      </c>
      <c r="W104" s="44">
        <v>2</v>
      </c>
      <c r="X104" s="44">
        <v>0</v>
      </c>
      <c r="Y104" s="44">
        <v>0</v>
      </c>
      <c r="Z104" s="44">
        <v>39800</v>
      </c>
      <c r="AA104" s="44">
        <v>0</v>
      </c>
      <c r="AB104" s="44">
        <v>39800</v>
      </c>
      <c r="AC104" s="44">
        <v>0</v>
      </c>
    </row>
    <row r="105" spans="1:29">
      <c r="A105" s="44" t="s">
        <v>663</v>
      </c>
      <c r="B105" s="44" t="s">
        <v>664</v>
      </c>
      <c r="C105" s="44">
        <v>8</v>
      </c>
      <c r="D105" s="44">
        <v>0</v>
      </c>
      <c r="E105" s="44">
        <v>0</v>
      </c>
      <c r="F105" s="44">
        <v>7600</v>
      </c>
      <c r="G105" s="44">
        <v>0</v>
      </c>
      <c r="H105" s="44">
        <v>7600</v>
      </c>
      <c r="I105" s="44">
        <v>0</v>
      </c>
      <c r="J105" s="50"/>
      <c r="K105" s="44" t="s">
        <v>250</v>
      </c>
      <c r="L105" s="44" t="s">
        <v>251</v>
      </c>
      <c r="M105" s="44">
        <v>12</v>
      </c>
      <c r="N105" s="44">
        <v>0</v>
      </c>
      <c r="O105" s="44">
        <v>0</v>
      </c>
      <c r="P105" s="44">
        <v>49200</v>
      </c>
      <c r="Q105" s="44">
        <v>0</v>
      </c>
      <c r="R105" s="44">
        <v>49200</v>
      </c>
      <c r="S105" s="44">
        <v>0</v>
      </c>
      <c r="T105" s="50"/>
      <c r="U105" s="44" t="s">
        <v>104</v>
      </c>
      <c r="V105" s="44" t="s">
        <v>105</v>
      </c>
      <c r="W105" s="44">
        <v>9</v>
      </c>
      <c r="X105" s="44">
        <v>0</v>
      </c>
      <c r="Y105" s="44">
        <v>0</v>
      </c>
      <c r="Z105" s="44">
        <v>39600</v>
      </c>
      <c r="AA105" s="44">
        <v>0</v>
      </c>
      <c r="AB105" s="44">
        <v>39600</v>
      </c>
      <c r="AC105" s="44">
        <v>0</v>
      </c>
    </row>
    <row r="106" spans="1:29">
      <c r="A106" s="44" t="s">
        <v>317</v>
      </c>
      <c r="B106" s="44" t="s">
        <v>318</v>
      </c>
      <c r="C106" s="44">
        <v>8</v>
      </c>
      <c r="D106" s="44">
        <v>0</v>
      </c>
      <c r="E106" s="44">
        <v>0</v>
      </c>
      <c r="F106" s="44">
        <v>19200</v>
      </c>
      <c r="G106" s="44">
        <v>0</v>
      </c>
      <c r="H106" s="44">
        <v>19200</v>
      </c>
      <c r="I106" s="44">
        <v>0</v>
      </c>
      <c r="J106" s="50"/>
      <c r="K106" s="44" t="s">
        <v>630</v>
      </c>
      <c r="L106" s="44" t="s">
        <v>631</v>
      </c>
      <c r="M106" s="44">
        <v>2</v>
      </c>
      <c r="N106" s="44">
        <v>0</v>
      </c>
      <c r="O106" s="44">
        <v>49200</v>
      </c>
      <c r="P106" s="44">
        <v>0</v>
      </c>
      <c r="Q106" s="44">
        <v>0</v>
      </c>
      <c r="R106" s="44">
        <v>49200</v>
      </c>
      <c r="S106" s="44">
        <v>0</v>
      </c>
      <c r="T106" s="50"/>
      <c r="U106" s="44" t="s">
        <v>508</v>
      </c>
      <c r="V106" s="44" t="s">
        <v>509</v>
      </c>
      <c r="W106" s="44">
        <v>1</v>
      </c>
      <c r="X106" s="44">
        <v>0</v>
      </c>
      <c r="Y106" s="44">
        <v>0</v>
      </c>
      <c r="Z106" s="44">
        <v>39600</v>
      </c>
      <c r="AA106" s="44">
        <v>0</v>
      </c>
      <c r="AB106" s="44">
        <v>39600</v>
      </c>
      <c r="AC106" s="44">
        <v>0</v>
      </c>
    </row>
    <row r="107" spans="1:29">
      <c r="A107" s="44" t="s">
        <v>202</v>
      </c>
      <c r="B107" s="44" t="s">
        <v>203</v>
      </c>
      <c r="C107" s="44">
        <v>8</v>
      </c>
      <c r="D107" s="44">
        <v>0</v>
      </c>
      <c r="E107" s="44">
        <v>0</v>
      </c>
      <c r="F107" s="44">
        <v>17600</v>
      </c>
      <c r="G107" s="44">
        <v>0</v>
      </c>
      <c r="H107" s="44">
        <v>17600</v>
      </c>
      <c r="I107" s="44">
        <v>0</v>
      </c>
      <c r="J107" s="50"/>
      <c r="K107" s="44" t="s">
        <v>300</v>
      </c>
      <c r="L107" s="44" t="s">
        <v>301</v>
      </c>
      <c r="M107" s="44">
        <v>2</v>
      </c>
      <c r="N107" s="44">
        <v>0</v>
      </c>
      <c r="O107" s="44">
        <v>0</v>
      </c>
      <c r="P107" s="44">
        <v>49100</v>
      </c>
      <c r="Q107" s="44">
        <v>0</v>
      </c>
      <c r="R107" s="44">
        <v>49100</v>
      </c>
      <c r="S107" s="44">
        <v>0</v>
      </c>
      <c r="T107" s="50"/>
      <c r="U107" s="44" t="s">
        <v>20</v>
      </c>
      <c r="V107" s="44" t="s">
        <v>21</v>
      </c>
      <c r="W107" s="44">
        <v>16</v>
      </c>
      <c r="X107" s="44">
        <v>0</v>
      </c>
      <c r="Y107" s="44">
        <v>9000</v>
      </c>
      <c r="Z107" s="44">
        <v>39000</v>
      </c>
      <c r="AA107" s="44">
        <v>0</v>
      </c>
      <c r="AB107" s="44">
        <v>48000</v>
      </c>
      <c r="AC107" s="44">
        <v>0</v>
      </c>
    </row>
    <row r="108" spans="1:29">
      <c r="A108" s="44" t="s">
        <v>13</v>
      </c>
      <c r="B108" s="44" t="s">
        <v>14</v>
      </c>
      <c r="C108" s="44">
        <v>8</v>
      </c>
      <c r="D108" s="44">
        <v>0</v>
      </c>
      <c r="E108" s="44">
        <v>0</v>
      </c>
      <c r="F108" s="44">
        <v>48400</v>
      </c>
      <c r="G108" s="44">
        <v>0</v>
      </c>
      <c r="H108" s="44">
        <v>48400</v>
      </c>
      <c r="I108" s="44">
        <v>0</v>
      </c>
      <c r="J108" s="50"/>
      <c r="K108" s="44" t="s">
        <v>13</v>
      </c>
      <c r="L108" s="44" t="s">
        <v>14</v>
      </c>
      <c r="M108" s="44">
        <v>8</v>
      </c>
      <c r="N108" s="44">
        <v>0</v>
      </c>
      <c r="O108" s="44">
        <v>0</v>
      </c>
      <c r="P108" s="44">
        <v>48400</v>
      </c>
      <c r="Q108" s="44">
        <v>0</v>
      </c>
      <c r="R108" s="44">
        <v>48400</v>
      </c>
      <c r="S108" s="44">
        <v>0</v>
      </c>
      <c r="T108" s="50"/>
      <c r="U108" s="44" t="s">
        <v>462</v>
      </c>
      <c r="V108" s="44" t="s">
        <v>463</v>
      </c>
      <c r="W108" s="44">
        <v>21</v>
      </c>
      <c r="X108" s="44">
        <v>0</v>
      </c>
      <c r="Y108" s="44">
        <v>0</v>
      </c>
      <c r="Z108" s="44">
        <v>38850</v>
      </c>
      <c r="AA108" s="44">
        <v>0</v>
      </c>
      <c r="AB108" s="44">
        <v>38850</v>
      </c>
      <c r="AC108" s="44">
        <v>0</v>
      </c>
    </row>
    <row r="109" spans="1:29">
      <c r="A109" s="44" t="s">
        <v>391</v>
      </c>
      <c r="B109" s="44" t="s">
        <v>392</v>
      </c>
      <c r="C109" s="44">
        <v>8</v>
      </c>
      <c r="D109" s="44">
        <v>0</v>
      </c>
      <c r="E109" s="44">
        <v>159768</v>
      </c>
      <c r="F109" s="44">
        <v>0</v>
      </c>
      <c r="G109" s="44">
        <v>0</v>
      </c>
      <c r="H109" s="44">
        <v>159768</v>
      </c>
      <c r="I109" s="44">
        <v>0</v>
      </c>
      <c r="J109" s="50"/>
      <c r="K109" s="44" t="s">
        <v>209</v>
      </c>
      <c r="L109" s="44" t="s">
        <v>210</v>
      </c>
      <c r="M109" s="44">
        <v>4</v>
      </c>
      <c r="N109" s="44">
        <v>0</v>
      </c>
      <c r="O109" s="44">
        <v>0</v>
      </c>
      <c r="P109" s="44">
        <v>48400</v>
      </c>
      <c r="Q109" s="44">
        <v>0</v>
      </c>
      <c r="R109" s="44">
        <v>48400</v>
      </c>
      <c r="S109" s="44">
        <v>0</v>
      </c>
      <c r="T109" s="50"/>
      <c r="U109" s="44" t="s">
        <v>464</v>
      </c>
      <c r="V109" s="44" t="s">
        <v>463</v>
      </c>
      <c r="W109" s="44">
        <v>20</v>
      </c>
      <c r="X109" s="44">
        <v>0</v>
      </c>
      <c r="Y109" s="44">
        <v>0</v>
      </c>
      <c r="Z109" s="44">
        <v>37000</v>
      </c>
      <c r="AA109" s="44">
        <v>0</v>
      </c>
      <c r="AB109" s="44">
        <v>37000</v>
      </c>
      <c r="AC109" s="44">
        <v>0</v>
      </c>
    </row>
    <row r="110" spans="1:29">
      <c r="A110" s="44" t="s">
        <v>535</v>
      </c>
      <c r="B110" s="44" t="s">
        <v>536</v>
      </c>
      <c r="C110" s="44">
        <v>8</v>
      </c>
      <c r="D110" s="44">
        <v>0</v>
      </c>
      <c r="E110" s="44">
        <v>0</v>
      </c>
      <c r="F110" s="44">
        <v>15200</v>
      </c>
      <c r="G110" s="44">
        <v>0</v>
      </c>
      <c r="H110" s="44">
        <v>15200</v>
      </c>
      <c r="I110" s="44">
        <v>0</v>
      </c>
      <c r="J110" s="50"/>
      <c r="K110" s="44" t="s">
        <v>296</v>
      </c>
      <c r="L110" s="44" t="s">
        <v>297</v>
      </c>
      <c r="M110" s="44">
        <v>24</v>
      </c>
      <c r="N110" s="44">
        <v>0</v>
      </c>
      <c r="O110" s="44">
        <v>0</v>
      </c>
      <c r="P110" s="44">
        <v>48000</v>
      </c>
      <c r="Q110" s="44">
        <v>0</v>
      </c>
      <c r="R110" s="44">
        <v>48000</v>
      </c>
      <c r="S110" s="44">
        <v>0</v>
      </c>
      <c r="T110" s="50"/>
      <c r="U110" s="44" t="s">
        <v>728</v>
      </c>
      <c r="V110" s="44" t="s">
        <v>729</v>
      </c>
      <c r="W110" s="44">
        <v>2</v>
      </c>
      <c r="X110" s="44">
        <v>0</v>
      </c>
      <c r="Y110" s="44">
        <v>0</v>
      </c>
      <c r="Z110" s="44">
        <v>36700</v>
      </c>
      <c r="AA110" s="44">
        <v>0</v>
      </c>
      <c r="AB110" s="44">
        <v>36700</v>
      </c>
      <c r="AC110" s="44">
        <v>0</v>
      </c>
    </row>
    <row r="111" spans="1:29">
      <c r="A111" s="44" t="s">
        <v>189</v>
      </c>
      <c r="B111" s="44" t="s">
        <v>190</v>
      </c>
      <c r="C111" s="44">
        <v>8</v>
      </c>
      <c r="D111" s="44">
        <v>0</v>
      </c>
      <c r="E111" s="44">
        <v>0</v>
      </c>
      <c r="F111" s="44">
        <v>129600</v>
      </c>
      <c r="G111" s="44">
        <v>0</v>
      </c>
      <c r="H111" s="44">
        <v>129600</v>
      </c>
      <c r="I111" s="44">
        <v>0</v>
      </c>
      <c r="J111" s="50"/>
      <c r="K111" s="44" t="s">
        <v>20</v>
      </c>
      <c r="L111" s="44" t="s">
        <v>21</v>
      </c>
      <c r="M111" s="44">
        <v>16</v>
      </c>
      <c r="N111" s="44">
        <v>0</v>
      </c>
      <c r="O111" s="44">
        <v>9000</v>
      </c>
      <c r="P111" s="44">
        <v>39000</v>
      </c>
      <c r="Q111" s="44">
        <v>0</v>
      </c>
      <c r="R111" s="44">
        <v>48000</v>
      </c>
      <c r="S111" s="44">
        <v>0</v>
      </c>
      <c r="T111" s="50"/>
      <c r="U111" s="44" t="s">
        <v>160</v>
      </c>
      <c r="V111" s="44" t="s">
        <v>161</v>
      </c>
      <c r="W111" s="44">
        <v>9</v>
      </c>
      <c r="X111" s="44">
        <v>0</v>
      </c>
      <c r="Y111" s="44">
        <v>4500</v>
      </c>
      <c r="Z111" s="44">
        <v>36000</v>
      </c>
      <c r="AA111" s="44">
        <v>0</v>
      </c>
      <c r="AB111" s="44">
        <v>40500</v>
      </c>
      <c r="AC111" s="44">
        <v>0</v>
      </c>
    </row>
    <row r="112" spans="1:29">
      <c r="A112" s="44" t="s">
        <v>36</v>
      </c>
      <c r="B112" s="44" t="s">
        <v>37</v>
      </c>
      <c r="C112" s="44">
        <v>8</v>
      </c>
      <c r="D112" s="44">
        <v>0</v>
      </c>
      <c r="E112" s="44">
        <v>6400</v>
      </c>
      <c r="F112" s="44">
        <v>6400</v>
      </c>
      <c r="G112" s="44">
        <v>0</v>
      </c>
      <c r="H112" s="44">
        <v>12800</v>
      </c>
      <c r="I112" s="44">
        <v>0</v>
      </c>
      <c r="J112" s="50"/>
      <c r="K112" s="44" t="s">
        <v>273</v>
      </c>
      <c r="L112" s="44" t="s">
        <v>274</v>
      </c>
      <c r="M112" s="44">
        <v>34</v>
      </c>
      <c r="N112" s="44">
        <v>0</v>
      </c>
      <c r="O112" s="44">
        <v>39200</v>
      </c>
      <c r="P112" s="44">
        <v>8400</v>
      </c>
      <c r="Q112" s="44">
        <v>0</v>
      </c>
      <c r="R112" s="44">
        <v>47600</v>
      </c>
      <c r="S112" s="44">
        <v>0</v>
      </c>
      <c r="T112" s="50"/>
      <c r="U112" s="44" t="s">
        <v>448</v>
      </c>
      <c r="V112" s="44" t="s">
        <v>449</v>
      </c>
      <c r="W112" s="44">
        <v>10</v>
      </c>
      <c r="X112" s="44">
        <v>0</v>
      </c>
      <c r="Y112" s="44">
        <v>0</v>
      </c>
      <c r="Z112" s="44">
        <v>35500</v>
      </c>
      <c r="AA112" s="44">
        <v>0</v>
      </c>
      <c r="AB112" s="44">
        <v>35500</v>
      </c>
      <c r="AC112" s="44">
        <v>0</v>
      </c>
    </row>
    <row r="113" spans="1:29">
      <c r="A113" s="44" t="s">
        <v>220</v>
      </c>
      <c r="B113" s="44" t="s">
        <v>221</v>
      </c>
      <c r="C113" s="44">
        <v>7</v>
      </c>
      <c r="D113" s="44">
        <v>0</v>
      </c>
      <c r="E113" s="44">
        <v>0</v>
      </c>
      <c r="F113" s="44">
        <v>11200</v>
      </c>
      <c r="G113" s="44">
        <v>0</v>
      </c>
      <c r="H113" s="44">
        <v>11200</v>
      </c>
      <c r="I113" s="44">
        <v>0</v>
      </c>
      <c r="J113" s="50"/>
      <c r="K113" s="44" t="s">
        <v>582</v>
      </c>
      <c r="L113" s="44" t="s">
        <v>583</v>
      </c>
      <c r="M113" s="44">
        <v>1</v>
      </c>
      <c r="N113" s="44">
        <v>0</v>
      </c>
      <c r="O113" s="44">
        <v>0</v>
      </c>
      <c r="P113" s="44">
        <v>47000</v>
      </c>
      <c r="Q113" s="44">
        <v>0</v>
      </c>
      <c r="R113" s="44">
        <v>47000</v>
      </c>
      <c r="S113" s="44">
        <v>0</v>
      </c>
      <c r="T113" s="50"/>
      <c r="U113" s="44" t="s">
        <v>367</v>
      </c>
      <c r="V113" s="44" t="s">
        <v>368</v>
      </c>
      <c r="W113" s="44">
        <v>97</v>
      </c>
      <c r="X113" s="44">
        <v>0</v>
      </c>
      <c r="Y113" s="44">
        <v>57000</v>
      </c>
      <c r="Z113" s="44">
        <v>35150</v>
      </c>
      <c r="AA113" s="44">
        <v>0</v>
      </c>
      <c r="AB113" s="44">
        <v>92150</v>
      </c>
      <c r="AC113" s="44">
        <v>0</v>
      </c>
    </row>
    <row r="114" spans="1:29">
      <c r="A114" s="44" t="s">
        <v>85</v>
      </c>
      <c r="B114" s="44" t="s">
        <v>86</v>
      </c>
      <c r="C114" s="44">
        <v>7</v>
      </c>
      <c r="D114" s="44">
        <v>0</v>
      </c>
      <c r="E114" s="44">
        <v>0</v>
      </c>
      <c r="F114" s="44">
        <v>14000</v>
      </c>
      <c r="G114" s="44">
        <v>0</v>
      </c>
      <c r="H114" s="44">
        <v>14000</v>
      </c>
      <c r="I114" s="44">
        <v>0</v>
      </c>
      <c r="J114" s="50"/>
      <c r="K114" s="44" t="s">
        <v>371</v>
      </c>
      <c r="L114" s="44" t="s">
        <v>372</v>
      </c>
      <c r="M114" s="44">
        <v>3</v>
      </c>
      <c r="N114" s="44">
        <v>0</v>
      </c>
      <c r="O114" s="44">
        <v>0</v>
      </c>
      <c r="P114" s="44">
        <v>46950</v>
      </c>
      <c r="Q114" s="44">
        <v>0</v>
      </c>
      <c r="R114" s="44">
        <v>46950</v>
      </c>
      <c r="S114" s="44">
        <v>0</v>
      </c>
      <c r="T114" s="50"/>
      <c r="U114" s="44" t="s">
        <v>452</v>
      </c>
      <c r="V114" s="44" t="s">
        <v>453</v>
      </c>
      <c r="W114" s="44">
        <v>1</v>
      </c>
      <c r="X114" s="44">
        <v>0</v>
      </c>
      <c r="Y114" s="44">
        <v>0</v>
      </c>
      <c r="Z114" s="44">
        <v>34000</v>
      </c>
      <c r="AA114" s="44">
        <v>0</v>
      </c>
      <c r="AB114" s="44">
        <v>34000</v>
      </c>
      <c r="AC114" s="44">
        <v>0</v>
      </c>
    </row>
    <row r="115" spans="1:29">
      <c r="A115" s="44" t="s">
        <v>214</v>
      </c>
      <c r="B115" s="44" t="s">
        <v>215</v>
      </c>
      <c r="C115" s="44">
        <v>7</v>
      </c>
      <c r="D115" s="44">
        <v>0</v>
      </c>
      <c r="E115" s="44">
        <v>0</v>
      </c>
      <c r="F115" s="44">
        <v>13300</v>
      </c>
      <c r="G115" s="44">
        <v>0</v>
      </c>
      <c r="H115" s="44">
        <v>13300</v>
      </c>
      <c r="I115" s="44">
        <v>0</v>
      </c>
      <c r="J115" s="50"/>
      <c r="K115" s="44" t="s">
        <v>187</v>
      </c>
      <c r="L115" s="44" t="s">
        <v>188</v>
      </c>
      <c r="M115" s="44">
        <v>42</v>
      </c>
      <c r="N115" s="44">
        <v>0</v>
      </c>
      <c r="O115" s="44">
        <v>33000</v>
      </c>
      <c r="P115" s="44">
        <v>13200</v>
      </c>
      <c r="Q115" s="44">
        <v>0</v>
      </c>
      <c r="R115" s="44">
        <v>46200</v>
      </c>
      <c r="S115" s="44">
        <v>0</v>
      </c>
      <c r="T115" s="50"/>
      <c r="U115" s="44" t="s">
        <v>50</v>
      </c>
      <c r="V115" s="44" t="s">
        <v>51</v>
      </c>
      <c r="W115" s="44">
        <v>26</v>
      </c>
      <c r="X115" s="44">
        <v>0</v>
      </c>
      <c r="Y115" s="44">
        <v>0</v>
      </c>
      <c r="Z115" s="44">
        <v>32500</v>
      </c>
      <c r="AA115" s="44">
        <v>0</v>
      </c>
      <c r="AB115" s="44">
        <v>32500</v>
      </c>
      <c r="AC115" s="44">
        <v>0</v>
      </c>
    </row>
    <row r="116" spans="1:29">
      <c r="A116" s="44" t="s">
        <v>279</v>
      </c>
      <c r="B116" s="44" t="s">
        <v>280</v>
      </c>
      <c r="C116" s="44">
        <v>7</v>
      </c>
      <c r="D116" s="44">
        <v>0</v>
      </c>
      <c r="E116" s="44">
        <v>0</v>
      </c>
      <c r="F116" s="44">
        <v>13650</v>
      </c>
      <c r="G116" s="44">
        <v>0</v>
      </c>
      <c r="H116" s="44">
        <v>13650</v>
      </c>
      <c r="I116" s="44">
        <v>0</v>
      </c>
      <c r="J116" s="50"/>
      <c r="K116" s="44" t="s">
        <v>574</v>
      </c>
      <c r="L116" s="44" t="s">
        <v>575</v>
      </c>
      <c r="M116" s="44">
        <v>20</v>
      </c>
      <c r="N116" s="44">
        <v>0</v>
      </c>
      <c r="O116" s="44">
        <v>0</v>
      </c>
      <c r="P116" s="44">
        <v>46000</v>
      </c>
      <c r="Q116" s="44">
        <v>0</v>
      </c>
      <c r="R116" s="44">
        <v>46000</v>
      </c>
      <c r="S116" s="44">
        <v>0</v>
      </c>
      <c r="T116" s="50"/>
      <c r="U116" s="44" t="s">
        <v>227</v>
      </c>
      <c r="V116" s="44" t="s">
        <v>228</v>
      </c>
      <c r="W116" s="44">
        <v>5</v>
      </c>
      <c r="X116" s="44">
        <v>0</v>
      </c>
      <c r="Y116" s="44">
        <v>0</v>
      </c>
      <c r="Z116" s="44">
        <v>32500</v>
      </c>
      <c r="AA116" s="44">
        <v>0</v>
      </c>
      <c r="AB116" s="44">
        <v>32500</v>
      </c>
      <c r="AC116" s="44">
        <v>0</v>
      </c>
    </row>
    <row r="117" spans="1:29">
      <c r="A117" s="44" t="s">
        <v>174</v>
      </c>
      <c r="B117" s="44" t="s">
        <v>175</v>
      </c>
      <c r="C117" s="44">
        <v>7</v>
      </c>
      <c r="D117" s="44">
        <v>0</v>
      </c>
      <c r="E117" s="44">
        <v>0</v>
      </c>
      <c r="F117" s="44">
        <v>30800</v>
      </c>
      <c r="G117" s="44">
        <v>0</v>
      </c>
      <c r="H117" s="44">
        <v>30800</v>
      </c>
      <c r="I117" s="44">
        <v>0</v>
      </c>
      <c r="J117" s="50"/>
      <c r="K117" s="44" t="s">
        <v>674</v>
      </c>
      <c r="L117" s="44" t="s">
        <v>675</v>
      </c>
      <c r="M117" s="44">
        <v>2</v>
      </c>
      <c r="N117" s="44">
        <v>0</v>
      </c>
      <c r="O117" s="44">
        <v>0</v>
      </c>
      <c r="P117" s="44">
        <v>46000</v>
      </c>
      <c r="Q117" s="44">
        <v>0</v>
      </c>
      <c r="R117" s="44">
        <v>46000</v>
      </c>
      <c r="S117" s="44">
        <v>0</v>
      </c>
      <c r="T117" s="50"/>
      <c r="U117" s="44" t="s">
        <v>356</v>
      </c>
      <c r="V117" s="44" t="s">
        <v>357</v>
      </c>
      <c r="W117" s="44">
        <v>10</v>
      </c>
      <c r="X117" s="44">
        <v>0</v>
      </c>
      <c r="Y117" s="44">
        <v>0</v>
      </c>
      <c r="Z117" s="44">
        <v>32000</v>
      </c>
      <c r="AA117" s="44">
        <v>0</v>
      </c>
      <c r="AB117" s="44">
        <v>32000</v>
      </c>
      <c r="AC117" s="44">
        <v>0</v>
      </c>
    </row>
    <row r="118" spans="1:29">
      <c r="A118" s="44" t="s">
        <v>311</v>
      </c>
      <c r="B118" s="44" t="s">
        <v>312</v>
      </c>
      <c r="C118" s="44">
        <v>6</v>
      </c>
      <c r="D118" s="44">
        <v>0</v>
      </c>
      <c r="E118" s="44">
        <v>0</v>
      </c>
      <c r="F118" s="44">
        <v>2400</v>
      </c>
      <c r="G118" s="44">
        <v>0</v>
      </c>
      <c r="H118" s="44">
        <v>2400</v>
      </c>
      <c r="I118" s="44">
        <v>0</v>
      </c>
      <c r="J118" s="50"/>
      <c r="K118" s="44" t="s">
        <v>141</v>
      </c>
      <c r="L118" s="44" t="s">
        <v>142</v>
      </c>
      <c r="M118" s="44">
        <v>2</v>
      </c>
      <c r="N118" s="44">
        <v>0</v>
      </c>
      <c r="O118" s="44">
        <v>0</v>
      </c>
      <c r="P118" s="44">
        <v>44900</v>
      </c>
      <c r="Q118" s="44">
        <v>0</v>
      </c>
      <c r="R118" s="44">
        <v>44900</v>
      </c>
      <c r="S118" s="44">
        <v>0</v>
      </c>
      <c r="T118" s="50"/>
      <c r="U118" s="44" t="s">
        <v>551</v>
      </c>
      <c r="V118" s="44" t="s">
        <v>552</v>
      </c>
      <c r="W118" s="44">
        <v>4</v>
      </c>
      <c r="X118" s="44">
        <v>0</v>
      </c>
      <c r="Y118" s="44">
        <v>55100</v>
      </c>
      <c r="Z118" s="44">
        <v>31500</v>
      </c>
      <c r="AA118" s="44">
        <v>0</v>
      </c>
      <c r="AB118" s="44">
        <v>86600</v>
      </c>
      <c r="AC118" s="44">
        <v>0</v>
      </c>
    </row>
    <row r="119" spans="1:29">
      <c r="A119" s="44" t="s">
        <v>377</v>
      </c>
      <c r="B119" s="44" t="s">
        <v>378</v>
      </c>
      <c r="C119" s="44">
        <v>6</v>
      </c>
      <c r="D119" s="44">
        <v>0</v>
      </c>
      <c r="E119" s="44">
        <v>0</v>
      </c>
      <c r="F119" s="44">
        <v>5700</v>
      </c>
      <c r="G119" s="44">
        <v>0</v>
      </c>
      <c r="H119" s="44">
        <v>5700</v>
      </c>
      <c r="I119" s="44">
        <v>0</v>
      </c>
      <c r="J119" s="50"/>
      <c r="K119" s="44" t="s">
        <v>484</v>
      </c>
      <c r="L119" s="44" t="s">
        <v>485</v>
      </c>
      <c r="M119" s="44">
        <v>3</v>
      </c>
      <c r="N119" s="44">
        <v>0</v>
      </c>
      <c r="O119" s="44">
        <v>0</v>
      </c>
      <c r="P119" s="44">
        <v>44550</v>
      </c>
      <c r="Q119" s="44">
        <v>0</v>
      </c>
      <c r="R119" s="44">
        <v>44550</v>
      </c>
      <c r="S119" s="44">
        <v>0</v>
      </c>
      <c r="T119" s="50"/>
      <c r="U119" s="44" t="s">
        <v>172</v>
      </c>
      <c r="V119" s="44" t="s">
        <v>173</v>
      </c>
      <c r="W119" s="44">
        <v>14</v>
      </c>
      <c r="X119" s="44">
        <v>0</v>
      </c>
      <c r="Y119" s="44">
        <v>12600</v>
      </c>
      <c r="Z119" s="44">
        <v>31500</v>
      </c>
      <c r="AA119" s="44">
        <v>0</v>
      </c>
      <c r="AB119" s="44">
        <v>44100</v>
      </c>
      <c r="AC119" s="44">
        <v>0</v>
      </c>
    </row>
    <row r="120" spans="1:29">
      <c r="A120" s="44" t="s">
        <v>345</v>
      </c>
      <c r="B120" s="44" t="s">
        <v>346</v>
      </c>
      <c r="C120" s="44">
        <v>6</v>
      </c>
      <c r="D120" s="44">
        <v>0</v>
      </c>
      <c r="E120" s="44">
        <v>0</v>
      </c>
      <c r="F120" s="44">
        <v>3600</v>
      </c>
      <c r="G120" s="44">
        <v>0</v>
      </c>
      <c r="H120" s="44">
        <v>3600</v>
      </c>
      <c r="I120" s="44">
        <v>0</v>
      </c>
      <c r="J120" s="50"/>
      <c r="K120" s="44" t="s">
        <v>172</v>
      </c>
      <c r="L120" s="44" t="s">
        <v>173</v>
      </c>
      <c r="M120" s="44">
        <v>14</v>
      </c>
      <c r="N120" s="44">
        <v>0</v>
      </c>
      <c r="O120" s="44">
        <v>12600</v>
      </c>
      <c r="P120" s="44">
        <v>31500</v>
      </c>
      <c r="Q120" s="44">
        <v>0</v>
      </c>
      <c r="R120" s="44">
        <v>44100</v>
      </c>
      <c r="S120" s="44">
        <v>0</v>
      </c>
      <c r="T120" s="50"/>
      <c r="U120" s="44" t="s">
        <v>504</v>
      </c>
      <c r="V120" s="44" t="s">
        <v>505</v>
      </c>
      <c r="W120" s="44">
        <v>13</v>
      </c>
      <c r="X120" s="44">
        <v>0</v>
      </c>
      <c r="Y120" s="44">
        <v>0</v>
      </c>
      <c r="Z120" s="44">
        <v>31200</v>
      </c>
      <c r="AA120" s="44">
        <v>0</v>
      </c>
      <c r="AB120" s="44">
        <v>31200</v>
      </c>
      <c r="AC120" s="44">
        <v>0</v>
      </c>
    </row>
    <row r="121" spans="1:29">
      <c r="A121" s="44" t="s">
        <v>225</v>
      </c>
      <c r="B121" s="44" t="s">
        <v>226</v>
      </c>
      <c r="C121" s="44">
        <v>6</v>
      </c>
      <c r="D121" s="44">
        <v>0</v>
      </c>
      <c r="E121" s="44">
        <v>0</v>
      </c>
      <c r="F121" s="44">
        <v>30000</v>
      </c>
      <c r="G121" s="44">
        <v>0</v>
      </c>
      <c r="H121" s="44">
        <v>30000</v>
      </c>
      <c r="I121" s="44">
        <v>0</v>
      </c>
      <c r="J121" s="50"/>
      <c r="K121" s="44" t="s">
        <v>83</v>
      </c>
      <c r="L121" s="44" t="s">
        <v>84</v>
      </c>
      <c r="M121" s="44">
        <v>25</v>
      </c>
      <c r="N121" s="44">
        <v>0</v>
      </c>
      <c r="O121" s="44">
        <v>0</v>
      </c>
      <c r="P121" s="44">
        <v>43750</v>
      </c>
      <c r="Q121" s="44">
        <v>0</v>
      </c>
      <c r="R121" s="44">
        <v>43750</v>
      </c>
      <c r="S121" s="44">
        <v>0</v>
      </c>
      <c r="T121" s="50"/>
      <c r="U121" s="44" t="s">
        <v>412</v>
      </c>
      <c r="V121" s="44" t="s">
        <v>413</v>
      </c>
      <c r="W121" s="44">
        <v>27</v>
      </c>
      <c r="X121" s="44">
        <v>0</v>
      </c>
      <c r="Y121" s="44">
        <v>0</v>
      </c>
      <c r="Z121" s="44">
        <v>31050</v>
      </c>
      <c r="AA121" s="44">
        <v>0</v>
      </c>
      <c r="AB121" s="44">
        <v>31050</v>
      </c>
      <c r="AC121" s="44">
        <v>0</v>
      </c>
    </row>
    <row r="122" spans="1:29">
      <c r="A122" s="44" t="s">
        <v>198</v>
      </c>
      <c r="B122" s="44" t="s">
        <v>199</v>
      </c>
      <c r="C122" s="44">
        <v>6</v>
      </c>
      <c r="D122" s="44">
        <v>0</v>
      </c>
      <c r="E122" s="44">
        <v>1328000</v>
      </c>
      <c r="F122" s="44">
        <v>657360</v>
      </c>
      <c r="G122" s="44">
        <v>0</v>
      </c>
      <c r="H122" s="44">
        <v>1985360</v>
      </c>
      <c r="I122" s="44">
        <v>0</v>
      </c>
      <c r="J122" s="50"/>
      <c r="K122" s="44" t="s">
        <v>699</v>
      </c>
      <c r="L122" s="44" t="s">
        <v>700</v>
      </c>
      <c r="M122" s="44">
        <v>2</v>
      </c>
      <c r="N122" s="44">
        <v>0</v>
      </c>
      <c r="O122" s="44">
        <v>43500</v>
      </c>
      <c r="P122" s="44">
        <v>0</v>
      </c>
      <c r="Q122" s="44">
        <v>0</v>
      </c>
      <c r="R122" s="44">
        <v>43500</v>
      </c>
      <c r="S122" s="44">
        <v>0</v>
      </c>
      <c r="T122" s="50"/>
      <c r="U122" s="44" t="s">
        <v>174</v>
      </c>
      <c r="V122" s="44" t="s">
        <v>175</v>
      </c>
      <c r="W122" s="44">
        <v>7</v>
      </c>
      <c r="X122" s="44">
        <v>0</v>
      </c>
      <c r="Y122" s="44">
        <v>0</v>
      </c>
      <c r="Z122" s="44">
        <v>30800</v>
      </c>
      <c r="AA122" s="44">
        <v>0</v>
      </c>
      <c r="AB122" s="44">
        <v>30800</v>
      </c>
      <c r="AC122" s="44">
        <v>0</v>
      </c>
    </row>
    <row r="123" spans="1:29">
      <c r="A123" s="44" t="s">
        <v>558</v>
      </c>
      <c r="B123" s="44" t="s">
        <v>559</v>
      </c>
      <c r="C123" s="44">
        <v>6</v>
      </c>
      <c r="D123" s="44">
        <v>0</v>
      </c>
      <c r="E123" s="44">
        <v>0</v>
      </c>
      <c r="F123" s="44">
        <v>15000</v>
      </c>
      <c r="G123" s="44">
        <v>0</v>
      </c>
      <c r="H123" s="44">
        <v>15000</v>
      </c>
      <c r="I123" s="44">
        <v>0</v>
      </c>
      <c r="J123" s="50"/>
      <c r="K123" s="44" t="s">
        <v>374</v>
      </c>
      <c r="L123" s="44" t="s">
        <v>375</v>
      </c>
      <c r="M123" s="44">
        <v>10</v>
      </c>
      <c r="N123" s="44">
        <v>0</v>
      </c>
      <c r="O123" s="44">
        <v>0</v>
      </c>
      <c r="P123" s="44">
        <v>42000</v>
      </c>
      <c r="Q123" s="44">
        <v>0</v>
      </c>
      <c r="R123" s="44">
        <v>42000</v>
      </c>
      <c r="S123" s="44">
        <v>0</v>
      </c>
      <c r="T123" s="50"/>
      <c r="U123" s="44" t="s">
        <v>154</v>
      </c>
      <c r="V123" s="44" t="s">
        <v>155</v>
      </c>
      <c r="W123" s="44">
        <v>11</v>
      </c>
      <c r="X123" s="44">
        <v>0</v>
      </c>
      <c r="Y123" s="44">
        <v>0</v>
      </c>
      <c r="Z123" s="44">
        <v>30700</v>
      </c>
      <c r="AA123" s="44">
        <v>0</v>
      </c>
      <c r="AB123" s="44">
        <v>30700</v>
      </c>
      <c r="AC123" s="44">
        <v>0</v>
      </c>
    </row>
    <row r="124" spans="1:29">
      <c r="A124" s="44" t="s">
        <v>726</v>
      </c>
      <c r="B124" s="44" t="s">
        <v>727</v>
      </c>
      <c r="C124" s="44">
        <v>6</v>
      </c>
      <c r="D124" s="44">
        <v>0</v>
      </c>
      <c r="E124" s="44">
        <v>0</v>
      </c>
      <c r="F124" s="44">
        <v>6000</v>
      </c>
      <c r="G124" s="44">
        <v>0</v>
      </c>
      <c r="H124" s="44">
        <v>6000</v>
      </c>
      <c r="I124" s="44">
        <v>0</v>
      </c>
      <c r="J124" s="50"/>
      <c r="K124" s="44" t="s">
        <v>160</v>
      </c>
      <c r="L124" s="44" t="s">
        <v>161</v>
      </c>
      <c r="M124" s="44">
        <v>9</v>
      </c>
      <c r="N124" s="44">
        <v>0</v>
      </c>
      <c r="O124" s="44">
        <v>4500</v>
      </c>
      <c r="P124" s="44">
        <v>36000</v>
      </c>
      <c r="Q124" s="44">
        <v>0</v>
      </c>
      <c r="R124" s="44">
        <v>40500</v>
      </c>
      <c r="S124" s="44">
        <v>0</v>
      </c>
      <c r="T124" s="50"/>
      <c r="U124" s="44" t="s">
        <v>67</v>
      </c>
      <c r="V124" s="44" t="s">
        <v>68</v>
      </c>
      <c r="W124" s="44">
        <v>11</v>
      </c>
      <c r="X124" s="44">
        <v>0</v>
      </c>
      <c r="Y124" s="44">
        <v>0</v>
      </c>
      <c r="Z124" s="44">
        <v>30250</v>
      </c>
      <c r="AA124" s="44">
        <v>0</v>
      </c>
      <c r="AB124" s="44">
        <v>30250</v>
      </c>
      <c r="AC124" s="44">
        <v>0</v>
      </c>
    </row>
    <row r="125" spans="1:29">
      <c r="A125" s="44" t="s">
        <v>25</v>
      </c>
      <c r="B125" s="44" t="s">
        <v>26</v>
      </c>
      <c r="C125" s="44">
        <v>6</v>
      </c>
      <c r="D125" s="44">
        <v>0</v>
      </c>
      <c r="E125" s="44">
        <v>0</v>
      </c>
      <c r="F125" s="44">
        <v>9000</v>
      </c>
      <c r="G125" s="44">
        <v>0</v>
      </c>
      <c r="H125" s="44">
        <v>9000</v>
      </c>
      <c r="I125" s="44">
        <v>0</v>
      </c>
      <c r="J125" s="50"/>
      <c r="K125" s="44" t="s">
        <v>333</v>
      </c>
      <c r="L125" s="44" t="s">
        <v>334</v>
      </c>
      <c r="M125" s="44">
        <v>2</v>
      </c>
      <c r="N125" s="44">
        <v>0</v>
      </c>
      <c r="O125" s="44">
        <v>0</v>
      </c>
      <c r="P125" s="44">
        <v>39800</v>
      </c>
      <c r="Q125" s="44">
        <v>0</v>
      </c>
      <c r="R125" s="44">
        <v>39800</v>
      </c>
      <c r="S125" s="44">
        <v>0</v>
      </c>
      <c r="T125" s="50"/>
      <c r="U125" s="44" t="s">
        <v>369</v>
      </c>
      <c r="V125" s="44" t="s">
        <v>370</v>
      </c>
      <c r="W125" s="44">
        <v>90</v>
      </c>
      <c r="X125" s="44">
        <v>0</v>
      </c>
      <c r="Y125" s="44">
        <v>60000</v>
      </c>
      <c r="Z125" s="44">
        <v>30000</v>
      </c>
      <c r="AA125" s="44">
        <v>0</v>
      </c>
      <c r="AB125" s="44">
        <v>90000</v>
      </c>
      <c r="AC125" s="44">
        <v>0</v>
      </c>
    </row>
    <row r="126" spans="1:29">
      <c r="A126" s="44" t="s">
        <v>177</v>
      </c>
      <c r="B126" s="44" t="s">
        <v>178</v>
      </c>
      <c r="C126" s="44">
        <v>6</v>
      </c>
      <c r="D126" s="44">
        <v>0</v>
      </c>
      <c r="E126" s="44">
        <v>0</v>
      </c>
      <c r="F126" s="44">
        <v>16200</v>
      </c>
      <c r="G126" s="44">
        <v>0</v>
      </c>
      <c r="H126" s="44">
        <v>16200</v>
      </c>
      <c r="I126" s="44">
        <v>0</v>
      </c>
      <c r="J126" s="50"/>
      <c r="K126" s="44" t="s">
        <v>104</v>
      </c>
      <c r="L126" s="44" t="s">
        <v>105</v>
      </c>
      <c r="M126" s="44">
        <v>9</v>
      </c>
      <c r="N126" s="44">
        <v>0</v>
      </c>
      <c r="O126" s="44">
        <v>0</v>
      </c>
      <c r="P126" s="44">
        <v>39600</v>
      </c>
      <c r="Q126" s="44">
        <v>0</v>
      </c>
      <c r="R126" s="44">
        <v>39600</v>
      </c>
      <c r="S126" s="44">
        <v>0</v>
      </c>
      <c r="T126" s="50"/>
      <c r="U126" s="44" t="s">
        <v>365</v>
      </c>
      <c r="V126" s="44" t="s">
        <v>366</v>
      </c>
      <c r="W126" s="44">
        <v>90</v>
      </c>
      <c r="X126" s="44">
        <v>0</v>
      </c>
      <c r="Y126" s="44">
        <v>60000</v>
      </c>
      <c r="Z126" s="44">
        <v>30000</v>
      </c>
      <c r="AA126" s="44">
        <v>0</v>
      </c>
      <c r="AB126" s="44">
        <v>90000</v>
      </c>
      <c r="AC126" s="44">
        <v>0</v>
      </c>
    </row>
    <row r="127" spans="1:29">
      <c r="A127" s="44" t="s">
        <v>230</v>
      </c>
      <c r="B127" s="44" t="s">
        <v>231</v>
      </c>
      <c r="C127" s="44">
        <v>6</v>
      </c>
      <c r="D127" s="44">
        <v>1</v>
      </c>
      <c r="E127" s="44">
        <v>0</v>
      </c>
      <c r="F127" s="44">
        <v>97200</v>
      </c>
      <c r="G127" s="44">
        <v>0</v>
      </c>
      <c r="H127" s="44">
        <v>97200</v>
      </c>
      <c r="I127" s="44">
        <v>0</v>
      </c>
      <c r="J127" s="50"/>
      <c r="K127" s="44" t="s">
        <v>508</v>
      </c>
      <c r="L127" s="44" t="s">
        <v>509</v>
      </c>
      <c r="M127" s="44">
        <v>1</v>
      </c>
      <c r="N127" s="44">
        <v>0</v>
      </c>
      <c r="O127" s="44">
        <v>0</v>
      </c>
      <c r="P127" s="44">
        <v>39600</v>
      </c>
      <c r="Q127" s="44">
        <v>0</v>
      </c>
      <c r="R127" s="44">
        <v>39600</v>
      </c>
      <c r="S127" s="44">
        <v>0</v>
      </c>
      <c r="T127" s="50"/>
      <c r="U127" s="44" t="s">
        <v>225</v>
      </c>
      <c r="V127" s="44" t="s">
        <v>226</v>
      </c>
      <c r="W127" s="44">
        <v>6</v>
      </c>
      <c r="X127" s="44">
        <v>0</v>
      </c>
      <c r="Y127" s="44">
        <v>0</v>
      </c>
      <c r="Z127" s="44">
        <v>30000</v>
      </c>
      <c r="AA127" s="44">
        <v>0</v>
      </c>
      <c r="AB127" s="44">
        <v>30000</v>
      </c>
      <c r="AC127" s="44">
        <v>0</v>
      </c>
    </row>
    <row r="128" spans="1:29">
      <c r="A128" s="44" t="s">
        <v>123</v>
      </c>
      <c r="B128" s="44" t="s">
        <v>124</v>
      </c>
      <c r="C128" s="44">
        <v>6</v>
      </c>
      <c r="D128" s="44">
        <v>0</v>
      </c>
      <c r="E128" s="44">
        <v>0</v>
      </c>
      <c r="F128" s="44">
        <v>69600</v>
      </c>
      <c r="G128" s="44">
        <v>0</v>
      </c>
      <c r="H128" s="44">
        <v>69600</v>
      </c>
      <c r="I128" s="44">
        <v>0</v>
      </c>
      <c r="J128" s="50"/>
      <c r="K128" s="44" t="s">
        <v>462</v>
      </c>
      <c r="L128" s="44" t="s">
        <v>463</v>
      </c>
      <c r="M128" s="44">
        <v>21</v>
      </c>
      <c r="N128" s="44">
        <v>0</v>
      </c>
      <c r="O128" s="44">
        <v>0</v>
      </c>
      <c r="P128" s="44">
        <v>38850</v>
      </c>
      <c r="Q128" s="44">
        <v>0</v>
      </c>
      <c r="R128" s="44">
        <v>38850</v>
      </c>
      <c r="S128" s="44">
        <v>0</v>
      </c>
      <c r="T128" s="50"/>
      <c r="U128" s="44" t="s">
        <v>477</v>
      </c>
      <c r="V128" s="44" t="s">
        <v>478</v>
      </c>
      <c r="W128" s="44">
        <v>3</v>
      </c>
      <c r="X128" s="44">
        <v>0</v>
      </c>
      <c r="Y128" s="44">
        <v>0</v>
      </c>
      <c r="Z128" s="44">
        <v>28800</v>
      </c>
      <c r="AA128" s="44">
        <v>0</v>
      </c>
      <c r="AB128" s="44">
        <v>28800</v>
      </c>
      <c r="AC128" s="44">
        <v>0</v>
      </c>
    </row>
    <row r="129" spans="1:29">
      <c r="A129" s="44" t="s">
        <v>489</v>
      </c>
      <c r="B129" s="44" t="s">
        <v>490</v>
      </c>
      <c r="C129" s="44">
        <v>6</v>
      </c>
      <c r="D129" s="44">
        <v>0</v>
      </c>
      <c r="E129" s="44">
        <v>13000</v>
      </c>
      <c r="F129" s="44">
        <v>80900</v>
      </c>
      <c r="G129" s="44">
        <v>0</v>
      </c>
      <c r="H129" s="44">
        <v>93900</v>
      </c>
      <c r="I129" s="44">
        <v>0</v>
      </c>
      <c r="J129" s="50"/>
      <c r="K129" s="44" t="s">
        <v>464</v>
      </c>
      <c r="L129" s="44" t="s">
        <v>463</v>
      </c>
      <c r="M129" s="44">
        <v>20</v>
      </c>
      <c r="N129" s="44">
        <v>0</v>
      </c>
      <c r="O129" s="44">
        <v>0</v>
      </c>
      <c r="P129" s="44">
        <v>37000</v>
      </c>
      <c r="Q129" s="44">
        <v>0</v>
      </c>
      <c r="R129" s="44">
        <v>37000</v>
      </c>
      <c r="S129" s="44">
        <v>0</v>
      </c>
      <c r="T129" s="50"/>
      <c r="U129" s="44" t="s">
        <v>619</v>
      </c>
      <c r="V129" s="44" t="s">
        <v>620</v>
      </c>
      <c r="W129" s="44">
        <v>3</v>
      </c>
      <c r="X129" s="44">
        <v>0</v>
      </c>
      <c r="Y129" s="44">
        <v>0</v>
      </c>
      <c r="Z129" s="44">
        <v>28500</v>
      </c>
      <c r="AA129" s="44">
        <v>0</v>
      </c>
      <c r="AB129" s="44">
        <v>28500</v>
      </c>
      <c r="AC129" s="44">
        <v>0</v>
      </c>
    </row>
    <row r="130" spans="1:29">
      <c r="A130" s="44" t="s">
        <v>328</v>
      </c>
      <c r="B130" s="44" t="s">
        <v>142</v>
      </c>
      <c r="C130" s="44">
        <v>6</v>
      </c>
      <c r="D130" s="44">
        <v>0</v>
      </c>
      <c r="E130" s="44">
        <v>0</v>
      </c>
      <c r="F130" s="44">
        <v>134900</v>
      </c>
      <c r="G130" s="44">
        <v>0</v>
      </c>
      <c r="H130" s="44">
        <v>134900</v>
      </c>
      <c r="I130" s="44">
        <v>0</v>
      </c>
      <c r="J130" s="50"/>
      <c r="K130" s="44" t="s">
        <v>728</v>
      </c>
      <c r="L130" s="44" t="s">
        <v>729</v>
      </c>
      <c r="M130" s="44">
        <v>2</v>
      </c>
      <c r="N130" s="44">
        <v>0</v>
      </c>
      <c r="O130" s="44">
        <v>0</v>
      </c>
      <c r="P130" s="44">
        <v>36700</v>
      </c>
      <c r="Q130" s="44">
        <v>0</v>
      </c>
      <c r="R130" s="44">
        <v>36700</v>
      </c>
      <c r="S130" s="44">
        <v>0</v>
      </c>
      <c r="T130" s="50"/>
      <c r="U130" s="44" t="s">
        <v>15</v>
      </c>
      <c r="V130" s="44" t="s">
        <v>16</v>
      </c>
      <c r="W130" s="44">
        <v>3</v>
      </c>
      <c r="X130" s="44">
        <v>0</v>
      </c>
      <c r="Y130" s="44">
        <v>0</v>
      </c>
      <c r="Z130" s="44">
        <v>28500</v>
      </c>
      <c r="AA130" s="44">
        <v>0</v>
      </c>
      <c r="AB130" s="44">
        <v>28500</v>
      </c>
      <c r="AC130" s="44">
        <v>0</v>
      </c>
    </row>
    <row r="131" spans="1:29">
      <c r="A131" s="44" t="s">
        <v>248</v>
      </c>
      <c r="B131" s="44" t="s">
        <v>249</v>
      </c>
      <c r="C131" s="44">
        <v>6</v>
      </c>
      <c r="D131" s="44">
        <v>0</v>
      </c>
      <c r="E131" s="44">
        <v>0</v>
      </c>
      <c r="F131" s="44">
        <v>23800</v>
      </c>
      <c r="G131" s="44">
        <v>0</v>
      </c>
      <c r="H131" s="44">
        <v>23800</v>
      </c>
      <c r="I131" s="44">
        <v>0</v>
      </c>
      <c r="J131" s="50"/>
      <c r="K131" s="44" t="s">
        <v>448</v>
      </c>
      <c r="L131" s="44" t="s">
        <v>449</v>
      </c>
      <c r="M131" s="44">
        <v>10</v>
      </c>
      <c r="N131" s="44">
        <v>0</v>
      </c>
      <c r="O131" s="44">
        <v>0</v>
      </c>
      <c r="P131" s="44">
        <v>35500</v>
      </c>
      <c r="Q131" s="44">
        <v>0</v>
      </c>
      <c r="R131" s="44">
        <v>35500</v>
      </c>
      <c r="S131" s="44">
        <v>0</v>
      </c>
      <c r="T131" s="50"/>
      <c r="U131" s="44" t="s">
        <v>74</v>
      </c>
      <c r="V131" s="44" t="s">
        <v>75</v>
      </c>
      <c r="W131" s="44">
        <v>1</v>
      </c>
      <c r="X131" s="44">
        <v>0</v>
      </c>
      <c r="Y131" s="44">
        <v>0</v>
      </c>
      <c r="Z131" s="44">
        <v>28500</v>
      </c>
      <c r="AA131" s="44">
        <v>0</v>
      </c>
      <c r="AB131" s="44">
        <v>28500</v>
      </c>
      <c r="AC131" s="44">
        <v>0</v>
      </c>
    </row>
    <row r="132" spans="1:29">
      <c r="A132" s="44" t="s">
        <v>454</v>
      </c>
      <c r="B132" s="44" t="s">
        <v>455</v>
      </c>
      <c r="C132" s="44">
        <v>5</v>
      </c>
      <c r="D132" s="44">
        <v>0</v>
      </c>
      <c r="E132" s="44">
        <v>0</v>
      </c>
      <c r="F132" s="44">
        <v>5500</v>
      </c>
      <c r="G132" s="44">
        <v>0</v>
      </c>
      <c r="H132" s="44">
        <v>5500</v>
      </c>
      <c r="I132" s="44">
        <v>0</v>
      </c>
      <c r="J132" s="50"/>
      <c r="K132" s="44" t="s">
        <v>275</v>
      </c>
      <c r="L132" s="44" t="s">
        <v>276</v>
      </c>
      <c r="M132" s="44">
        <v>34</v>
      </c>
      <c r="N132" s="44">
        <v>0</v>
      </c>
      <c r="O132" s="44">
        <v>28000</v>
      </c>
      <c r="P132" s="44">
        <v>6000</v>
      </c>
      <c r="Q132" s="44">
        <v>0</v>
      </c>
      <c r="R132" s="44">
        <v>34000</v>
      </c>
      <c r="S132" s="44">
        <v>0</v>
      </c>
      <c r="T132" s="50"/>
      <c r="U132" s="44" t="s">
        <v>143</v>
      </c>
      <c r="V132" s="44" t="s">
        <v>144</v>
      </c>
      <c r="W132" s="44">
        <v>9</v>
      </c>
      <c r="X132" s="44">
        <v>0</v>
      </c>
      <c r="Y132" s="44">
        <v>0</v>
      </c>
      <c r="Z132" s="44">
        <v>27450</v>
      </c>
      <c r="AA132" s="44">
        <v>0</v>
      </c>
      <c r="AB132" s="44">
        <v>27450</v>
      </c>
      <c r="AC132" s="44">
        <v>0</v>
      </c>
    </row>
    <row r="133" spans="1:29">
      <c r="A133" s="44" t="s">
        <v>57</v>
      </c>
      <c r="B133" s="44" t="s">
        <v>58</v>
      </c>
      <c r="C133" s="44">
        <v>5</v>
      </c>
      <c r="D133" s="44">
        <v>0</v>
      </c>
      <c r="E133" s="44">
        <v>0</v>
      </c>
      <c r="F133" s="44">
        <v>49750</v>
      </c>
      <c r="G133" s="44">
        <v>0</v>
      </c>
      <c r="H133" s="44">
        <v>49750</v>
      </c>
      <c r="I133" s="44">
        <v>0</v>
      </c>
      <c r="J133" s="50"/>
      <c r="K133" s="44" t="s">
        <v>452</v>
      </c>
      <c r="L133" s="44" t="s">
        <v>453</v>
      </c>
      <c r="M133" s="44">
        <v>1</v>
      </c>
      <c r="N133" s="44">
        <v>0</v>
      </c>
      <c r="O133" s="44">
        <v>0</v>
      </c>
      <c r="P133" s="44">
        <v>34000</v>
      </c>
      <c r="Q133" s="44">
        <v>0</v>
      </c>
      <c r="R133" s="44">
        <v>34000</v>
      </c>
      <c r="S133" s="44">
        <v>0</v>
      </c>
      <c r="T133" s="50"/>
      <c r="U133" s="44" t="s">
        <v>330</v>
      </c>
      <c r="V133" s="44" t="s">
        <v>62</v>
      </c>
      <c r="W133" s="44">
        <v>1</v>
      </c>
      <c r="X133" s="44">
        <v>0</v>
      </c>
      <c r="Y133" s="44">
        <v>0</v>
      </c>
      <c r="Z133" s="44">
        <v>27450</v>
      </c>
      <c r="AA133" s="44">
        <v>0</v>
      </c>
      <c r="AB133" s="44">
        <v>27450</v>
      </c>
      <c r="AC133" s="44">
        <v>0</v>
      </c>
    </row>
    <row r="134" spans="1:29">
      <c r="A134" s="44" t="s">
        <v>227</v>
      </c>
      <c r="B134" s="44" t="s">
        <v>228</v>
      </c>
      <c r="C134" s="44">
        <v>5</v>
      </c>
      <c r="D134" s="44">
        <v>0</v>
      </c>
      <c r="E134" s="44">
        <v>0</v>
      </c>
      <c r="F134" s="44">
        <v>32500</v>
      </c>
      <c r="G134" s="44">
        <v>0</v>
      </c>
      <c r="H134" s="44">
        <v>32500</v>
      </c>
      <c r="I134" s="44">
        <v>0</v>
      </c>
      <c r="J134" s="50"/>
      <c r="K134" s="44" t="s">
        <v>50</v>
      </c>
      <c r="L134" s="44" t="s">
        <v>51</v>
      </c>
      <c r="M134" s="44">
        <v>26</v>
      </c>
      <c r="N134" s="44">
        <v>0</v>
      </c>
      <c r="O134" s="44">
        <v>0</v>
      </c>
      <c r="P134" s="44">
        <v>32500</v>
      </c>
      <c r="Q134" s="44">
        <v>0</v>
      </c>
      <c r="R134" s="44">
        <v>32500</v>
      </c>
      <c r="S134" s="44">
        <v>0</v>
      </c>
      <c r="T134" s="50"/>
      <c r="U134" s="44" t="s">
        <v>32</v>
      </c>
      <c r="V134" s="44" t="s">
        <v>33</v>
      </c>
      <c r="W134" s="44">
        <v>16</v>
      </c>
      <c r="X134" s="44">
        <v>0</v>
      </c>
      <c r="Y134" s="44">
        <v>45000</v>
      </c>
      <c r="Z134" s="44">
        <v>27000</v>
      </c>
      <c r="AA134" s="44">
        <v>0</v>
      </c>
      <c r="AB134" s="44">
        <v>72000</v>
      </c>
      <c r="AC134" s="44">
        <v>0</v>
      </c>
    </row>
    <row r="135" spans="1:29">
      <c r="A135" s="44" t="s">
        <v>252</v>
      </c>
      <c r="B135" s="44" t="s">
        <v>253</v>
      </c>
      <c r="C135" s="44">
        <v>5</v>
      </c>
      <c r="D135" s="44">
        <v>0</v>
      </c>
      <c r="E135" s="44">
        <v>0</v>
      </c>
      <c r="F135" s="44">
        <v>152500</v>
      </c>
      <c r="G135" s="44">
        <v>0</v>
      </c>
      <c r="H135" s="44">
        <v>152500</v>
      </c>
      <c r="I135" s="44">
        <v>0</v>
      </c>
      <c r="J135" s="50"/>
      <c r="K135" s="44" t="s">
        <v>227</v>
      </c>
      <c r="L135" s="44" t="s">
        <v>228</v>
      </c>
      <c r="M135" s="44">
        <v>5</v>
      </c>
      <c r="N135" s="44">
        <v>0</v>
      </c>
      <c r="O135" s="44">
        <v>0</v>
      </c>
      <c r="P135" s="44">
        <v>32500</v>
      </c>
      <c r="Q135" s="44">
        <v>0</v>
      </c>
      <c r="R135" s="44">
        <v>32500</v>
      </c>
      <c r="S135" s="44">
        <v>0</v>
      </c>
      <c r="T135" s="50"/>
      <c r="U135" s="44" t="s">
        <v>614</v>
      </c>
      <c r="V135" s="44" t="s">
        <v>615</v>
      </c>
      <c r="W135" s="44">
        <v>15</v>
      </c>
      <c r="X135" s="44">
        <v>0</v>
      </c>
      <c r="Y135" s="44">
        <v>0</v>
      </c>
      <c r="Z135" s="44">
        <v>27000</v>
      </c>
      <c r="AA135" s="44">
        <v>0</v>
      </c>
      <c r="AB135" s="44">
        <v>27000</v>
      </c>
      <c r="AC135" s="44">
        <v>0</v>
      </c>
    </row>
    <row r="136" spans="1:29">
      <c r="A136" s="44" t="s">
        <v>510</v>
      </c>
      <c r="B136" s="44" t="s">
        <v>511</v>
      </c>
      <c r="C136" s="44">
        <v>5</v>
      </c>
      <c r="D136" s="44">
        <v>0</v>
      </c>
      <c r="E136" s="44">
        <v>0</v>
      </c>
      <c r="F136" s="44">
        <v>11500</v>
      </c>
      <c r="G136" s="44">
        <v>0</v>
      </c>
      <c r="H136" s="44">
        <v>11500</v>
      </c>
      <c r="I136" s="44">
        <v>0</v>
      </c>
      <c r="J136" s="50"/>
      <c r="K136" s="44" t="s">
        <v>356</v>
      </c>
      <c r="L136" s="44" t="s">
        <v>357</v>
      </c>
      <c r="M136" s="44">
        <v>10</v>
      </c>
      <c r="N136" s="44">
        <v>0</v>
      </c>
      <c r="O136" s="44">
        <v>0</v>
      </c>
      <c r="P136" s="44">
        <v>32000</v>
      </c>
      <c r="Q136" s="44">
        <v>0</v>
      </c>
      <c r="R136" s="44">
        <v>32000</v>
      </c>
      <c r="S136" s="44">
        <v>0</v>
      </c>
      <c r="T136" s="50"/>
      <c r="U136" s="44" t="s">
        <v>410</v>
      </c>
      <c r="V136" s="44" t="s">
        <v>411</v>
      </c>
      <c r="W136" s="44">
        <v>3</v>
      </c>
      <c r="X136" s="44">
        <v>0</v>
      </c>
      <c r="Y136" s="44">
        <v>0</v>
      </c>
      <c r="Z136" s="44">
        <v>26850</v>
      </c>
      <c r="AA136" s="44">
        <v>0</v>
      </c>
      <c r="AB136" s="44">
        <v>26850</v>
      </c>
      <c r="AC136" s="44">
        <v>0</v>
      </c>
    </row>
    <row r="137" spans="1:29">
      <c r="A137" s="44" t="s">
        <v>359</v>
      </c>
      <c r="B137" s="44" t="s">
        <v>360</v>
      </c>
      <c r="C137" s="44">
        <v>5</v>
      </c>
      <c r="D137" s="44">
        <v>0</v>
      </c>
      <c r="E137" s="44">
        <v>0</v>
      </c>
      <c r="F137" s="44">
        <v>219000</v>
      </c>
      <c r="G137" s="44">
        <v>0</v>
      </c>
      <c r="H137" s="44">
        <v>219000</v>
      </c>
      <c r="I137" s="44">
        <v>0</v>
      </c>
      <c r="J137" s="50"/>
      <c r="K137" s="44" t="s">
        <v>504</v>
      </c>
      <c r="L137" s="44" t="s">
        <v>505</v>
      </c>
      <c r="M137" s="44">
        <v>13</v>
      </c>
      <c r="N137" s="44">
        <v>0</v>
      </c>
      <c r="O137" s="44">
        <v>0</v>
      </c>
      <c r="P137" s="44">
        <v>31200</v>
      </c>
      <c r="Q137" s="44">
        <v>0</v>
      </c>
      <c r="R137" s="44">
        <v>31200</v>
      </c>
      <c r="S137" s="44">
        <v>0</v>
      </c>
      <c r="T137" s="50"/>
      <c r="U137" s="44" t="s">
        <v>403</v>
      </c>
      <c r="V137" s="44" t="s">
        <v>404</v>
      </c>
      <c r="W137" s="44">
        <v>11</v>
      </c>
      <c r="X137" s="44">
        <v>0</v>
      </c>
      <c r="Y137" s="44">
        <v>0</v>
      </c>
      <c r="Z137" s="44">
        <v>26400</v>
      </c>
      <c r="AA137" s="44">
        <v>0</v>
      </c>
      <c r="AB137" s="44">
        <v>26400</v>
      </c>
      <c r="AC137" s="44">
        <v>0</v>
      </c>
    </row>
    <row r="138" spans="1:29">
      <c r="A138" s="44" t="s">
        <v>548</v>
      </c>
      <c r="B138" s="44" t="s">
        <v>549</v>
      </c>
      <c r="C138" s="44">
        <v>5</v>
      </c>
      <c r="D138" s="44">
        <v>0</v>
      </c>
      <c r="E138" s="44">
        <v>0</v>
      </c>
      <c r="F138" s="44">
        <v>24750</v>
      </c>
      <c r="G138" s="44">
        <v>0</v>
      </c>
      <c r="H138" s="44">
        <v>24750</v>
      </c>
      <c r="I138" s="44">
        <v>0</v>
      </c>
      <c r="J138" s="50"/>
      <c r="K138" s="44" t="s">
        <v>412</v>
      </c>
      <c r="L138" s="44" t="s">
        <v>413</v>
      </c>
      <c r="M138" s="44">
        <v>27</v>
      </c>
      <c r="N138" s="44">
        <v>0</v>
      </c>
      <c r="O138" s="44">
        <v>0</v>
      </c>
      <c r="P138" s="44">
        <v>31050</v>
      </c>
      <c r="Q138" s="44">
        <v>0</v>
      </c>
      <c r="R138" s="44">
        <v>31050</v>
      </c>
      <c r="S138" s="44">
        <v>0</v>
      </c>
      <c r="T138" s="50"/>
      <c r="U138" s="44" t="s">
        <v>384</v>
      </c>
      <c r="V138" s="44" t="s">
        <v>385</v>
      </c>
      <c r="W138" s="44">
        <v>12</v>
      </c>
      <c r="X138" s="44">
        <v>12</v>
      </c>
      <c r="Y138" s="44">
        <v>0</v>
      </c>
      <c r="Z138" s="44">
        <v>25800</v>
      </c>
      <c r="AA138" s="44">
        <v>0</v>
      </c>
      <c r="AB138" s="44">
        <v>25800</v>
      </c>
      <c r="AC138" s="44">
        <v>0</v>
      </c>
    </row>
    <row r="139" spans="1:29">
      <c r="A139" s="44" t="s">
        <v>235</v>
      </c>
      <c r="B139" s="44" t="s">
        <v>236</v>
      </c>
      <c r="C139" s="44">
        <v>4</v>
      </c>
      <c r="D139" s="44">
        <v>0</v>
      </c>
      <c r="E139" s="44">
        <v>0</v>
      </c>
      <c r="F139" s="44">
        <v>3000</v>
      </c>
      <c r="G139" s="44">
        <v>0</v>
      </c>
      <c r="H139" s="44">
        <v>3000</v>
      </c>
      <c r="I139" s="44">
        <v>0</v>
      </c>
      <c r="J139" s="50"/>
      <c r="K139" s="44" t="s">
        <v>174</v>
      </c>
      <c r="L139" s="44" t="s">
        <v>175</v>
      </c>
      <c r="M139" s="44">
        <v>7</v>
      </c>
      <c r="N139" s="44">
        <v>0</v>
      </c>
      <c r="O139" s="44">
        <v>0</v>
      </c>
      <c r="P139" s="44">
        <v>30800</v>
      </c>
      <c r="Q139" s="44">
        <v>0</v>
      </c>
      <c r="R139" s="44">
        <v>30800</v>
      </c>
      <c r="S139" s="44">
        <v>0</v>
      </c>
      <c r="T139" s="50"/>
      <c r="U139" s="44" t="s">
        <v>506</v>
      </c>
      <c r="V139" s="44" t="s">
        <v>507</v>
      </c>
      <c r="W139" s="44">
        <v>1</v>
      </c>
      <c r="X139" s="44">
        <v>0</v>
      </c>
      <c r="Y139" s="44">
        <v>0</v>
      </c>
      <c r="Z139" s="44">
        <v>25750</v>
      </c>
      <c r="AA139" s="44">
        <v>0</v>
      </c>
      <c r="AB139" s="44">
        <v>25750</v>
      </c>
      <c r="AC139" s="44">
        <v>0</v>
      </c>
    </row>
    <row r="140" spans="1:29">
      <c r="A140" s="44" t="s">
        <v>127</v>
      </c>
      <c r="B140" s="44" t="s">
        <v>128</v>
      </c>
      <c r="C140" s="44">
        <v>4</v>
      </c>
      <c r="D140" s="44">
        <v>0</v>
      </c>
      <c r="E140" s="44">
        <v>0</v>
      </c>
      <c r="F140" s="44">
        <v>19200</v>
      </c>
      <c r="G140" s="44">
        <v>0</v>
      </c>
      <c r="H140" s="44">
        <v>19200</v>
      </c>
      <c r="I140" s="44">
        <v>0</v>
      </c>
      <c r="J140" s="50"/>
      <c r="K140" s="44" t="s">
        <v>154</v>
      </c>
      <c r="L140" s="44" t="s">
        <v>155</v>
      </c>
      <c r="M140" s="44">
        <v>11</v>
      </c>
      <c r="N140" s="44">
        <v>0</v>
      </c>
      <c r="O140" s="44">
        <v>0</v>
      </c>
      <c r="P140" s="44">
        <v>30700</v>
      </c>
      <c r="Q140" s="44">
        <v>0</v>
      </c>
      <c r="R140" s="44">
        <v>30700</v>
      </c>
      <c r="S140" s="44">
        <v>0</v>
      </c>
      <c r="T140" s="50"/>
      <c r="U140" s="44" t="s">
        <v>401</v>
      </c>
      <c r="V140" s="44" t="s">
        <v>402</v>
      </c>
      <c r="W140" s="44">
        <v>1</v>
      </c>
      <c r="X140" s="44">
        <v>0</v>
      </c>
      <c r="Y140" s="44">
        <v>0</v>
      </c>
      <c r="Z140" s="44">
        <v>25260</v>
      </c>
      <c r="AA140" s="44">
        <v>0</v>
      </c>
      <c r="AB140" s="44">
        <v>25260</v>
      </c>
      <c r="AC140" s="44">
        <v>0</v>
      </c>
    </row>
    <row r="141" spans="1:29">
      <c r="A141" s="44" t="s">
        <v>417</v>
      </c>
      <c r="B141" s="44" t="s">
        <v>418</v>
      </c>
      <c r="C141" s="44">
        <v>4</v>
      </c>
      <c r="D141" s="44">
        <v>0</v>
      </c>
      <c r="E141" s="44">
        <v>14400</v>
      </c>
      <c r="F141" s="44">
        <v>43200</v>
      </c>
      <c r="G141" s="44">
        <v>0</v>
      </c>
      <c r="H141" s="44">
        <v>57600</v>
      </c>
      <c r="I141" s="44">
        <v>0</v>
      </c>
      <c r="J141" s="50"/>
      <c r="K141" s="44" t="s">
        <v>67</v>
      </c>
      <c r="L141" s="44" t="s">
        <v>68</v>
      </c>
      <c r="M141" s="44">
        <v>11</v>
      </c>
      <c r="N141" s="44">
        <v>0</v>
      </c>
      <c r="O141" s="44">
        <v>0</v>
      </c>
      <c r="P141" s="44">
        <v>30250</v>
      </c>
      <c r="Q141" s="44">
        <v>0</v>
      </c>
      <c r="R141" s="44">
        <v>30250</v>
      </c>
      <c r="S141" s="44">
        <v>0</v>
      </c>
      <c r="T141" s="50"/>
      <c r="U141" s="44" t="s">
        <v>406</v>
      </c>
      <c r="V141" s="44" t="s">
        <v>407</v>
      </c>
      <c r="W141" s="44">
        <v>3</v>
      </c>
      <c r="X141" s="44">
        <v>0</v>
      </c>
      <c r="Y141" s="44">
        <v>0</v>
      </c>
      <c r="Z141" s="44">
        <v>25200</v>
      </c>
      <c r="AA141" s="44">
        <v>0</v>
      </c>
      <c r="AB141" s="44">
        <v>25200</v>
      </c>
      <c r="AC141" s="44">
        <v>0</v>
      </c>
    </row>
    <row r="142" spans="1:29">
      <c r="A142" s="44" t="s">
        <v>192</v>
      </c>
      <c r="B142" s="44" t="s">
        <v>193</v>
      </c>
      <c r="C142" s="44">
        <v>4</v>
      </c>
      <c r="D142" s="44">
        <v>0</v>
      </c>
      <c r="E142" s="44">
        <v>86000</v>
      </c>
      <c r="F142" s="44">
        <v>0</v>
      </c>
      <c r="G142" s="44">
        <v>0</v>
      </c>
      <c r="H142" s="44">
        <v>86000</v>
      </c>
      <c r="I142" s="44">
        <v>0</v>
      </c>
      <c r="J142" s="50"/>
      <c r="K142" s="44" t="s">
        <v>421</v>
      </c>
      <c r="L142" s="44" t="s">
        <v>422</v>
      </c>
      <c r="M142" s="44">
        <v>3</v>
      </c>
      <c r="N142" s="44">
        <v>0</v>
      </c>
      <c r="O142" s="44">
        <v>30050</v>
      </c>
      <c r="P142" s="44">
        <v>0</v>
      </c>
      <c r="Q142" s="44">
        <v>0</v>
      </c>
      <c r="R142" s="44">
        <v>30050</v>
      </c>
      <c r="S142" s="44">
        <v>0</v>
      </c>
      <c r="T142" s="50"/>
      <c r="U142" s="44" t="s">
        <v>352</v>
      </c>
      <c r="V142" s="44" t="s">
        <v>353</v>
      </c>
      <c r="W142" s="44">
        <v>1</v>
      </c>
      <c r="X142" s="44">
        <v>0</v>
      </c>
      <c r="Y142" s="44">
        <v>0</v>
      </c>
      <c r="Z142" s="44">
        <v>25200</v>
      </c>
      <c r="AA142" s="44">
        <v>0</v>
      </c>
      <c r="AB142" s="44">
        <v>25200</v>
      </c>
      <c r="AC142" s="44">
        <v>0</v>
      </c>
    </row>
    <row r="143" spans="1:29">
      <c r="A143" s="44" t="s">
        <v>551</v>
      </c>
      <c r="B143" s="44" t="s">
        <v>552</v>
      </c>
      <c r="C143" s="44">
        <v>4</v>
      </c>
      <c r="D143" s="44">
        <v>0</v>
      </c>
      <c r="E143" s="44">
        <v>55100</v>
      </c>
      <c r="F143" s="44">
        <v>31500</v>
      </c>
      <c r="G143" s="44">
        <v>0</v>
      </c>
      <c r="H143" s="44">
        <v>86600</v>
      </c>
      <c r="I143" s="44">
        <v>0</v>
      </c>
      <c r="J143" s="50"/>
      <c r="K143" s="44" t="s">
        <v>225</v>
      </c>
      <c r="L143" s="44" t="s">
        <v>226</v>
      </c>
      <c r="M143" s="44">
        <v>6</v>
      </c>
      <c r="N143" s="44">
        <v>0</v>
      </c>
      <c r="O143" s="44">
        <v>0</v>
      </c>
      <c r="P143" s="44">
        <v>30000</v>
      </c>
      <c r="Q143" s="44">
        <v>0</v>
      </c>
      <c r="R143" s="44">
        <v>30000</v>
      </c>
      <c r="S143" s="44">
        <v>0</v>
      </c>
      <c r="T143" s="50"/>
      <c r="U143" s="44" t="s">
        <v>109</v>
      </c>
      <c r="V143" s="44" t="s">
        <v>110</v>
      </c>
      <c r="W143" s="44">
        <v>4</v>
      </c>
      <c r="X143" s="44">
        <v>0</v>
      </c>
      <c r="Y143" s="44">
        <v>0</v>
      </c>
      <c r="Z143" s="44">
        <v>25000</v>
      </c>
      <c r="AA143" s="44">
        <v>0</v>
      </c>
      <c r="AB143" s="44">
        <v>25000</v>
      </c>
      <c r="AC143" s="44">
        <v>0</v>
      </c>
    </row>
    <row r="144" spans="1:29">
      <c r="A144" s="44" t="s">
        <v>308</v>
      </c>
      <c r="B144" s="44" t="s">
        <v>309</v>
      </c>
      <c r="C144" s="44">
        <v>4</v>
      </c>
      <c r="D144" s="44">
        <v>0</v>
      </c>
      <c r="E144" s="44">
        <v>54000</v>
      </c>
      <c r="F144" s="44">
        <v>159300</v>
      </c>
      <c r="G144" s="44">
        <v>0</v>
      </c>
      <c r="H144" s="44">
        <v>213300</v>
      </c>
      <c r="I144" s="44">
        <v>0</v>
      </c>
      <c r="J144" s="50"/>
      <c r="K144" s="44" t="s">
        <v>477</v>
      </c>
      <c r="L144" s="44" t="s">
        <v>478</v>
      </c>
      <c r="M144" s="44">
        <v>3</v>
      </c>
      <c r="N144" s="44">
        <v>0</v>
      </c>
      <c r="O144" s="44">
        <v>0</v>
      </c>
      <c r="P144" s="44">
        <v>28800</v>
      </c>
      <c r="Q144" s="44">
        <v>0</v>
      </c>
      <c r="R144" s="44">
        <v>28800</v>
      </c>
      <c r="S144" s="44">
        <v>0</v>
      </c>
      <c r="T144" s="50"/>
      <c r="U144" s="44" t="s">
        <v>548</v>
      </c>
      <c r="V144" s="44" t="s">
        <v>549</v>
      </c>
      <c r="W144" s="44">
        <v>5</v>
      </c>
      <c r="X144" s="44">
        <v>0</v>
      </c>
      <c r="Y144" s="44">
        <v>0</v>
      </c>
      <c r="Z144" s="44">
        <v>24750</v>
      </c>
      <c r="AA144" s="44">
        <v>0</v>
      </c>
      <c r="AB144" s="44">
        <v>24750</v>
      </c>
      <c r="AC144" s="44">
        <v>0</v>
      </c>
    </row>
    <row r="145" spans="1:29">
      <c r="A145" s="44" t="s">
        <v>209</v>
      </c>
      <c r="B145" s="44" t="s">
        <v>210</v>
      </c>
      <c r="C145" s="44">
        <v>4</v>
      </c>
      <c r="D145" s="44">
        <v>0</v>
      </c>
      <c r="E145" s="44">
        <v>0</v>
      </c>
      <c r="F145" s="44">
        <v>48400</v>
      </c>
      <c r="G145" s="44">
        <v>0</v>
      </c>
      <c r="H145" s="44">
        <v>48400</v>
      </c>
      <c r="I145" s="44">
        <v>0</v>
      </c>
      <c r="J145" s="50"/>
      <c r="K145" s="44" t="s">
        <v>619</v>
      </c>
      <c r="L145" s="44" t="s">
        <v>620</v>
      </c>
      <c r="M145" s="44">
        <v>3</v>
      </c>
      <c r="N145" s="44">
        <v>0</v>
      </c>
      <c r="O145" s="44">
        <v>0</v>
      </c>
      <c r="P145" s="44">
        <v>28500</v>
      </c>
      <c r="Q145" s="44">
        <v>0</v>
      </c>
      <c r="R145" s="44">
        <v>28500</v>
      </c>
      <c r="S145" s="44">
        <v>0</v>
      </c>
      <c r="T145" s="50"/>
      <c r="U145" s="44" t="s">
        <v>248</v>
      </c>
      <c r="V145" s="44" t="s">
        <v>249</v>
      </c>
      <c r="W145" s="44">
        <v>6</v>
      </c>
      <c r="X145" s="44">
        <v>0</v>
      </c>
      <c r="Y145" s="44">
        <v>0</v>
      </c>
      <c r="Z145" s="44">
        <v>23800</v>
      </c>
      <c r="AA145" s="44">
        <v>0</v>
      </c>
      <c r="AB145" s="44">
        <v>23800</v>
      </c>
      <c r="AC145" s="44">
        <v>0</v>
      </c>
    </row>
    <row r="146" spans="1:29">
      <c r="A146" s="44" t="s">
        <v>520</v>
      </c>
      <c r="B146" s="44" t="s">
        <v>521</v>
      </c>
      <c r="C146" s="44">
        <v>4</v>
      </c>
      <c r="D146" s="44">
        <v>0</v>
      </c>
      <c r="E146" s="44">
        <v>0</v>
      </c>
      <c r="F146" s="44">
        <v>5200</v>
      </c>
      <c r="G146" s="44">
        <v>0</v>
      </c>
      <c r="H146" s="44">
        <v>5200</v>
      </c>
      <c r="I146" s="44">
        <v>0</v>
      </c>
      <c r="J146" s="50"/>
      <c r="K146" s="44" t="s">
        <v>15</v>
      </c>
      <c r="L146" s="44" t="s">
        <v>16</v>
      </c>
      <c r="M146" s="44">
        <v>3</v>
      </c>
      <c r="N146" s="44">
        <v>0</v>
      </c>
      <c r="O146" s="44">
        <v>0</v>
      </c>
      <c r="P146" s="44">
        <v>28500</v>
      </c>
      <c r="Q146" s="44">
        <v>0</v>
      </c>
      <c r="R146" s="44">
        <v>28500</v>
      </c>
      <c r="S146" s="44">
        <v>0</v>
      </c>
      <c r="T146" s="50"/>
      <c r="U146" s="44" t="s">
        <v>429</v>
      </c>
      <c r="V146" s="44" t="s">
        <v>430</v>
      </c>
      <c r="W146" s="44">
        <v>22</v>
      </c>
      <c r="X146" s="44">
        <v>10</v>
      </c>
      <c r="Y146" s="44">
        <v>0</v>
      </c>
      <c r="Z146" s="44">
        <v>23100</v>
      </c>
      <c r="AA146" s="44">
        <v>0</v>
      </c>
      <c r="AB146" s="44">
        <v>23100</v>
      </c>
      <c r="AC146" s="44">
        <v>0</v>
      </c>
    </row>
    <row r="147" spans="1:29">
      <c r="A147" s="44" t="s">
        <v>109</v>
      </c>
      <c r="B147" s="44" t="s">
        <v>110</v>
      </c>
      <c r="C147" s="44">
        <v>4</v>
      </c>
      <c r="D147" s="44">
        <v>0</v>
      </c>
      <c r="E147" s="44">
        <v>0</v>
      </c>
      <c r="F147" s="44">
        <v>25000</v>
      </c>
      <c r="G147" s="44">
        <v>0</v>
      </c>
      <c r="H147" s="44">
        <v>25000</v>
      </c>
      <c r="I147" s="44">
        <v>0</v>
      </c>
      <c r="J147" s="50"/>
      <c r="K147" s="44" t="s">
        <v>74</v>
      </c>
      <c r="L147" s="44" t="s">
        <v>75</v>
      </c>
      <c r="M147" s="44">
        <v>1</v>
      </c>
      <c r="N147" s="44">
        <v>0</v>
      </c>
      <c r="O147" s="44">
        <v>0</v>
      </c>
      <c r="P147" s="44">
        <v>28500</v>
      </c>
      <c r="Q147" s="44">
        <v>0</v>
      </c>
      <c r="R147" s="44">
        <v>28500</v>
      </c>
      <c r="S147" s="44">
        <v>0</v>
      </c>
      <c r="T147" s="50"/>
      <c r="U147" s="44" t="s">
        <v>59</v>
      </c>
      <c r="V147" s="44" t="s">
        <v>60</v>
      </c>
      <c r="W147" s="44">
        <v>1</v>
      </c>
      <c r="X147" s="44">
        <v>0</v>
      </c>
      <c r="Y147" s="44">
        <v>0</v>
      </c>
      <c r="Z147" s="44">
        <v>22900</v>
      </c>
      <c r="AA147" s="44">
        <v>0</v>
      </c>
      <c r="AB147" s="44">
        <v>22900</v>
      </c>
      <c r="AC147" s="44">
        <v>0</v>
      </c>
    </row>
    <row r="148" spans="1:29">
      <c r="A148" s="44" t="s">
        <v>414</v>
      </c>
      <c r="B148" s="44" t="s">
        <v>415</v>
      </c>
      <c r="C148" s="44">
        <v>4</v>
      </c>
      <c r="D148" s="44">
        <v>0</v>
      </c>
      <c r="E148" s="44">
        <v>0</v>
      </c>
      <c r="F148" s="44">
        <v>20000</v>
      </c>
      <c r="G148" s="44">
        <v>0</v>
      </c>
      <c r="H148" s="44">
        <v>20000</v>
      </c>
      <c r="I148" s="44">
        <v>0</v>
      </c>
      <c r="J148" s="50"/>
      <c r="K148" s="44" t="s">
        <v>143</v>
      </c>
      <c r="L148" s="44" t="s">
        <v>144</v>
      </c>
      <c r="M148" s="44">
        <v>9</v>
      </c>
      <c r="N148" s="44">
        <v>0</v>
      </c>
      <c r="O148" s="44">
        <v>0</v>
      </c>
      <c r="P148" s="44">
        <v>27450</v>
      </c>
      <c r="Q148" s="44">
        <v>0</v>
      </c>
      <c r="R148" s="44">
        <v>27450</v>
      </c>
      <c r="S148" s="44">
        <v>0</v>
      </c>
      <c r="T148" s="50"/>
      <c r="U148" s="44" t="s">
        <v>117</v>
      </c>
      <c r="V148" s="44" t="s">
        <v>118</v>
      </c>
      <c r="W148" s="44">
        <v>12</v>
      </c>
      <c r="X148" s="44">
        <v>0</v>
      </c>
      <c r="Y148" s="44">
        <v>236500</v>
      </c>
      <c r="Z148" s="44">
        <v>21500</v>
      </c>
      <c r="AA148" s="44">
        <v>0</v>
      </c>
      <c r="AB148" s="44">
        <v>258000</v>
      </c>
      <c r="AC148" s="44">
        <v>0</v>
      </c>
    </row>
    <row r="149" spans="1:29">
      <c r="A149" s="44" t="s">
        <v>502</v>
      </c>
      <c r="B149" s="44" t="s">
        <v>503</v>
      </c>
      <c r="C149" s="44">
        <v>4</v>
      </c>
      <c r="D149" s="44">
        <v>0</v>
      </c>
      <c r="E149" s="44">
        <v>0</v>
      </c>
      <c r="F149" s="44">
        <v>16380</v>
      </c>
      <c r="G149" s="44">
        <v>0</v>
      </c>
      <c r="H149" s="44">
        <v>16380</v>
      </c>
      <c r="I149" s="44">
        <v>0</v>
      </c>
      <c r="J149" s="50"/>
      <c r="K149" s="44" t="s">
        <v>330</v>
      </c>
      <c r="L149" s="44" t="s">
        <v>62</v>
      </c>
      <c r="M149" s="44">
        <v>1</v>
      </c>
      <c r="N149" s="44">
        <v>0</v>
      </c>
      <c r="O149" s="44">
        <v>0</v>
      </c>
      <c r="P149" s="44">
        <v>27450</v>
      </c>
      <c r="Q149" s="44">
        <v>0</v>
      </c>
      <c r="R149" s="44">
        <v>27450</v>
      </c>
      <c r="S149" s="44">
        <v>0</v>
      </c>
      <c r="T149" s="50"/>
      <c r="U149" s="44" t="s">
        <v>482</v>
      </c>
      <c r="V149" s="44" t="s">
        <v>483</v>
      </c>
      <c r="W149" s="44">
        <v>1</v>
      </c>
      <c r="X149" s="44">
        <v>0</v>
      </c>
      <c r="Y149" s="44">
        <v>0</v>
      </c>
      <c r="Z149" s="44">
        <v>20100</v>
      </c>
      <c r="AA149" s="44">
        <v>0</v>
      </c>
      <c r="AB149" s="44">
        <v>20100</v>
      </c>
      <c r="AC149" s="44">
        <v>0</v>
      </c>
    </row>
    <row r="150" spans="1:29">
      <c r="A150" s="44" t="s">
        <v>379</v>
      </c>
      <c r="B150" s="44" t="s">
        <v>380</v>
      </c>
      <c r="C150" s="44">
        <v>4</v>
      </c>
      <c r="D150" s="44">
        <v>0</v>
      </c>
      <c r="E150" s="44">
        <v>0</v>
      </c>
      <c r="F150" s="44">
        <v>239200</v>
      </c>
      <c r="G150" s="44">
        <v>0</v>
      </c>
      <c r="H150" s="44">
        <v>239200</v>
      </c>
      <c r="I150" s="44">
        <v>0</v>
      </c>
      <c r="J150" s="50"/>
      <c r="K150" s="44" t="s">
        <v>614</v>
      </c>
      <c r="L150" s="44" t="s">
        <v>615</v>
      </c>
      <c r="M150" s="44">
        <v>15</v>
      </c>
      <c r="N150" s="44">
        <v>0</v>
      </c>
      <c r="O150" s="44">
        <v>0</v>
      </c>
      <c r="P150" s="44">
        <v>27000</v>
      </c>
      <c r="Q150" s="44">
        <v>0</v>
      </c>
      <c r="R150" s="44">
        <v>27000</v>
      </c>
      <c r="S150" s="44">
        <v>0</v>
      </c>
      <c r="T150" s="50"/>
      <c r="U150" s="44" t="s">
        <v>80</v>
      </c>
      <c r="V150" s="44" t="s">
        <v>81</v>
      </c>
      <c r="W150" s="44">
        <v>25</v>
      </c>
      <c r="X150" s="44">
        <v>0</v>
      </c>
      <c r="Y150" s="44">
        <v>0</v>
      </c>
      <c r="Z150" s="44">
        <v>20000</v>
      </c>
      <c r="AA150" s="44">
        <v>0</v>
      </c>
      <c r="AB150" s="44">
        <v>20000</v>
      </c>
      <c r="AC150" s="44">
        <v>0</v>
      </c>
    </row>
    <row r="151" spans="1:29">
      <c r="A151" s="44" t="s">
        <v>450</v>
      </c>
      <c r="B151" s="44" t="s">
        <v>451</v>
      </c>
      <c r="C151" s="44">
        <v>3</v>
      </c>
      <c r="D151" s="44">
        <v>0</v>
      </c>
      <c r="E151" s="44">
        <v>0</v>
      </c>
      <c r="F151" s="44">
        <v>10950</v>
      </c>
      <c r="G151" s="44">
        <v>0</v>
      </c>
      <c r="H151" s="44">
        <v>10950</v>
      </c>
      <c r="I151" s="44">
        <v>0</v>
      </c>
      <c r="J151" s="50"/>
      <c r="K151" s="44" t="s">
        <v>410</v>
      </c>
      <c r="L151" s="44" t="s">
        <v>411</v>
      </c>
      <c r="M151" s="44">
        <v>3</v>
      </c>
      <c r="N151" s="44">
        <v>0</v>
      </c>
      <c r="O151" s="44">
        <v>0</v>
      </c>
      <c r="P151" s="44">
        <v>26850</v>
      </c>
      <c r="Q151" s="44">
        <v>0</v>
      </c>
      <c r="R151" s="44">
        <v>26850</v>
      </c>
      <c r="S151" s="44">
        <v>0</v>
      </c>
      <c r="T151" s="50"/>
      <c r="U151" s="44" t="s">
        <v>414</v>
      </c>
      <c r="V151" s="44" t="s">
        <v>415</v>
      </c>
      <c r="W151" s="44">
        <v>4</v>
      </c>
      <c r="X151" s="44">
        <v>0</v>
      </c>
      <c r="Y151" s="44">
        <v>0</v>
      </c>
      <c r="Z151" s="44">
        <v>20000</v>
      </c>
      <c r="AA151" s="44">
        <v>0</v>
      </c>
      <c r="AB151" s="44">
        <v>20000</v>
      </c>
      <c r="AC151" s="44">
        <v>0</v>
      </c>
    </row>
    <row r="152" spans="1:29">
      <c r="A152" s="44" t="s">
        <v>406</v>
      </c>
      <c r="B152" s="44" t="s">
        <v>407</v>
      </c>
      <c r="C152" s="44">
        <v>3</v>
      </c>
      <c r="D152" s="44">
        <v>0</v>
      </c>
      <c r="E152" s="44">
        <v>0</v>
      </c>
      <c r="F152" s="44">
        <v>25200</v>
      </c>
      <c r="G152" s="44">
        <v>0</v>
      </c>
      <c r="H152" s="44">
        <v>25200</v>
      </c>
      <c r="I152" s="44">
        <v>0</v>
      </c>
      <c r="J152" s="50"/>
      <c r="K152" s="44" t="s">
        <v>403</v>
      </c>
      <c r="L152" s="44" t="s">
        <v>404</v>
      </c>
      <c r="M152" s="44">
        <v>11</v>
      </c>
      <c r="N152" s="44">
        <v>0</v>
      </c>
      <c r="O152" s="44">
        <v>0</v>
      </c>
      <c r="P152" s="44">
        <v>26400</v>
      </c>
      <c r="Q152" s="44">
        <v>0</v>
      </c>
      <c r="R152" s="44">
        <v>26400</v>
      </c>
      <c r="S152" s="44">
        <v>0</v>
      </c>
      <c r="T152" s="50"/>
      <c r="U152" s="44" t="s">
        <v>331</v>
      </c>
      <c r="V152" s="44" t="s">
        <v>332</v>
      </c>
      <c r="W152" s="44">
        <v>1</v>
      </c>
      <c r="X152" s="44">
        <v>0</v>
      </c>
      <c r="Y152" s="44">
        <v>0</v>
      </c>
      <c r="Z152" s="44">
        <v>19650</v>
      </c>
      <c r="AA152" s="44">
        <v>0</v>
      </c>
      <c r="AB152" s="44">
        <v>19650</v>
      </c>
      <c r="AC152" s="44">
        <v>0</v>
      </c>
    </row>
    <row r="153" spans="1:29">
      <c r="A153" s="44" t="s">
        <v>254</v>
      </c>
      <c r="B153" s="44" t="s">
        <v>255</v>
      </c>
      <c r="C153" s="44">
        <v>3</v>
      </c>
      <c r="D153" s="44">
        <v>0</v>
      </c>
      <c r="E153" s="44">
        <v>0</v>
      </c>
      <c r="F153" s="44">
        <v>94800</v>
      </c>
      <c r="G153" s="44">
        <v>0</v>
      </c>
      <c r="H153" s="44">
        <v>94800</v>
      </c>
      <c r="I153" s="44">
        <v>0</v>
      </c>
      <c r="J153" s="50"/>
      <c r="K153" s="44" t="s">
        <v>384</v>
      </c>
      <c r="L153" s="44" t="s">
        <v>385</v>
      </c>
      <c r="M153" s="44">
        <v>12</v>
      </c>
      <c r="N153" s="44">
        <v>12</v>
      </c>
      <c r="O153" s="44">
        <v>0</v>
      </c>
      <c r="P153" s="44">
        <v>25800</v>
      </c>
      <c r="Q153" s="44">
        <v>0</v>
      </c>
      <c r="R153" s="44">
        <v>25800</v>
      </c>
      <c r="S153" s="44">
        <v>0</v>
      </c>
      <c r="T153" s="50"/>
      <c r="U153" s="44" t="s">
        <v>734</v>
      </c>
      <c r="V153" s="44" t="s">
        <v>735</v>
      </c>
      <c r="W153" s="44">
        <v>1</v>
      </c>
      <c r="X153" s="44">
        <v>0</v>
      </c>
      <c r="Y153" s="44">
        <v>0</v>
      </c>
      <c r="Z153" s="44">
        <v>19500</v>
      </c>
      <c r="AA153" s="44">
        <v>0</v>
      </c>
      <c r="AB153" s="44">
        <v>19500</v>
      </c>
      <c r="AC153" s="44">
        <v>0</v>
      </c>
    </row>
    <row r="154" spans="1:29">
      <c r="A154" s="44" t="s">
        <v>63</v>
      </c>
      <c r="B154" s="44" t="s">
        <v>64</v>
      </c>
      <c r="C154" s="44">
        <v>3</v>
      </c>
      <c r="D154" s="44">
        <v>0</v>
      </c>
      <c r="E154" s="44">
        <v>0</v>
      </c>
      <c r="F154" s="44">
        <v>101100</v>
      </c>
      <c r="G154" s="44">
        <v>0</v>
      </c>
      <c r="H154" s="44">
        <v>101100</v>
      </c>
      <c r="I154" s="44">
        <v>0</v>
      </c>
      <c r="J154" s="50"/>
      <c r="K154" s="44" t="s">
        <v>506</v>
      </c>
      <c r="L154" s="44" t="s">
        <v>507</v>
      </c>
      <c r="M154" s="44">
        <v>1</v>
      </c>
      <c r="N154" s="44">
        <v>0</v>
      </c>
      <c r="O154" s="44">
        <v>0</v>
      </c>
      <c r="P154" s="44">
        <v>25750</v>
      </c>
      <c r="Q154" s="44">
        <v>0</v>
      </c>
      <c r="R154" s="44">
        <v>25750</v>
      </c>
      <c r="S154" s="44">
        <v>0</v>
      </c>
      <c r="T154" s="50"/>
      <c r="U154" s="44" t="s">
        <v>317</v>
      </c>
      <c r="V154" s="44" t="s">
        <v>318</v>
      </c>
      <c r="W154" s="44">
        <v>8</v>
      </c>
      <c r="X154" s="44">
        <v>0</v>
      </c>
      <c r="Y154" s="44">
        <v>0</v>
      </c>
      <c r="Z154" s="44">
        <v>19200</v>
      </c>
      <c r="AA154" s="44">
        <v>0</v>
      </c>
      <c r="AB154" s="44">
        <v>19200</v>
      </c>
      <c r="AC154" s="44">
        <v>0</v>
      </c>
    </row>
    <row r="155" spans="1:29">
      <c r="A155" s="44" t="s">
        <v>456</v>
      </c>
      <c r="B155" s="44" t="s">
        <v>457</v>
      </c>
      <c r="C155" s="44">
        <v>3</v>
      </c>
      <c r="D155" s="44">
        <v>0</v>
      </c>
      <c r="E155" s="44">
        <v>0</v>
      </c>
      <c r="F155" s="44">
        <v>19200</v>
      </c>
      <c r="G155" s="44">
        <v>0</v>
      </c>
      <c r="H155" s="44">
        <v>19200</v>
      </c>
      <c r="I155" s="44">
        <v>0</v>
      </c>
      <c r="J155" s="50"/>
      <c r="K155" s="44" t="s">
        <v>401</v>
      </c>
      <c r="L155" s="44" t="s">
        <v>402</v>
      </c>
      <c r="M155" s="44">
        <v>1</v>
      </c>
      <c r="N155" s="44">
        <v>0</v>
      </c>
      <c r="O155" s="44">
        <v>0</v>
      </c>
      <c r="P155" s="44">
        <v>25260</v>
      </c>
      <c r="Q155" s="44">
        <v>0</v>
      </c>
      <c r="R155" s="44">
        <v>25260</v>
      </c>
      <c r="S155" s="44">
        <v>0</v>
      </c>
      <c r="T155" s="50"/>
      <c r="U155" s="44" t="s">
        <v>127</v>
      </c>
      <c r="V155" s="44" t="s">
        <v>128</v>
      </c>
      <c r="W155" s="44">
        <v>4</v>
      </c>
      <c r="X155" s="44">
        <v>0</v>
      </c>
      <c r="Y155" s="44">
        <v>0</v>
      </c>
      <c r="Z155" s="44">
        <v>19200</v>
      </c>
      <c r="AA155" s="44">
        <v>0</v>
      </c>
      <c r="AB155" s="44">
        <v>19200</v>
      </c>
      <c r="AC155" s="44">
        <v>0</v>
      </c>
    </row>
    <row r="156" spans="1:29">
      <c r="A156" s="44" t="s">
        <v>712</v>
      </c>
      <c r="B156" s="44" t="s">
        <v>713</v>
      </c>
      <c r="C156" s="44">
        <v>3</v>
      </c>
      <c r="D156" s="44">
        <v>0</v>
      </c>
      <c r="E156" s="44">
        <v>0</v>
      </c>
      <c r="F156" s="44">
        <v>18300</v>
      </c>
      <c r="G156" s="44">
        <v>0</v>
      </c>
      <c r="H156" s="44">
        <v>18300</v>
      </c>
      <c r="I156" s="44">
        <v>0</v>
      </c>
      <c r="J156" s="50"/>
      <c r="K156" s="44" t="s">
        <v>406</v>
      </c>
      <c r="L156" s="44" t="s">
        <v>407</v>
      </c>
      <c r="M156" s="44">
        <v>3</v>
      </c>
      <c r="N156" s="44">
        <v>0</v>
      </c>
      <c r="O156" s="44">
        <v>0</v>
      </c>
      <c r="P156" s="44">
        <v>25200</v>
      </c>
      <c r="Q156" s="44">
        <v>0</v>
      </c>
      <c r="R156" s="44">
        <v>25200</v>
      </c>
      <c r="S156" s="44">
        <v>0</v>
      </c>
      <c r="T156" s="50"/>
      <c r="U156" s="44" t="s">
        <v>456</v>
      </c>
      <c r="V156" s="44" t="s">
        <v>457</v>
      </c>
      <c r="W156" s="44">
        <v>3</v>
      </c>
      <c r="X156" s="44">
        <v>0</v>
      </c>
      <c r="Y156" s="44">
        <v>0</v>
      </c>
      <c r="Z156" s="44">
        <v>19200</v>
      </c>
      <c r="AA156" s="44">
        <v>0</v>
      </c>
      <c r="AB156" s="44">
        <v>19200</v>
      </c>
      <c r="AC156" s="44">
        <v>0</v>
      </c>
    </row>
    <row r="157" spans="1:29">
      <c r="A157" s="44" t="s">
        <v>410</v>
      </c>
      <c r="B157" s="44" t="s">
        <v>411</v>
      </c>
      <c r="C157" s="44">
        <v>3</v>
      </c>
      <c r="D157" s="44">
        <v>0</v>
      </c>
      <c r="E157" s="44">
        <v>0</v>
      </c>
      <c r="F157" s="44">
        <v>26850</v>
      </c>
      <c r="G157" s="44">
        <v>0</v>
      </c>
      <c r="H157" s="44">
        <v>26850</v>
      </c>
      <c r="I157" s="44">
        <v>0</v>
      </c>
      <c r="J157" s="50"/>
      <c r="K157" s="44" t="s">
        <v>352</v>
      </c>
      <c r="L157" s="44" t="s">
        <v>353</v>
      </c>
      <c r="M157" s="44">
        <v>1</v>
      </c>
      <c r="N157" s="44">
        <v>0</v>
      </c>
      <c r="O157" s="44">
        <v>0</v>
      </c>
      <c r="P157" s="44">
        <v>25200</v>
      </c>
      <c r="Q157" s="44">
        <v>0</v>
      </c>
      <c r="R157" s="44">
        <v>25200</v>
      </c>
      <c r="S157" s="44">
        <v>0</v>
      </c>
      <c r="T157" s="50"/>
      <c r="U157" s="44" t="s">
        <v>171</v>
      </c>
      <c r="V157" s="44" t="s">
        <v>35</v>
      </c>
      <c r="W157" s="44">
        <v>2</v>
      </c>
      <c r="X157" s="44">
        <v>0</v>
      </c>
      <c r="Y157" s="44">
        <v>0</v>
      </c>
      <c r="Z157" s="44">
        <v>18700</v>
      </c>
      <c r="AA157" s="44">
        <v>0</v>
      </c>
      <c r="AB157" s="44">
        <v>18700</v>
      </c>
      <c r="AC157" s="44">
        <v>0</v>
      </c>
    </row>
    <row r="158" spans="1:29">
      <c r="A158" s="44" t="s">
        <v>473</v>
      </c>
      <c r="B158" s="44" t="s">
        <v>474</v>
      </c>
      <c r="C158" s="44">
        <v>3</v>
      </c>
      <c r="D158" s="44">
        <v>0</v>
      </c>
      <c r="E158" s="44">
        <v>0</v>
      </c>
      <c r="F158" s="44">
        <v>18150</v>
      </c>
      <c r="G158" s="44">
        <v>0</v>
      </c>
      <c r="H158" s="44">
        <v>18150</v>
      </c>
      <c r="I158" s="44">
        <v>0</v>
      </c>
      <c r="J158" s="50"/>
      <c r="K158" s="44" t="s">
        <v>109</v>
      </c>
      <c r="L158" s="44" t="s">
        <v>110</v>
      </c>
      <c r="M158" s="44">
        <v>4</v>
      </c>
      <c r="N158" s="44">
        <v>0</v>
      </c>
      <c r="O158" s="44">
        <v>0</v>
      </c>
      <c r="P158" s="44">
        <v>25000</v>
      </c>
      <c r="Q158" s="44">
        <v>0</v>
      </c>
      <c r="R158" s="44">
        <v>25000</v>
      </c>
      <c r="S158" s="44">
        <v>0</v>
      </c>
      <c r="T158" s="50"/>
      <c r="U158" s="44" t="s">
        <v>712</v>
      </c>
      <c r="V158" s="44" t="s">
        <v>713</v>
      </c>
      <c r="W158" s="44">
        <v>3</v>
      </c>
      <c r="X158" s="44">
        <v>0</v>
      </c>
      <c r="Y158" s="44">
        <v>0</v>
      </c>
      <c r="Z158" s="44">
        <v>18300</v>
      </c>
      <c r="AA158" s="44">
        <v>0</v>
      </c>
      <c r="AB158" s="44">
        <v>18300</v>
      </c>
      <c r="AC158" s="44">
        <v>0</v>
      </c>
    </row>
    <row r="159" spans="1:29">
      <c r="A159" s="44" t="s">
        <v>477</v>
      </c>
      <c r="B159" s="44" t="s">
        <v>478</v>
      </c>
      <c r="C159" s="44">
        <v>3</v>
      </c>
      <c r="D159" s="44">
        <v>0</v>
      </c>
      <c r="E159" s="44">
        <v>0</v>
      </c>
      <c r="F159" s="44">
        <v>28800</v>
      </c>
      <c r="G159" s="44">
        <v>0</v>
      </c>
      <c r="H159" s="44">
        <v>28800</v>
      </c>
      <c r="I159" s="44">
        <v>0</v>
      </c>
      <c r="J159" s="50"/>
      <c r="K159" s="44" t="s">
        <v>548</v>
      </c>
      <c r="L159" s="44" t="s">
        <v>549</v>
      </c>
      <c r="M159" s="44">
        <v>5</v>
      </c>
      <c r="N159" s="44">
        <v>0</v>
      </c>
      <c r="O159" s="44">
        <v>0</v>
      </c>
      <c r="P159" s="44">
        <v>24750</v>
      </c>
      <c r="Q159" s="44">
        <v>0</v>
      </c>
      <c r="R159" s="44">
        <v>24750</v>
      </c>
      <c r="S159" s="44">
        <v>0</v>
      </c>
      <c r="T159" s="50"/>
      <c r="U159" s="44" t="s">
        <v>473</v>
      </c>
      <c r="V159" s="44" t="s">
        <v>474</v>
      </c>
      <c r="W159" s="44">
        <v>3</v>
      </c>
      <c r="X159" s="44">
        <v>0</v>
      </c>
      <c r="Y159" s="44">
        <v>0</v>
      </c>
      <c r="Z159" s="44">
        <v>18150</v>
      </c>
      <c r="AA159" s="44">
        <v>0</v>
      </c>
      <c r="AB159" s="44">
        <v>18150</v>
      </c>
      <c r="AC159" s="44">
        <v>0</v>
      </c>
    </row>
    <row r="160" spans="1:29">
      <c r="A160" s="44" t="s">
        <v>484</v>
      </c>
      <c r="B160" s="44" t="s">
        <v>485</v>
      </c>
      <c r="C160" s="44">
        <v>3</v>
      </c>
      <c r="D160" s="44">
        <v>0</v>
      </c>
      <c r="E160" s="44">
        <v>0</v>
      </c>
      <c r="F160" s="44">
        <v>44550</v>
      </c>
      <c r="G160" s="44">
        <v>0</v>
      </c>
      <c r="H160" s="44">
        <v>44550</v>
      </c>
      <c r="I160" s="44">
        <v>0</v>
      </c>
      <c r="J160" s="50"/>
      <c r="K160" s="44" t="s">
        <v>248</v>
      </c>
      <c r="L160" s="44" t="s">
        <v>249</v>
      </c>
      <c r="M160" s="44">
        <v>6</v>
      </c>
      <c r="N160" s="44">
        <v>0</v>
      </c>
      <c r="O160" s="44">
        <v>0</v>
      </c>
      <c r="P160" s="44">
        <v>23800</v>
      </c>
      <c r="Q160" s="44">
        <v>0</v>
      </c>
      <c r="R160" s="44">
        <v>23800</v>
      </c>
      <c r="S160" s="44">
        <v>0</v>
      </c>
      <c r="T160" s="50"/>
      <c r="U160" s="44" t="s">
        <v>202</v>
      </c>
      <c r="V160" s="44" t="s">
        <v>203</v>
      </c>
      <c r="W160" s="44">
        <v>8</v>
      </c>
      <c r="X160" s="44">
        <v>0</v>
      </c>
      <c r="Y160" s="44">
        <v>0</v>
      </c>
      <c r="Z160" s="44">
        <v>17600</v>
      </c>
      <c r="AA160" s="44">
        <v>0</v>
      </c>
      <c r="AB160" s="44">
        <v>17600</v>
      </c>
      <c r="AC160" s="44">
        <v>0</v>
      </c>
    </row>
    <row r="161" spans="1:29">
      <c r="A161" s="44" t="s">
        <v>460</v>
      </c>
      <c r="B161" s="44" t="s">
        <v>461</v>
      </c>
      <c r="C161" s="44">
        <v>3</v>
      </c>
      <c r="D161" s="44">
        <v>0</v>
      </c>
      <c r="E161" s="44">
        <v>0</v>
      </c>
      <c r="F161" s="44">
        <v>16650</v>
      </c>
      <c r="G161" s="44">
        <v>0</v>
      </c>
      <c r="H161" s="44">
        <v>16650</v>
      </c>
      <c r="I161" s="44">
        <v>0</v>
      </c>
      <c r="J161" s="50"/>
      <c r="K161" s="44" t="s">
        <v>429</v>
      </c>
      <c r="L161" s="44" t="s">
        <v>430</v>
      </c>
      <c r="M161" s="44">
        <v>22</v>
      </c>
      <c r="N161" s="44">
        <v>10</v>
      </c>
      <c r="O161" s="44">
        <v>0</v>
      </c>
      <c r="P161" s="44">
        <v>23100</v>
      </c>
      <c r="Q161" s="44">
        <v>0</v>
      </c>
      <c r="R161" s="44">
        <v>23100</v>
      </c>
      <c r="S161" s="44">
        <v>0</v>
      </c>
      <c r="T161" s="50"/>
      <c r="U161" s="44" t="s">
        <v>329</v>
      </c>
      <c r="V161" s="44" t="s">
        <v>60</v>
      </c>
      <c r="W161" s="44">
        <v>1</v>
      </c>
      <c r="X161" s="44">
        <v>0</v>
      </c>
      <c r="Y161" s="44">
        <v>0</v>
      </c>
      <c r="Z161" s="44">
        <v>17600</v>
      </c>
      <c r="AA161" s="44">
        <v>0</v>
      </c>
      <c r="AB161" s="44">
        <v>17600</v>
      </c>
      <c r="AC161" s="44">
        <v>0</v>
      </c>
    </row>
    <row r="162" spans="1:29">
      <c r="A162" s="44" t="s">
        <v>619</v>
      </c>
      <c r="B162" s="44" t="s">
        <v>620</v>
      </c>
      <c r="C162" s="44">
        <v>3</v>
      </c>
      <c r="D162" s="44">
        <v>0</v>
      </c>
      <c r="E162" s="44">
        <v>0</v>
      </c>
      <c r="F162" s="44">
        <v>28500</v>
      </c>
      <c r="G162" s="44">
        <v>0</v>
      </c>
      <c r="H162" s="44">
        <v>28500</v>
      </c>
      <c r="I162" s="44">
        <v>0</v>
      </c>
      <c r="J162" s="50"/>
      <c r="K162" s="44" t="s">
        <v>59</v>
      </c>
      <c r="L162" s="44" t="s">
        <v>60</v>
      </c>
      <c r="M162" s="44">
        <v>1</v>
      </c>
      <c r="N162" s="44">
        <v>0</v>
      </c>
      <c r="O162" s="44">
        <v>0</v>
      </c>
      <c r="P162" s="44">
        <v>22900</v>
      </c>
      <c r="Q162" s="44">
        <v>0</v>
      </c>
      <c r="R162" s="44">
        <v>22900</v>
      </c>
      <c r="S162" s="44">
        <v>0</v>
      </c>
      <c r="T162" s="50"/>
      <c r="U162" s="44" t="s">
        <v>533</v>
      </c>
      <c r="V162" s="44" t="s">
        <v>534</v>
      </c>
      <c r="W162" s="44">
        <v>10</v>
      </c>
      <c r="X162" s="44">
        <v>0</v>
      </c>
      <c r="Y162" s="44">
        <v>0</v>
      </c>
      <c r="Z162" s="44">
        <v>17500</v>
      </c>
      <c r="AA162" s="44">
        <v>0</v>
      </c>
      <c r="AB162" s="44">
        <v>17500</v>
      </c>
      <c r="AC162" s="44">
        <v>0</v>
      </c>
    </row>
    <row r="163" spans="1:29">
      <c r="A163" s="44" t="s">
        <v>421</v>
      </c>
      <c r="B163" s="44" t="s">
        <v>422</v>
      </c>
      <c r="C163" s="44">
        <v>3</v>
      </c>
      <c r="D163" s="44">
        <v>0</v>
      </c>
      <c r="E163" s="44">
        <v>30050</v>
      </c>
      <c r="F163" s="44">
        <v>0</v>
      </c>
      <c r="G163" s="44">
        <v>0</v>
      </c>
      <c r="H163" s="44">
        <v>30050</v>
      </c>
      <c r="I163" s="44">
        <v>0</v>
      </c>
      <c r="J163" s="50"/>
      <c r="K163" s="44" t="s">
        <v>482</v>
      </c>
      <c r="L163" s="44" t="s">
        <v>483</v>
      </c>
      <c r="M163" s="44">
        <v>1</v>
      </c>
      <c r="N163" s="44">
        <v>0</v>
      </c>
      <c r="O163" s="44">
        <v>0</v>
      </c>
      <c r="P163" s="44">
        <v>20100</v>
      </c>
      <c r="Q163" s="44">
        <v>0</v>
      </c>
      <c r="R163" s="44">
        <v>20100</v>
      </c>
      <c r="S163" s="44">
        <v>0</v>
      </c>
      <c r="T163" s="50"/>
      <c r="U163" s="44" t="s">
        <v>87</v>
      </c>
      <c r="V163" s="44" t="s">
        <v>88</v>
      </c>
      <c r="W163" s="44">
        <v>2</v>
      </c>
      <c r="X163" s="44">
        <v>0</v>
      </c>
      <c r="Y163" s="44">
        <v>0</v>
      </c>
      <c r="Z163" s="44">
        <v>17000</v>
      </c>
      <c r="AA163" s="44">
        <v>0</v>
      </c>
      <c r="AB163" s="44">
        <v>17000</v>
      </c>
      <c r="AC163" s="44">
        <v>0</v>
      </c>
    </row>
    <row r="164" spans="1:29">
      <c r="A164" s="44" t="s">
        <v>15</v>
      </c>
      <c r="B164" s="44" t="s">
        <v>16</v>
      </c>
      <c r="C164" s="44">
        <v>3</v>
      </c>
      <c r="D164" s="44">
        <v>0</v>
      </c>
      <c r="E164" s="44">
        <v>0</v>
      </c>
      <c r="F164" s="44">
        <v>28500</v>
      </c>
      <c r="G164" s="44">
        <v>0</v>
      </c>
      <c r="H164" s="44">
        <v>28500</v>
      </c>
      <c r="I164" s="44">
        <v>0</v>
      </c>
      <c r="J164" s="50"/>
      <c r="K164" s="44" t="s">
        <v>80</v>
      </c>
      <c r="L164" s="44" t="s">
        <v>81</v>
      </c>
      <c r="M164" s="44">
        <v>25</v>
      </c>
      <c r="N164" s="44">
        <v>0</v>
      </c>
      <c r="O164" s="44">
        <v>0</v>
      </c>
      <c r="P164" s="44">
        <v>20000</v>
      </c>
      <c r="Q164" s="44">
        <v>0</v>
      </c>
      <c r="R164" s="44">
        <v>20000</v>
      </c>
      <c r="S164" s="44">
        <v>0</v>
      </c>
      <c r="T164" s="50"/>
      <c r="U164" s="44" t="s">
        <v>460</v>
      </c>
      <c r="V164" s="44" t="s">
        <v>461</v>
      </c>
      <c r="W164" s="44">
        <v>3</v>
      </c>
      <c r="X164" s="44">
        <v>0</v>
      </c>
      <c r="Y164" s="44">
        <v>0</v>
      </c>
      <c r="Z164" s="44">
        <v>16650</v>
      </c>
      <c r="AA164" s="44">
        <v>0</v>
      </c>
      <c r="AB164" s="44">
        <v>16650</v>
      </c>
      <c r="AC164" s="44">
        <v>0</v>
      </c>
    </row>
    <row r="165" spans="1:29">
      <c r="A165" s="44" t="s">
        <v>626</v>
      </c>
      <c r="B165" s="44" t="s">
        <v>627</v>
      </c>
      <c r="C165" s="44">
        <v>3</v>
      </c>
      <c r="D165" s="44">
        <v>0</v>
      </c>
      <c r="E165" s="44">
        <v>0</v>
      </c>
      <c r="F165" s="44">
        <v>95000</v>
      </c>
      <c r="G165" s="44">
        <v>0</v>
      </c>
      <c r="H165" s="44">
        <v>95000</v>
      </c>
      <c r="I165" s="44">
        <v>0</v>
      </c>
      <c r="J165" s="50"/>
      <c r="K165" s="44" t="s">
        <v>414</v>
      </c>
      <c r="L165" s="44" t="s">
        <v>415</v>
      </c>
      <c r="M165" s="44">
        <v>4</v>
      </c>
      <c r="N165" s="44">
        <v>0</v>
      </c>
      <c r="O165" s="44">
        <v>0</v>
      </c>
      <c r="P165" s="44">
        <v>20000</v>
      </c>
      <c r="Q165" s="44">
        <v>0</v>
      </c>
      <c r="R165" s="44">
        <v>20000</v>
      </c>
      <c r="S165" s="44">
        <v>0</v>
      </c>
      <c r="T165" s="50"/>
      <c r="U165" s="44" t="s">
        <v>566</v>
      </c>
      <c r="V165" s="44" t="s">
        <v>567</v>
      </c>
      <c r="W165" s="44">
        <v>13</v>
      </c>
      <c r="X165" s="44">
        <v>0</v>
      </c>
      <c r="Y165" s="44">
        <v>55000</v>
      </c>
      <c r="Z165" s="44">
        <v>16500</v>
      </c>
      <c r="AA165" s="44">
        <v>0</v>
      </c>
      <c r="AB165" s="44">
        <v>71500</v>
      </c>
      <c r="AC165" s="44">
        <v>0</v>
      </c>
    </row>
    <row r="166" spans="1:29">
      <c r="A166" s="44" t="s">
        <v>650</v>
      </c>
      <c r="B166" s="44" t="s">
        <v>651</v>
      </c>
      <c r="C166" s="44">
        <v>3</v>
      </c>
      <c r="D166" s="44">
        <v>0</v>
      </c>
      <c r="E166" s="44">
        <v>0</v>
      </c>
      <c r="F166" s="44">
        <v>103200</v>
      </c>
      <c r="G166" s="44">
        <v>0</v>
      </c>
      <c r="H166" s="44">
        <v>103200</v>
      </c>
      <c r="I166" s="44">
        <v>0</v>
      </c>
      <c r="J166" s="50"/>
      <c r="K166" s="44" t="s">
        <v>331</v>
      </c>
      <c r="L166" s="44" t="s">
        <v>332</v>
      </c>
      <c r="M166" s="44">
        <v>1</v>
      </c>
      <c r="N166" s="44">
        <v>0</v>
      </c>
      <c r="O166" s="44">
        <v>0</v>
      </c>
      <c r="P166" s="44">
        <v>19650</v>
      </c>
      <c r="Q166" s="44">
        <v>0</v>
      </c>
      <c r="R166" s="44">
        <v>19650</v>
      </c>
      <c r="S166" s="44">
        <v>0</v>
      </c>
      <c r="T166" s="50"/>
      <c r="U166" s="44" t="s">
        <v>502</v>
      </c>
      <c r="V166" s="44" t="s">
        <v>503</v>
      </c>
      <c r="W166" s="44">
        <v>4</v>
      </c>
      <c r="X166" s="44">
        <v>0</v>
      </c>
      <c r="Y166" s="44">
        <v>0</v>
      </c>
      <c r="Z166" s="44">
        <v>16380</v>
      </c>
      <c r="AA166" s="44">
        <v>0</v>
      </c>
      <c r="AB166" s="44">
        <v>16380</v>
      </c>
      <c r="AC166" s="44">
        <v>0</v>
      </c>
    </row>
    <row r="167" spans="1:29">
      <c r="A167" s="44" t="s">
        <v>182</v>
      </c>
      <c r="B167" s="44" t="s">
        <v>183</v>
      </c>
      <c r="C167" s="44">
        <v>3</v>
      </c>
      <c r="D167" s="44">
        <v>0</v>
      </c>
      <c r="E167" s="44">
        <v>0</v>
      </c>
      <c r="F167" s="44">
        <v>88800</v>
      </c>
      <c r="G167" s="44">
        <v>0</v>
      </c>
      <c r="H167" s="44">
        <v>88800</v>
      </c>
      <c r="I167" s="44">
        <v>0</v>
      </c>
      <c r="J167" s="50"/>
      <c r="K167" s="44" t="s">
        <v>734</v>
      </c>
      <c r="L167" s="44" t="s">
        <v>735</v>
      </c>
      <c r="M167" s="44">
        <v>1</v>
      </c>
      <c r="N167" s="44">
        <v>0</v>
      </c>
      <c r="O167" s="44">
        <v>0</v>
      </c>
      <c r="P167" s="44">
        <v>19500</v>
      </c>
      <c r="Q167" s="44">
        <v>0</v>
      </c>
      <c r="R167" s="44">
        <v>19500</v>
      </c>
      <c r="S167" s="44">
        <v>0</v>
      </c>
      <c r="T167" s="50"/>
      <c r="U167" s="44" t="s">
        <v>682</v>
      </c>
      <c r="V167" s="44" t="s">
        <v>683</v>
      </c>
      <c r="W167" s="44">
        <v>1</v>
      </c>
      <c r="X167" s="44">
        <v>0</v>
      </c>
      <c r="Y167" s="44">
        <v>0</v>
      </c>
      <c r="Z167" s="44">
        <v>16300</v>
      </c>
      <c r="AA167" s="44">
        <v>0</v>
      </c>
      <c r="AB167" s="44">
        <v>16300</v>
      </c>
      <c r="AC167" s="44">
        <v>0</v>
      </c>
    </row>
    <row r="168" spans="1:29">
      <c r="A168" s="44" t="s">
        <v>361</v>
      </c>
      <c r="B168" s="44" t="s">
        <v>362</v>
      </c>
      <c r="C168" s="44">
        <v>3</v>
      </c>
      <c r="D168" s="44">
        <v>0</v>
      </c>
      <c r="E168" s="44">
        <v>0</v>
      </c>
      <c r="F168" s="44">
        <v>10500</v>
      </c>
      <c r="G168" s="44">
        <v>0</v>
      </c>
      <c r="H168" s="44">
        <v>10500</v>
      </c>
      <c r="I168" s="44">
        <v>0</v>
      </c>
      <c r="J168" s="50"/>
      <c r="K168" s="44" t="s">
        <v>317</v>
      </c>
      <c r="L168" s="44" t="s">
        <v>318</v>
      </c>
      <c r="M168" s="44">
        <v>8</v>
      </c>
      <c r="N168" s="44">
        <v>0</v>
      </c>
      <c r="O168" s="44">
        <v>0</v>
      </c>
      <c r="P168" s="44">
        <v>19200</v>
      </c>
      <c r="Q168" s="44">
        <v>0</v>
      </c>
      <c r="R168" s="44">
        <v>19200</v>
      </c>
      <c r="S168" s="44">
        <v>0</v>
      </c>
      <c r="T168" s="50"/>
      <c r="U168" s="44" t="s">
        <v>684</v>
      </c>
      <c r="V168" s="44" t="s">
        <v>685</v>
      </c>
      <c r="W168" s="44">
        <v>1</v>
      </c>
      <c r="X168" s="44">
        <v>0</v>
      </c>
      <c r="Y168" s="44">
        <v>0</v>
      </c>
      <c r="Z168" s="44">
        <v>16300</v>
      </c>
      <c r="AA168" s="44">
        <v>0</v>
      </c>
      <c r="AB168" s="44">
        <v>16300</v>
      </c>
      <c r="AC168" s="44">
        <v>0</v>
      </c>
    </row>
    <row r="169" spans="1:29">
      <c r="A169" s="44" t="s">
        <v>518</v>
      </c>
      <c r="B169" s="44" t="s">
        <v>519</v>
      </c>
      <c r="C169" s="44">
        <v>3</v>
      </c>
      <c r="D169" s="44">
        <v>0</v>
      </c>
      <c r="E169" s="44">
        <v>0</v>
      </c>
      <c r="F169" s="44">
        <v>2850</v>
      </c>
      <c r="G169" s="44">
        <v>0</v>
      </c>
      <c r="H169" s="44">
        <v>2850</v>
      </c>
      <c r="I169" s="44">
        <v>0</v>
      </c>
      <c r="J169" s="50"/>
      <c r="K169" s="44" t="s">
        <v>127</v>
      </c>
      <c r="L169" s="44" t="s">
        <v>128</v>
      </c>
      <c r="M169" s="44">
        <v>4</v>
      </c>
      <c r="N169" s="44">
        <v>0</v>
      </c>
      <c r="O169" s="44">
        <v>0</v>
      </c>
      <c r="P169" s="44">
        <v>19200</v>
      </c>
      <c r="Q169" s="44">
        <v>0</v>
      </c>
      <c r="R169" s="44">
        <v>19200</v>
      </c>
      <c r="S169" s="44">
        <v>0</v>
      </c>
      <c r="T169" s="50"/>
      <c r="U169" s="44" t="s">
        <v>686</v>
      </c>
      <c r="V169" s="44" t="s">
        <v>687</v>
      </c>
      <c r="W169" s="44">
        <v>1</v>
      </c>
      <c r="X169" s="44">
        <v>0</v>
      </c>
      <c r="Y169" s="44">
        <v>0</v>
      </c>
      <c r="Z169" s="44">
        <v>16300</v>
      </c>
      <c r="AA169" s="44">
        <v>0</v>
      </c>
      <c r="AB169" s="44">
        <v>16300</v>
      </c>
      <c r="AC169" s="44">
        <v>0</v>
      </c>
    </row>
    <row r="170" spans="1:29">
      <c r="A170" s="44" t="s">
        <v>371</v>
      </c>
      <c r="B170" s="44" t="s">
        <v>372</v>
      </c>
      <c r="C170" s="44">
        <v>3</v>
      </c>
      <c r="D170" s="44">
        <v>0</v>
      </c>
      <c r="E170" s="44">
        <v>0</v>
      </c>
      <c r="F170" s="44">
        <v>46950</v>
      </c>
      <c r="G170" s="44">
        <v>0</v>
      </c>
      <c r="H170" s="44">
        <v>46950</v>
      </c>
      <c r="I170" s="44">
        <v>0</v>
      </c>
      <c r="J170" s="50"/>
      <c r="K170" s="44" t="s">
        <v>456</v>
      </c>
      <c r="L170" s="44" t="s">
        <v>457</v>
      </c>
      <c r="M170" s="44">
        <v>3</v>
      </c>
      <c r="N170" s="44">
        <v>0</v>
      </c>
      <c r="O170" s="44">
        <v>0</v>
      </c>
      <c r="P170" s="44">
        <v>19200</v>
      </c>
      <c r="Q170" s="44">
        <v>0</v>
      </c>
      <c r="R170" s="44">
        <v>19200</v>
      </c>
      <c r="S170" s="44">
        <v>0</v>
      </c>
      <c r="T170" s="50"/>
      <c r="U170" s="44" t="s">
        <v>688</v>
      </c>
      <c r="V170" s="44" t="s">
        <v>689</v>
      </c>
      <c r="W170" s="44">
        <v>1</v>
      </c>
      <c r="X170" s="44">
        <v>0</v>
      </c>
      <c r="Y170" s="44">
        <v>0</v>
      </c>
      <c r="Z170" s="44">
        <v>16300</v>
      </c>
      <c r="AA170" s="44">
        <v>0</v>
      </c>
      <c r="AB170" s="44">
        <v>16300</v>
      </c>
      <c r="AC170" s="44">
        <v>0</v>
      </c>
    </row>
    <row r="171" spans="1:29">
      <c r="A171" s="44" t="s">
        <v>494</v>
      </c>
      <c r="B171" s="44" t="s">
        <v>495</v>
      </c>
      <c r="C171" s="44">
        <v>3</v>
      </c>
      <c r="D171" s="44">
        <v>0</v>
      </c>
      <c r="E171" s="44">
        <v>0</v>
      </c>
      <c r="F171" s="44">
        <v>408000</v>
      </c>
      <c r="G171" s="44">
        <v>0</v>
      </c>
      <c r="H171" s="44">
        <v>408000</v>
      </c>
      <c r="I171" s="44">
        <v>0</v>
      </c>
      <c r="J171" s="50"/>
      <c r="K171" s="44" t="s">
        <v>171</v>
      </c>
      <c r="L171" s="44" t="s">
        <v>35</v>
      </c>
      <c r="M171" s="44">
        <v>2</v>
      </c>
      <c r="N171" s="44">
        <v>0</v>
      </c>
      <c r="O171" s="44">
        <v>0</v>
      </c>
      <c r="P171" s="44">
        <v>18700</v>
      </c>
      <c r="Q171" s="44">
        <v>0</v>
      </c>
      <c r="R171" s="44">
        <v>18700</v>
      </c>
      <c r="S171" s="44">
        <v>0</v>
      </c>
      <c r="T171" s="50"/>
      <c r="U171" s="44" t="s">
        <v>177</v>
      </c>
      <c r="V171" s="44" t="s">
        <v>178</v>
      </c>
      <c r="W171" s="44">
        <v>6</v>
      </c>
      <c r="X171" s="44">
        <v>0</v>
      </c>
      <c r="Y171" s="44">
        <v>0</v>
      </c>
      <c r="Z171" s="44">
        <v>16200</v>
      </c>
      <c r="AA171" s="44">
        <v>0</v>
      </c>
      <c r="AB171" s="44">
        <v>16200</v>
      </c>
      <c r="AC171" s="44">
        <v>0</v>
      </c>
    </row>
    <row r="172" spans="1:29">
      <c r="A172" s="44" t="s">
        <v>465</v>
      </c>
      <c r="B172" s="44" t="s">
        <v>466</v>
      </c>
      <c r="C172" s="44">
        <v>3</v>
      </c>
      <c r="D172" s="44">
        <v>0</v>
      </c>
      <c r="E172" s="44">
        <v>0</v>
      </c>
      <c r="F172" s="44">
        <v>3500</v>
      </c>
      <c r="G172" s="44">
        <v>0</v>
      </c>
      <c r="H172" s="44">
        <v>3500</v>
      </c>
      <c r="I172" s="44">
        <v>0</v>
      </c>
      <c r="J172" s="50"/>
      <c r="K172" s="44" t="s">
        <v>712</v>
      </c>
      <c r="L172" s="44" t="s">
        <v>713</v>
      </c>
      <c r="M172" s="44">
        <v>3</v>
      </c>
      <c r="N172" s="44">
        <v>0</v>
      </c>
      <c r="O172" s="44">
        <v>0</v>
      </c>
      <c r="P172" s="44">
        <v>18300</v>
      </c>
      <c r="Q172" s="44">
        <v>0</v>
      </c>
      <c r="R172" s="44">
        <v>18300</v>
      </c>
      <c r="S172" s="44">
        <v>0</v>
      </c>
      <c r="T172" s="50"/>
      <c r="U172" s="44" t="s">
        <v>18</v>
      </c>
      <c r="V172" s="44" t="s">
        <v>19</v>
      </c>
      <c r="W172" s="44">
        <v>21</v>
      </c>
      <c r="X172" s="44">
        <v>0</v>
      </c>
      <c r="Y172" s="44">
        <v>0</v>
      </c>
      <c r="Z172" s="44">
        <v>15750</v>
      </c>
      <c r="AA172" s="44">
        <v>0</v>
      </c>
      <c r="AB172" s="44">
        <v>15750</v>
      </c>
      <c r="AC172" s="44">
        <v>0</v>
      </c>
    </row>
    <row r="173" spans="1:29">
      <c r="A173" s="44" t="s">
        <v>269</v>
      </c>
      <c r="B173" s="44" t="s">
        <v>270</v>
      </c>
      <c r="C173" s="44">
        <v>2</v>
      </c>
      <c r="D173" s="44">
        <v>0</v>
      </c>
      <c r="E173" s="44">
        <v>0</v>
      </c>
      <c r="F173" s="44">
        <v>6300</v>
      </c>
      <c r="G173" s="44">
        <v>0</v>
      </c>
      <c r="H173" s="44">
        <v>6300</v>
      </c>
      <c r="I173" s="44">
        <v>0</v>
      </c>
      <c r="J173" s="50"/>
      <c r="K173" s="44" t="s">
        <v>473</v>
      </c>
      <c r="L173" s="44" t="s">
        <v>474</v>
      </c>
      <c r="M173" s="44">
        <v>3</v>
      </c>
      <c r="N173" s="44">
        <v>0</v>
      </c>
      <c r="O173" s="44">
        <v>0</v>
      </c>
      <c r="P173" s="44">
        <v>18150</v>
      </c>
      <c r="Q173" s="44">
        <v>0</v>
      </c>
      <c r="R173" s="44">
        <v>18150</v>
      </c>
      <c r="S173" s="44">
        <v>0</v>
      </c>
      <c r="T173" s="50"/>
      <c r="U173" s="44" t="s">
        <v>535</v>
      </c>
      <c r="V173" s="44" t="s">
        <v>536</v>
      </c>
      <c r="W173" s="44">
        <v>8</v>
      </c>
      <c r="X173" s="44">
        <v>0</v>
      </c>
      <c r="Y173" s="44">
        <v>0</v>
      </c>
      <c r="Z173" s="44">
        <v>15200</v>
      </c>
      <c r="AA173" s="44">
        <v>0</v>
      </c>
      <c r="AB173" s="44">
        <v>15200</v>
      </c>
      <c r="AC173" s="44">
        <v>0</v>
      </c>
    </row>
    <row r="174" spans="1:29">
      <c r="A174" s="44" t="s">
        <v>313</v>
      </c>
      <c r="B174" s="44" t="s">
        <v>314</v>
      </c>
      <c r="C174" s="44">
        <v>2</v>
      </c>
      <c r="D174" s="44">
        <v>0</v>
      </c>
      <c r="E174" s="44">
        <v>0</v>
      </c>
      <c r="F174" s="44">
        <v>5200</v>
      </c>
      <c r="G174" s="44">
        <v>0</v>
      </c>
      <c r="H174" s="44">
        <v>5200</v>
      </c>
      <c r="I174" s="44">
        <v>0</v>
      </c>
      <c r="J174" s="50"/>
      <c r="K174" s="44" t="s">
        <v>202</v>
      </c>
      <c r="L174" s="44" t="s">
        <v>203</v>
      </c>
      <c r="M174" s="44">
        <v>8</v>
      </c>
      <c r="N174" s="44">
        <v>0</v>
      </c>
      <c r="O174" s="44">
        <v>0</v>
      </c>
      <c r="P174" s="44">
        <v>17600</v>
      </c>
      <c r="Q174" s="44">
        <v>0</v>
      </c>
      <c r="R174" s="44">
        <v>17600</v>
      </c>
      <c r="S174" s="44">
        <v>0</v>
      </c>
      <c r="T174" s="50"/>
      <c r="U174" s="44" t="s">
        <v>558</v>
      </c>
      <c r="V174" s="44" t="s">
        <v>559</v>
      </c>
      <c r="W174" s="44">
        <v>6</v>
      </c>
      <c r="X174" s="44">
        <v>0</v>
      </c>
      <c r="Y174" s="44">
        <v>0</v>
      </c>
      <c r="Z174" s="44">
        <v>15000</v>
      </c>
      <c r="AA174" s="44">
        <v>0</v>
      </c>
      <c r="AB174" s="44">
        <v>15000</v>
      </c>
      <c r="AC174" s="44">
        <v>0</v>
      </c>
    </row>
    <row r="175" spans="1:29">
      <c r="A175" s="44" t="s">
        <v>289</v>
      </c>
      <c r="B175" s="44" t="s">
        <v>290</v>
      </c>
      <c r="C175" s="44">
        <v>2</v>
      </c>
      <c r="D175" s="44">
        <v>0</v>
      </c>
      <c r="E175" s="44">
        <v>0</v>
      </c>
      <c r="F175" s="44">
        <v>14000</v>
      </c>
      <c r="G175" s="44">
        <v>0</v>
      </c>
      <c r="H175" s="44">
        <v>14000</v>
      </c>
      <c r="I175" s="44">
        <v>0</v>
      </c>
      <c r="J175" s="50"/>
      <c r="K175" s="44" t="s">
        <v>329</v>
      </c>
      <c r="L175" s="44" t="s">
        <v>60</v>
      </c>
      <c r="M175" s="44">
        <v>1</v>
      </c>
      <c r="N175" s="44">
        <v>0</v>
      </c>
      <c r="O175" s="44">
        <v>0</v>
      </c>
      <c r="P175" s="44">
        <v>17600</v>
      </c>
      <c r="Q175" s="44">
        <v>0</v>
      </c>
      <c r="R175" s="44">
        <v>17600</v>
      </c>
      <c r="S175" s="44">
        <v>0</v>
      </c>
      <c r="T175" s="50"/>
      <c r="U175" s="44" t="s">
        <v>654</v>
      </c>
      <c r="V175" s="44" t="s">
        <v>655</v>
      </c>
      <c r="W175" s="44">
        <v>2</v>
      </c>
      <c r="X175" s="44">
        <v>0</v>
      </c>
      <c r="Y175" s="44">
        <v>0</v>
      </c>
      <c r="Z175" s="44">
        <v>15000</v>
      </c>
      <c r="AA175" s="44">
        <v>0</v>
      </c>
      <c r="AB175" s="44">
        <v>15000</v>
      </c>
      <c r="AC175" s="44">
        <v>0</v>
      </c>
    </row>
    <row r="176" spans="1:29">
      <c r="A176" s="44" t="s">
        <v>701</v>
      </c>
      <c r="B176" s="44" t="s">
        <v>702</v>
      </c>
      <c r="C176" s="44">
        <v>2</v>
      </c>
      <c r="D176" s="44">
        <v>0</v>
      </c>
      <c r="E176" s="44">
        <v>6000</v>
      </c>
      <c r="F176" s="44">
        <v>0</v>
      </c>
      <c r="G176" s="44">
        <v>0</v>
      </c>
      <c r="H176" s="44">
        <v>6000</v>
      </c>
      <c r="I176" s="44">
        <v>0</v>
      </c>
      <c r="J176" s="50"/>
      <c r="K176" s="44" t="s">
        <v>533</v>
      </c>
      <c r="L176" s="44" t="s">
        <v>534</v>
      </c>
      <c r="M176" s="44">
        <v>10</v>
      </c>
      <c r="N176" s="44">
        <v>0</v>
      </c>
      <c r="O176" s="44">
        <v>0</v>
      </c>
      <c r="P176" s="44">
        <v>17500</v>
      </c>
      <c r="Q176" s="44">
        <v>0</v>
      </c>
      <c r="R176" s="44">
        <v>17500</v>
      </c>
      <c r="S176" s="44">
        <v>0</v>
      </c>
      <c r="T176" s="50"/>
      <c r="U176" s="44" t="s">
        <v>571</v>
      </c>
      <c r="V176" s="44" t="s">
        <v>572</v>
      </c>
      <c r="W176" s="44">
        <v>1</v>
      </c>
      <c r="X176" s="44">
        <v>0</v>
      </c>
      <c r="Y176" s="44">
        <v>0</v>
      </c>
      <c r="Z176" s="44">
        <v>14850</v>
      </c>
      <c r="AA176" s="44">
        <v>0</v>
      </c>
      <c r="AB176" s="44">
        <v>14850</v>
      </c>
      <c r="AC176" s="44">
        <v>0</v>
      </c>
    </row>
    <row r="177" spans="1:29">
      <c r="A177" s="44" t="s">
        <v>298</v>
      </c>
      <c r="B177" s="44" t="s">
        <v>299</v>
      </c>
      <c r="C177" s="44">
        <v>2</v>
      </c>
      <c r="D177" s="44">
        <v>0</v>
      </c>
      <c r="E177" s="44">
        <v>0</v>
      </c>
      <c r="F177" s="44">
        <v>294800</v>
      </c>
      <c r="G177" s="44">
        <v>0</v>
      </c>
      <c r="H177" s="44">
        <v>294800</v>
      </c>
      <c r="I177" s="44">
        <v>0</v>
      </c>
      <c r="J177" s="50"/>
      <c r="K177" s="44" t="s">
        <v>87</v>
      </c>
      <c r="L177" s="44" t="s">
        <v>88</v>
      </c>
      <c r="M177" s="44">
        <v>2</v>
      </c>
      <c r="N177" s="44">
        <v>0</v>
      </c>
      <c r="O177" s="44">
        <v>0</v>
      </c>
      <c r="P177" s="44">
        <v>17000</v>
      </c>
      <c r="Q177" s="44">
        <v>0</v>
      </c>
      <c r="R177" s="44">
        <v>17000</v>
      </c>
      <c r="S177" s="44">
        <v>0</v>
      </c>
      <c r="T177" s="50"/>
      <c r="U177" s="44" t="s">
        <v>85</v>
      </c>
      <c r="V177" s="44" t="s">
        <v>86</v>
      </c>
      <c r="W177" s="44">
        <v>7</v>
      </c>
      <c r="X177" s="44">
        <v>0</v>
      </c>
      <c r="Y177" s="44">
        <v>0</v>
      </c>
      <c r="Z177" s="44">
        <v>14000</v>
      </c>
      <c r="AA177" s="44">
        <v>0</v>
      </c>
      <c r="AB177" s="44">
        <v>14000</v>
      </c>
      <c r="AC177" s="44">
        <v>0</v>
      </c>
    </row>
    <row r="178" spans="1:29">
      <c r="A178" s="44" t="s">
        <v>300</v>
      </c>
      <c r="B178" s="44" t="s">
        <v>301</v>
      </c>
      <c r="C178" s="44">
        <v>2</v>
      </c>
      <c r="D178" s="44">
        <v>0</v>
      </c>
      <c r="E178" s="44">
        <v>0</v>
      </c>
      <c r="F178" s="44">
        <v>49100</v>
      </c>
      <c r="G178" s="44">
        <v>0</v>
      </c>
      <c r="H178" s="44">
        <v>49100</v>
      </c>
      <c r="I178" s="44">
        <v>0</v>
      </c>
      <c r="J178" s="50"/>
      <c r="K178" s="44" t="s">
        <v>460</v>
      </c>
      <c r="L178" s="44" t="s">
        <v>461</v>
      </c>
      <c r="M178" s="44">
        <v>3</v>
      </c>
      <c r="N178" s="44">
        <v>0</v>
      </c>
      <c r="O178" s="44">
        <v>0</v>
      </c>
      <c r="P178" s="44">
        <v>16650</v>
      </c>
      <c r="Q178" s="44">
        <v>0</v>
      </c>
      <c r="R178" s="44">
        <v>16650</v>
      </c>
      <c r="S178" s="44">
        <v>0</v>
      </c>
      <c r="T178" s="50"/>
      <c r="U178" s="44" t="s">
        <v>289</v>
      </c>
      <c r="V178" s="44" t="s">
        <v>290</v>
      </c>
      <c r="W178" s="44">
        <v>2</v>
      </c>
      <c r="X178" s="44">
        <v>0</v>
      </c>
      <c r="Y178" s="44">
        <v>0</v>
      </c>
      <c r="Z178" s="44">
        <v>14000</v>
      </c>
      <c r="AA178" s="44">
        <v>0</v>
      </c>
      <c r="AB178" s="44">
        <v>14000</v>
      </c>
      <c r="AC178" s="44">
        <v>0</v>
      </c>
    </row>
    <row r="179" spans="1:29">
      <c r="A179" s="44" t="s">
        <v>271</v>
      </c>
      <c r="B179" s="44" t="s">
        <v>272</v>
      </c>
      <c r="C179" s="44">
        <v>2</v>
      </c>
      <c r="D179" s="44">
        <v>0</v>
      </c>
      <c r="E179" s="44">
        <v>0</v>
      </c>
      <c r="F179" s="44">
        <v>7500</v>
      </c>
      <c r="G179" s="44">
        <v>0</v>
      </c>
      <c r="H179" s="44">
        <v>7500</v>
      </c>
      <c r="I179" s="44">
        <v>0</v>
      </c>
      <c r="J179" s="50"/>
      <c r="K179" s="44" t="s">
        <v>502</v>
      </c>
      <c r="L179" s="44" t="s">
        <v>503</v>
      </c>
      <c r="M179" s="44">
        <v>4</v>
      </c>
      <c r="N179" s="44">
        <v>0</v>
      </c>
      <c r="O179" s="44">
        <v>0</v>
      </c>
      <c r="P179" s="44">
        <v>16380</v>
      </c>
      <c r="Q179" s="44">
        <v>0</v>
      </c>
      <c r="R179" s="44">
        <v>16380</v>
      </c>
      <c r="S179" s="44">
        <v>0</v>
      </c>
      <c r="T179" s="50"/>
      <c r="U179" s="44" t="s">
        <v>279</v>
      </c>
      <c r="V179" s="44" t="s">
        <v>280</v>
      </c>
      <c r="W179" s="44">
        <v>7</v>
      </c>
      <c r="X179" s="44">
        <v>0</v>
      </c>
      <c r="Y179" s="44">
        <v>0</v>
      </c>
      <c r="Z179" s="44">
        <v>13650</v>
      </c>
      <c r="AA179" s="44">
        <v>0</v>
      </c>
      <c r="AB179" s="44">
        <v>13650</v>
      </c>
      <c r="AC179" s="44">
        <v>0</v>
      </c>
    </row>
    <row r="180" spans="1:29">
      <c r="A180" s="44" t="s">
        <v>446</v>
      </c>
      <c r="B180" s="44" t="s">
        <v>447</v>
      </c>
      <c r="C180" s="44">
        <v>2</v>
      </c>
      <c r="D180" s="44">
        <v>0</v>
      </c>
      <c r="E180" s="44">
        <v>0</v>
      </c>
      <c r="F180" s="44">
        <v>2400</v>
      </c>
      <c r="G180" s="44">
        <v>0</v>
      </c>
      <c r="H180" s="44">
        <v>2400</v>
      </c>
      <c r="I180" s="44">
        <v>0</v>
      </c>
      <c r="J180" s="50"/>
      <c r="K180" s="44" t="s">
        <v>682</v>
      </c>
      <c r="L180" s="44" t="s">
        <v>683</v>
      </c>
      <c r="M180" s="44">
        <v>1</v>
      </c>
      <c r="N180" s="44">
        <v>0</v>
      </c>
      <c r="O180" s="44">
        <v>0</v>
      </c>
      <c r="P180" s="44">
        <v>16300</v>
      </c>
      <c r="Q180" s="44">
        <v>0</v>
      </c>
      <c r="R180" s="44">
        <v>16300</v>
      </c>
      <c r="S180" s="44">
        <v>0</v>
      </c>
      <c r="T180" s="50"/>
      <c r="U180" s="44" t="s">
        <v>214</v>
      </c>
      <c r="V180" s="44" t="s">
        <v>215</v>
      </c>
      <c r="W180" s="44">
        <v>7</v>
      </c>
      <c r="X180" s="44">
        <v>0</v>
      </c>
      <c r="Y180" s="44">
        <v>0</v>
      </c>
      <c r="Z180" s="44">
        <v>13300</v>
      </c>
      <c r="AA180" s="44">
        <v>0</v>
      </c>
      <c r="AB180" s="44">
        <v>13300</v>
      </c>
      <c r="AC180" s="44">
        <v>0</v>
      </c>
    </row>
    <row r="181" spans="1:29">
      <c r="A181" s="44" t="s">
        <v>326</v>
      </c>
      <c r="B181" s="44" t="s">
        <v>327</v>
      </c>
      <c r="C181" s="44">
        <v>2</v>
      </c>
      <c r="D181" s="44">
        <v>0</v>
      </c>
      <c r="E181" s="44">
        <v>0</v>
      </c>
      <c r="F181" s="44">
        <v>1500</v>
      </c>
      <c r="G181" s="44">
        <v>0</v>
      </c>
      <c r="H181" s="44">
        <v>1500</v>
      </c>
      <c r="I181" s="44">
        <v>0</v>
      </c>
      <c r="J181" s="50"/>
      <c r="K181" s="44" t="s">
        <v>684</v>
      </c>
      <c r="L181" s="44" t="s">
        <v>685</v>
      </c>
      <c r="M181" s="44">
        <v>1</v>
      </c>
      <c r="N181" s="44">
        <v>0</v>
      </c>
      <c r="O181" s="44">
        <v>0</v>
      </c>
      <c r="P181" s="44">
        <v>16300</v>
      </c>
      <c r="Q181" s="44">
        <v>0</v>
      </c>
      <c r="R181" s="44">
        <v>16300</v>
      </c>
      <c r="S181" s="44">
        <v>0</v>
      </c>
      <c r="T181" s="50"/>
      <c r="U181" s="44" t="s">
        <v>187</v>
      </c>
      <c r="V181" s="44" t="s">
        <v>188</v>
      </c>
      <c r="W181" s="44">
        <v>42</v>
      </c>
      <c r="X181" s="44">
        <v>0</v>
      </c>
      <c r="Y181" s="44">
        <v>33000</v>
      </c>
      <c r="Z181" s="44">
        <v>13200</v>
      </c>
      <c r="AA181" s="44">
        <v>0</v>
      </c>
      <c r="AB181" s="44">
        <v>46200</v>
      </c>
      <c r="AC181" s="44">
        <v>0</v>
      </c>
    </row>
    <row r="182" spans="1:29">
      <c r="A182" s="44" t="s">
        <v>408</v>
      </c>
      <c r="B182" s="44" t="s">
        <v>409</v>
      </c>
      <c r="C182" s="44">
        <v>2</v>
      </c>
      <c r="D182" s="44">
        <v>0</v>
      </c>
      <c r="E182" s="44">
        <v>0</v>
      </c>
      <c r="F182" s="44">
        <v>1700</v>
      </c>
      <c r="G182" s="44">
        <v>0</v>
      </c>
      <c r="H182" s="44">
        <v>1700</v>
      </c>
      <c r="I182" s="44">
        <v>0</v>
      </c>
      <c r="J182" s="50"/>
      <c r="K182" s="44" t="s">
        <v>686</v>
      </c>
      <c r="L182" s="44" t="s">
        <v>687</v>
      </c>
      <c r="M182" s="44">
        <v>1</v>
      </c>
      <c r="N182" s="44">
        <v>0</v>
      </c>
      <c r="O182" s="44">
        <v>0</v>
      </c>
      <c r="P182" s="44">
        <v>16300</v>
      </c>
      <c r="Q182" s="44">
        <v>0</v>
      </c>
      <c r="R182" s="44">
        <v>16300</v>
      </c>
      <c r="S182" s="44">
        <v>0</v>
      </c>
      <c r="T182" s="50"/>
      <c r="U182" s="44" t="s">
        <v>621</v>
      </c>
      <c r="V182" s="44" t="s">
        <v>622</v>
      </c>
      <c r="W182" s="44">
        <v>2</v>
      </c>
      <c r="X182" s="44">
        <v>0</v>
      </c>
      <c r="Y182" s="44">
        <v>0</v>
      </c>
      <c r="Z182" s="44">
        <v>13200</v>
      </c>
      <c r="AA182" s="44">
        <v>0</v>
      </c>
      <c r="AB182" s="44">
        <v>13200</v>
      </c>
      <c r="AC182" s="44">
        <v>0</v>
      </c>
    </row>
    <row r="183" spans="1:29">
      <c r="A183" s="44" t="s">
        <v>131</v>
      </c>
      <c r="B183" s="44" t="s">
        <v>132</v>
      </c>
      <c r="C183" s="44">
        <v>2</v>
      </c>
      <c r="D183" s="44">
        <v>0</v>
      </c>
      <c r="E183" s="44">
        <v>0</v>
      </c>
      <c r="F183" s="44">
        <v>9600</v>
      </c>
      <c r="G183" s="44">
        <v>0</v>
      </c>
      <c r="H183" s="44">
        <v>9600</v>
      </c>
      <c r="I183" s="44">
        <v>0</v>
      </c>
      <c r="J183" s="50"/>
      <c r="K183" s="44" t="s">
        <v>688</v>
      </c>
      <c r="L183" s="44" t="s">
        <v>689</v>
      </c>
      <c r="M183" s="44">
        <v>1</v>
      </c>
      <c r="N183" s="44">
        <v>0</v>
      </c>
      <c r="O183" s="44">
        <v>0</v>
      </c>
      <c r="P183" s="44">
        <v>16300</v>
      </c>
      <c r="Q183" s="44">
        <v>0</v>
      </c>
      <c r="R183" s="44">
        <v>16300</v>
      </c>
      <c r="S183" s="44">
        <v>0</v>
      </c>
      <c r="T183" s="50"/>
      <c r="U183" s="44" t="s">
        <v>475</v>
      </c>
      <c r="V183" s="44" t="s">
        <v>476</v>
      </c>
      <c r="W183" s="44">
        <v>2</v>
      </c>
      <c r="X183" s="44">
        <v>0</v>
      </c>
      <c r="Y183" s="44">
        <v>0</v>
      </c>
      <c r="Z183" s="44">
        <v>12100</v>
      </c>
      <c r="AA183" s="44">
        <v>0</v>
      </c>
      <c r="AB183" s="44">
        <v>12100</v>
      </c>
      <c r="AC183" s="44">
        <v>0</v>
      </c>
    </row>
    <row r="184" spans="1:29">
      <c r="A184" s="44" t="s">
        <v>630</v>
      </c>
      <c r="B184" s="44" t="s">
        <v>631</v>
      </c>
      <c r="C184" s="44">
        <v>2</v>
      </c>
      <c r="D184" s="44">
        <v>0</v>
      </c>
      <c r="E184" s="44">
        <v>49200</v>
      </c>
      <c r="F184" s="44">
        <v>0</v>
      </c>
      <c r="G184" s="44">
        <v>0</v>
      </c>
      <c r="H184" s="44">
        <v>49200</v>
      </c>
      <c r="I184" s="44">
        <v>0</v>
      </c>
      <c r="J184" s="50"/>
      <c r="K184" s="44" t="s">
        <v>177</v>
      </c>
      <c r="L184" s="44" t="s">
        <v>178</v>
      </c>
      <c r="M184" s="44">
        <v>6</v>
      </c>
      <c r="N184" s="44">
        <v>0</v>
      </c>
      <c r="O184" s="44">
        <v>0</v>
      </c>
      <c r="P184" s="44">
        <v>16200</v>
      </c>
      <c r="Q184" s="44">
        <v>0</v>
      </c>
      <c r="R184" s="44">
        <v>16200</v>
      </c>
      <c r="S184" s="44">
        <v>0</v>
      </c>
      <c r="T184" s="50"/>
      <c r="U184" s="44" t="s">
        <v>179</v>
      </c>
      <c r="V184" s="44" t="s">
        <v>180</v>
      </c>
      <c r="W184" s="44">
        <v>12</v>
      </c>
      <c r="X184" s="44">
        <v>0</v>
      </c>
      <c r="Y184" s="44">
        <v>0</v>
      </c>
      <c r="Z184" s="44">
        <v>12000</v>
      </c>
      <c r="AA184" s="44">
        <v>0</v>
      </c>
      <c r="AB184" s="44">
        <v>12000</v>
      </c>
      <c r="AC184" s="44">
        <v>0</v>
      </c>
    </row>
    <row r="185" spans="1:29">
      <c r="A185" s="44" t="s">
        <v>258</v>
      </c>
      <c r="B185" s="44" t="s">
        <v>259</v>
      </c>
      <c r="C185" s="44">
        <v>2</v>
      </c>
      <c r="D185" s="44">
        <v>0</v>
      </c>
      <c r="E185" s="44">
        <v>0</v>
      </c>
      <c r="F185" s="44">
        <v>9000</v>
      </c>
      <c r="G185" s="44">
        <v>0</v>
      </c>
      <c r="H185" s="44">
        <v>9000</v>
      </c>
      <c r="I185" s="44">
        <v>0</v>
      </c>
      <c r="J185" s="50"/>
      <c r="K185" s="44" t="s">
        <v>18</v>
      </c>
      <c r="L185" s="44" t="s">
        <v>19</v>
      </c>
      <c r="M185" s="44">
        <v>21</v>
      </c>
      <c r="N185" s="44">
        <v>0</v>
      </c>
      <c r="O185" s="44">
        <v>0</v>
      </c>
      <c r="P185" s="44">
        <v>15750</v>
      </c>
      <c r="Q185" s="44">
        <v>0</v>
      </c>
      <c r="R185" s="44">
        <v>15750</v>
      </c>
      <c r="S185" s="44">
        <v>0</v>
      </c>
      <c r="T185" s="50"/>
      <c r="U185" s="44" t="s">
        <v>291</v>
      </c>
      <c r="V185" s="44" t="s">
        <v>292</v>
      </c>
      <c r="W185" s="44">
        <v>1</v>
      </c>
      <c r="X185" s="44">
        <v>0</v>
      </c>
      <c r="Y185" s="44">
        <v>0</v>
      </c>
      <c r="Z185" s="44">
        <v>11700</v>
      </c>
      <c r="AA185" s="44">
        <v>0</v>
      </c>
      <c r="AB185" s="44">
        <v>11700</v>
      </c>
      <c r="AC185" s="44">
        <v>0</v>
      </c>
    </row>
    <row r="186" spans="1:29">
      <c r="A186" s="44" t="s">
        <v>87</v>
      </c>
      <c r="B186" s="44" t="s">
        <v>88</v>
      </c>
      <c r="C186" s="44">
        <v>2</v>
      </c>
      <c r="D186" s="44">
        <v>0</v>
      </c>
      <c r="E186" s="44">
        <v>0</v>
      </c>
      <c r="F186" s="44">
        <v>17000</v>
      </c>
      <c r="G186" s="44">
        <v>0</v>
      </c>
      <c r="H186" s="44">
        <v>17000</v>
      </c>
      <c r="I186" s="44">
        <v>0</v>
      </c>
      <c r="J186" s="50"/>
      <c r="K186" s="44" t="s">
        <v>535</v>
      </c>
      <c r="L186" s="44" t="s">
        <v>536</v>
      </c>
      <c r="M186" s="44">
        <v>8</v>
      </c>
      <c r="N186" s="44">
        <v>0</v>
      </c>
      <c r="O186" s="44">
        <v>0</v>
      </c>
      <c r="P186" s="44">
        <v>15200</v>
      </c>
      <c r="Q186" s="44">
        <v>0</v>
      </c>
      <c r="R186" s="44">
        <v>15200</v>
      </c>
      <c r="S186" s="44">
        <v>0</v>
      </c>
      <c r="T186" s="50"/>
      <c r="U186" s="44" t="s">
        <v>113</v>
      </c>
      <c r="V186" s="44" t="s">
        <v>114</v>
      </c>
      <c r="W186" s="44">
        <v>10</v>
      </c>
      <c r="X186" s="44">
        <v>0</v>
      </c>
      <c r="Y186" s="44">
        <v>0</v>
      </c>
      <c r="Z186" s="44">
        <v>11500</v>
      </c>
      <c r="AA186" s="44">
        <v>0</v>
      </c>
      <c r="AB186" s="44">
        <v>11500</v>
      </c>
      <c r="AC186" s="44">
        <v>0</v>
      </c>
    </row>
    <row r="187" spans="1:29">
      <c r="A187" s="44" t="s">
        <v>333</v>
      </c>
      <c r="B187" s="44" t="s">
        <v>334</v>
      </c>
      <c r="C187" s="44">
        <v>2</v>
      </c>
      <c r="D187" s="44">
        <v>0</v>
      </c>
      <c r="E187" s="44">
        <v>0</v>
      </c>
      <c r="F187" s="44">
        <v>39800</v>
      </c>
      <c r="G187" s="44">
        <v>0</v>
      </c>
      <c r="H187" s="44">
        <v>39800</v>
      </c>
      <c r="I187" s="44">
        <v>0</v>
      </c>
      <c r="J187" s="50"/>
      <c r="K187" s="44" t="s">
        <v>558</v>
      </c>
      <c r="L187" s="44" t="s">
        <v>559</v>
      </c>
      <c r="M187" s="44">
        <v>6</v>
      </c>
      <c r="N187" s="44">
        <v>0</v>
      </c>
      <c r="O187" s="44">
        <v>0</v>
      </c>
      <c r="P187" s="44">
        <v>15000</v>
      </c>
      <c r="Q187" s="44">
        <v>0</v>
      </c>
      <c r="R187" s="44">
        <v>15000</v>
      </c>
      <c r="S187" s="44">
        <v>0</v>
      </c>
      <c r="T187" s="50"/>
      <c r="U187" s="44" t="s">
        <v>510</v>
      </c>
      <c r="V187" s="44" t="s">
        <v>511</v>
      </c>
      <c r="W187" s="44">
        <v>5</v>
      </c>
      <c r="X187" s="44">
        <v>0</v>
      </c>
      <c r="Y187" s="44">
        <v>0</v>
      </c>
      <c r="Z187" s="44">
        <v>11500</v>
      </c>
      <c r="AA187" s="44">
        <v>0</v>
      </c>
      <c r="AB187" s="44">
        <v>11500</v>
      </c>
      <c r="AC187" s="44">
        <v>0</v>
      </c>
    </row>
    <row r="188" spans="1:29">
      <c r="A188" s="44" t="s">
        <v>458</v>
      </c>
      <c r="B188" s="44" t="s">
        <v>459</v>
      </c>
      <c r="C188" s="44">
        <v>2</v>
      </c>
      <c r="D188" s="44">
        <v>0</v>
      </c>
      <c r="E188" s="44">
        <v>0</v>
      </c>
      <c r="F188" s="44">
        <v>6400</v>
      </c>
      <c r="G188" s="44">
        <v>0</v>
      </c>
      <c r="H188" s="44">
        <v>6400</v>
      </c>
      <c r="I188" s="44">
        <v>0</v>
      </c>
      <c r="J188" s="50"/>
      <c r="K188" s="44" t="s">
        <v>531</v>
      </c>
      <c r="L188" s="44" t="s">
        <v>532</v>
      </c>
      <c r="M188" s="44">
        <v>2</v>
      </c>
      <c r="N188" s="44">
        <v>0</v>
      </c>
      <c r="O188" s="44">
        <v>15000</v>
      </c>
      <c r="P188" s="44">
        <v>0</v>
      </c>
      <c r="Q188" s="44">
        <v>0</v>
      </c>
      <c r="R188" s="44">
        <v>15000</v>
      </c>
      <c r="S188" s="44">
        <v>0</v>
      </c>
      <c r="T188" s="50"/>
      <c r="U188" s="44" t="s">
        <v>107</v>
      </c>
      <c r="V188" s="44" t="s">
        <v>108</v>
      </c>
      <c r="W188" s="44">
        <v>1</v>
      </c>
      <c r="X188" s="44">
        <v>0</v>
      </c>
      <c r="Y188" s="44">
        <v>0</v>
      </c>
      <c r="Z188" s="44">
        <v>11500</v>
      </c>
      <c r="AA188" s="44">
        <v>0</v>
      </c>
      <c r="AB188" s="44">
        <v>11500</v>
      </c>
      <c r="AC188" s="44">
        <v>0</v>
      </c>
    </row>
    <row r="189" spans="1:29">
      <c r="A189" s="44" t="s">
        <v>531</v>
      </c>
      <c r="B189" s="44" t="s">
        <v>532</v>
      </c>
      <c r="C189" s="44">
        <v>2</v>
      </c>
      <c r="D189" s="44">
        <v>0</v>
      </c>
      <c r="E189" s="44">
        <v>15000</v>
      </c>
      <c r="F189" s="44">
        <v>0</v>
      </c>
      <c r="G189" s="44">
        <v>0</v>
      </c>
      <c r="H189" s="44">
        <v>15000</v>
      </c>
      <c r="I189" s="44">
        <v>0</v>
      </c>
      <c r="J189" s="50"/>
      <c r="K189" s="44" t="s">
        <v>654</v>
      </c>
      <c r="L189" s="44" t="s">
        <v>655</v>
      </c>
      <c r="M189" s="44">
        <v>2</v>
      </c>
      <c r="N189" s="44">
        <v>0</v>
      </c>
      <c r="O189" s="44">
        <v>0</v>
      </c>
      <c r="P189" s="44">
        <v>15000</v>
      </c>
      <c r="Q189" s="44">
        <v>0</v>
      </c>
      <c r="R189" s="44">
        <v>15000</v>
      </c>
      <c r="S189" s="44">
        <v>0</v>
      </c>
      <c r="T189" s="50"/>
      <c r="U189" s="44" t="s">
        <v>220</v>
      </c>
      <c r="V189" s="44" t="s">
        <v>221</v>
      </c>
      <c r="W189" s="44">
        <v>7</v>
      </c>
      <c r="X189" s="44">
        <v>0</v>
      </c>
      <c r="Y189" s="44">
        <v>0</v>
      </c>
      <c r="Z189" s="44">
        <v>11200</v>
      </c>
      <c r="AA189" s="44">
        <v>0</v>
      </c>
      <c r="AB189" s="44">
        <v>11200</v>
      </c>
      <c r="AC189" s="44">
        <v>0</v>
      </c>
    </row>
    <row r="190" spans="1:29">
      <c r="A190" s="44" t="s">
        <v>659</v>
      </c>
      <c r="B190" s="44" t="s">
        <v>660</v>
      </c>
      <c r="C190" s="44">
        <v>2</v>
      </c>
      <c r="D190" s="44">
        <v>0</v>
      </c>
      <c r="E190" s="44">
        <v>0</v>
      </c>
      <c r="F190" s="44">
        <v>3400</v>
      </c>
      <c r="G190" s="44">
        <v>0</v>
      </c>
      <c r="H190" s="44">
        <v>3400</v>
      </c>
      <c r="I190" s="44">
        <v>0</v>
      </c>
      <c r="J190" s="50"/>
      <c r="K190" s="44" t="s">
        <v>571</v>
      </c>
      <c r="L190" s="44" t="s">
        <v>572</v>
      </c>
      <c r="M190" s="44">
        <v>1</v>
      </c>
      <c r="N190" s="44">
        <v>0</v>
      </c>
      <c r="O190" s="44">
        <v>0</v>
      </c>
      <c r="P190" s="44">
        <v>14850</v>
      </c>
      <c r="Q190" s="44">
        <v>0</v>
      </c>
      <c r="R190" s="44">
        <v>14850</v>
      </c>
      <c r="S190" s="44">
        <v>0</v>
      </c>
      <c r="T190" s="50"/>
      <c r="U190" s="44" t="s">
        <v>450</v>
      </c>
      <c r="V190" s="44" t="s">
        <v>451</v>
      </c>
      <c r="W190" s="44">
        <v>3</v>
      </c>
      <c r="X190" s="44">
        <v>0</v>
      </c>
      <c r="Y190" s="44">
        <v>0</v>
      </c>
      <c r="Z190" s="44">
        <v>10950</v>
      </c>
      <c r="AA190" s="44">
        <v>0</v>
      </c>
      <c r="AB190" s="44">
        <v>10950</v>
      </c>
      <c r="AC190" s="44">
        <v>0</v>
      </c>
    </row>
    <row r="191" spans="1:29">
      <c r="A191" s="44" t="s">
        <v>23</v>
      </c>
      <c r="B191" s="44" t="s">
        <v>24</v>
      </c>
      <c r="C191" s="44">
        <v>2</v>
      </c>
      <c r="D191" s="44">
        <v>0</v>
      </c>
      <c r="E191" s="44">
        <v>0</v>
      </c>
      <c r="F191" s="44">
        <v>2400</v>
      </c>
      <c r="G191" s="44">
        <v>0</v>
      </c>
      <c r="H191" s="44">
        <v>2400</v>
      </c>
      <c r="I191" s="44">
        <v>0</v>
      </c>
      <c r="J191" s="50"/>
      <c r="K191" s="44" t="s">
        <v>85</v>
      </c>
      <c r="L191" s="44" t="s">
        <v>86</v>
      </c>
      <c r="M191" s="44">
        <v>7</v>
      </c>
      <c r="N191" s="44">
        <v>0</v>
      </c>
      <c r="O191" s="44">
        <v>0</v>
      </c>
      <c r="P191" s="44">
        <v>14000</v>
      </c>
      <c r="Q191" s="44">
        <v>0</v>
      </c>
      <c r="R191" s="44">
        <v>14000</v>
      </c>
      <c r="S191" s="44">
        <v>0</v>
      </c>
      <c r="T191" s="50"/>
      <c r="U191" s="44" t="s">
        <v>695</v>
      </c>
      <c r="V191" s="44" t="s">
        <v>696</v>
      </c>
      <c r="W191" s="44">
        <v>12</v>
      </c>
      <c r="X191" s="44">
        <v>0</v>
      </c>
      <c r="Y191" s="44">
        <v>0</v>
      </c>
      <c r="Z191" s="44">
        <v>10800</v>
      </c>
      <c r="AA191" s="44">
        <v>0</v>
      </c>
      <c r="AB191" s="44">
        <v>10800</v>
      </c>
      <c r="AC191" s="44">
        <v>0</v>
      </c>
    </row>
    <row r="192" spans="1:29">
      <c r="A192" s="44" t="s">
        <v>475</v>
      </c>
      <c r="B192" s="44" t="s">
        <v>476</v>
      </c>
      <c r="C192" s="44">
        <v>2</v>
      </c>
      <c r="D192" s="44">
        <v>0</v>
      </c>
      <c r="E192" s="44">
        <v>0</v>
      </c>
      <c r="F192" s="44">
        <v>12100</v>
      </c>
      <c r="G192" s="44">
        <v>0</v>
      </c>
      <c r="H192" s="44">
        <v>12100</v>
      </c>
      <c r="I192" s="44">
        <v>0</v>
      </c>
      <c r="J192" s="50"/>
      <c r="K192" s="44" t="s">
        <v>289</v>
      </c>
      <c r="L192" s="44" t="s">
        <v>290</v>
      </c>
      <c r="M192" s="44">
        <v>2</v>
      </c>
      <c r="N192" s="44">
        <v>0</v>
      </c>
      <c r="O192" s="44">
        <v>0</v>
      </c>
      <c r="P192" s="44">
        <v>14000</v>
      </c>
      <c r="Q192" s="44">
        <v>0</v>
      </c>
      <c r="R192" s="44">
        <v>14000</v>
      </c>
      <c r="S192" s="44">
        <v>0</v>
      </c>
      <c r="T192" s="50"/>
      <c r="U192" s="44" t="s">
        <v>361</v>
      </c>
      <c r="V192" s="44" t="s">
        <v>362</v>
      </c>
      <c r="W192" s="44">
        <v>3</v>
      </c>
      <c r="X192" s="44">
        <v>0</v>
      </c>
      <c r="Y192" s="44">
        <v>0</v>
      </c>
      <c r="Z192" s="44">
        <v>10500</v>
      </c>
      <c r="AA192" s="44">
        <v>0</v>
      </c>
      <c r="AB192" s="44">
        <v>10500</v>
      </c>
      <c r="AC192" s="44">
        <v>0</v>
      </c>
    </row>
    <row r="193" spans="1:29">
      <c r="A193" s="44" t="s">
        <v>654</v>
      </c>
      <c r="B193" s="44" t="s">
        <v>655</v>
      </c>
      <c r="C193" s="44">
        <v>2</v>
      </c>
      <c r="D193" s="44">
        <v>0</v>
      </c>
      <c r="E193" s="44">
        <v>0</v>
      </c>
      <c r="F193" s="44">
        <v>15000</v>
      </c>
      <c r="G193" s="44">
        <v>0</v>
      </c>
      <c r="H193" s="44">
        <v>15000</v>
      </c>
      <c r="I193" s="44">
        <v>0</v>
      </c>
      <c r="J193" s="50"/>
      <c r="K193" s="44" t="s">
        <v>279</v>
      </c>
      <c r="L193" s="44" t="s">
        <v>280</v>
      </c>
      <c r="M193" s="44">
        <v>7</v>
      </c>
      <c r="N193" s="44">
        <v>0</v>
      </c>
      <c r="O193" s="44">
        <v>0</v>
      </c>
      <c r="P193" s="44">
        <v>13650</v>
      </c>
      <c r="Q193" s="44">
        <v>0</v>
      </c>
      <c r="R193" s="44">
        <v>13650</v>
      </c>
      <c r="S193" s="44">
        <v>0</v>
      </c>
      <c r="T193" s="50"/>
      <c r="U193" s="44" t="s">
        <v>678</v>
      </c>
      <c r="V193" s="44" t="s">
        <v>679</v>
      </c>
      <c r="W193" s="44">
        <v>1</v>
      </c>
      <c r="X193" s="44">
        <v>0</v>
      </c>
      <c r="Y193" s="44">
        <v>0</v>
      </c>
      <c r="Z193" s="44">
        <v>10500</v>
      </c>
      <c r="AA193" s="44">
        <v>0</v>
      </c>
      <c r="AB193" s="44">
        <v>10500</v>
      </c>
      <c r="AC193" s="44">
        <v>0</v>
      </c>
    </row>
    <row r="194" spans="1:29">
      <c r="A194" s="44" t="s">
        <v>646</v>
      </c>
      <c r="B194" s="44" t="s">
        <v>647</v>
      </c>
      <c r="C194" s="44">
        <v>2</v>
      </c>
      <c r="D194" s="44">
        <v>0</v>
      </c>
      <c r="E194" s="44">
        <v>0</v>
      </c>
      <c r="F194" s="44">
        <v>4000</v>
      </c>
      <c r="G194" s="44">
        <v>0</v>
      </c>
      <c r="H194" s="44">
        <v>4000</v>
      </c>
      <c r="I194" s="44">
        <v>0</v>
      </c>
      <c r="J194" s="50"/>
      <c r="K194" s="44" t="s">
        <v>214</v>
      </c>
      <c r="L194" s="44" t="s">
        <v>215</v>
      </c>
      <c r="M194" s="44">
        <v>7</v>
      </c>
      <c r="N194" s="44">
        <v>0</v>
      </c>
      <c r="O194" s="44">
        <v>0</v>
      </c>
      <c r="P194" s="44">
        <v>13300</v>
      </c>
      <c r="Q194" s="44">
        <v>0</v>
      </c>
      <c r="R194" s="44">
        <v>13300</v>
      </c>
      <c r="S194" s="44">
        <v>0</v>
      </c>
      <c r="T194" s="50"/>
      <c r="U194" s="44" t="s">
        <v>588</v>
      </c>
      <c r="V194" s="44" t="s">
        <v>589</v>
      </c>
      <c r="W194" s="44">
        <v>1</v>
      </c>
      <c r="X194" s="44">
        <v>0</v>
      </c>
      <c r="Y194" s="44">
        <v>0</v>
      </c>
      <c r="Z194" s="44">
        <v>10150</v>
      </c>
      <c r="AA194" s="44">
        <v>0</v>
      </c>
      <c r="AB194" s="44">
        <v>10150</v>
      </c>
      <c r="AC194" s="44">
        <v>0</v>
      </c>
    </row>
    <row r="195" spans="1:29">
      <c r="A195" s="44" t="s">
        <v>569</v>
      </c>
      <c r="B195" s="44" t="s">
        <v>570</v>
      </c>
      <c r="C195" s="44">
        <v>2</v>
      </c>
      <c r="D195" s="44">
        <v>0</v>
      </c>
      <c r="E195" s="44">
        <v>0</v>
      </c>
      <c r="F195" s="44">
        <v>106000</v>
      </c>
      <c r="G195" s="44">
        <v>0</v>
      </c>
      <c r="H195" s="44">
        <v>106000</v>
      </c>
      <c r="I195" s="44">
        <v>0</v>
      </c>
      <c r="J195" s="50"/>
      <c r="K195" s="44" t="s">
        <v>621</v>
      </c>
      <c r="L195" s="44" t="s">
        <v>622</v>
      </c>
      <c r="M195" s="44">
        <v>2</v>
      </c>
      <c r="N195" s="44">
        <v>0</v>
      </c>
      <c r="O195" s="44">
        <v>0</v>
      </c>
      <c r="P195" s="44">
        <v>13200</v>
      </c>
      <c r="Q195" s="44">
        <v>0</v>
      </c>
      <c r="R195" s="44">
        <v>13200</v>
      </c>
      <c r="S195" s="44">
        <v>0</v>
      </c>
      <c r="T195" s="50"/>
      <c r="U195" s="44" t="s">
        <v>243</v>
      </c>
      <c r="V195" s="44" t="s">
        <v>238</v>
      </c>
      <c r="W195" s="44">
        <v>1</v>
      </c>
      <c r="X195" s="44">
        <v>0</v>
      </c>
      <c r="Y195" s="44">
        <v>0</v>
      </c>
      <c r="Z195" s="44">
        <v>9950</v>
      </c>
      <c r="AA195" s="44">
        <v>0</v>
      </c>
      <c r="AB195" s="44">
        <v>9950</v>
      </c>
      <c r="AC195" s="44">
        <v>0</v>
      </c>
    </row>
    <row r="196" spans="1:29">
      <c r="A196" s="44" t="s">
        <v>443</v>
      </c>
      <c r="B196" s="44" t="s">
        <v>444</v>
      </c>
      <c r="C196" s="44">
        <v>2</v>
      </c>
      <c r="D196" s="44">
        <v>0</v>
      </c>
      <c r="E196" s="44">
        <v>0</v>
      </c>
      <c r="F196" s="44">
        <v>9400</v>
      </c>
      <c r="G196" s="44">
        <v>0</v>
      </c>
      <c r="H196" s="44">
        <v>9400</v>
      </c>
      <c r="I196" s="44">
        <v>0</v>
      </c>
      <c r="J196" s="50"/>
      <c r="K196" s="44" t="s">
        <v>36</v>
      </c>
      <c r="L196" s="44" t="s">
        <v>37</v>
      </c>
      <c r="M196" s="44">
        <v>8</v>
      </c>
      <c r="N196" s="44">
        <v>0</v>
      </c>
      <c r="O196" s="44">
        <v>6400</v>
      </c>
      <c r="P196" s="44">
        <v>6400</v>
      </c>
      <c r="Q196" s="44">
        <v>0</v>
      </c>
      <c r="R196" s="44">
        <v>12800</v>
      </c>
      <c r="S196" s="44">
        <v>0</v>
      </c>
      <c r="T196" s="50"/>
      <c r="U196" s="44" t="s">
        <v>632</v>
      </c>
      <c r="V196" s="44" t="s">
        <v>633</v>
      </c>
      <c r="W196" s="44">
        <v>2</v>
      </c>
      <c r="X196" s="44">
        <v>0</v>
      </c>
      <c r="Y196" s="44">
        <v>0</v>
      </c>
      <c r="Z196" s="44">
        <v>9900</v>
      </c>
      <c r="AA196" s="44">
        <v>0</v>
      </c>
      <c r="AB196" s="44">
        <v>9900</v>
      </c>
      <c r="AC196" s="44">
        <v>0</v>
      </c>
    </row>
    <row r="197" spans="1:29">
      <c r="A197" s="44" t="s">
        <v>699</v>
      </c>
      <c r="B197" s="44" t="s">
        <v>700</v>
      </c>
      <c r="C197" s="44">
        <v>2</v>
      </c>
      <c r="D197" s="44">
        <v>0</v>
      </c>
      <c r="E197" s="44">
        <v>43500</v>
      </c>
      <c r="F197" s="44">
        <v>0</v>
      </c>
      <c r="G197" s="44">
        <v>0</v>
      </c>
      <c r="H197" s="44">
        <v>43500</v>
      </c>
      <c r="I197" s="44">
        <v>0</v>
      </c>
      <c r="J197" s="50"/>
      <c r="K197" s="44" t="s">
        <v>527</v>
      </c>
      <c r="L197" s="44" t="s">
        <v>528</v>
      </c>
      <c r="M197" s="44">
        <v>1</v>
      </c>
      <c r="N197" s="44">
        <v>0</v>
      </c>
      <c r="O197" s="44">
        <v>12500</v>
      </c>
      <c r="P197" s="44">
        <v>0</v>
      </c>
      <c r="Q197" s="44">
        <v>0</v>
      </c>
      <c r="R197" s="44">
        <v>12500</v>
      </c>
      <c r="S197" s="44">
        <v>0</v>
      </c>
      <c r="T197" s="50"/>
      <c r="U197" s="44" t="s">
        <v>167</v>
      </c>
      <c r="V197" s="44" t="s">
        <v>168</v>
      </c>
      <c r="W197" s="44">
        <v>273</v>
      </c>
      <c r="X197" s="44">
        <v>0</v>
      </c>
      <c r="Y197" s="44">
        <v>195000</v>
      </c>
      <c r="Z197" s="44">
        <v>9750</v>
      </c>
      <c r="AA197" s="44">
        <v>0</v>
      </c>
      <c r="AB197" s="44">
        <v>204750</v>
      </c>
      <c r="AC197" s="44">
        <v>0</v>
      </c>
    </row>
    <row r="198" spans="1:29">
      <c r="A198" s="44" t="s">
        <v>522</v>
      </c>
      <c r="B198" s="44" t="s">
        <v>523</v>
      </c>
      <c r="C198" s="44">
        <v>2</v>
      </c>
      <c r="D198" s="44">
        <v>0</v>
      </c>
      <c r="E198" s="44">
        <v>0</v>
      </c>
      <c r="F198" s="44">
        <v>4600</v>
      </c>
      <c r="G198" s="44">
        <v>0</v>
      </c>
      <c r="H198" s="44">
        <v>4600</v>
      </c>
      <c r="I198" s="44">
        <v>0</v>
      </c>
      <c r="J198" s="50"/>
      <c r="K198" s="44" t="s">
        <v>475</v>
      </c>
      <c r="L198" s="44" t="s">
        <v>476</v>
      </c>
      <c r="M198" s="44">
        <v>2</v>
      </c>
      <c r="N198" s="44">
        <v>0</v>
      </c>
      <c r="O198" s="44">
        <v>0</v>
      </c>
      <c r="P198" s="44">
        <v>12100</v>
      </c>
      <c r="Q198" s="44">
        <v>0</v>
      </c>
      <c r="R198" s="44">
        <v>12100</v>
      </c>
      <c r="S198" s="44">
        <v>0</v>
      </c>
      <c r="T198" s="50"/>
      <c r="U198" s="44" t="s">
        <v>131</v>
      </c>
      <c r="V198" s="44" t="s">
        <v>132</v>
      </c>
      <c r="W198" s="44">
        <v>2</v>
      </c>
      <c r="X198" s="44">
        <v>0</v>
      </c>
      <c r="Y198" s="44">
        <v>0</v>
      </c>
      <c r="Z198" s="44">
        <v>9600</v>
      </c>
      <c r="AA198" s="44">
        <v>0</v>
      </c>
      <c r="AB198" s="44">
        <v>9600</v>
      </c>
      <c r="AC198" s="44">
        <v>0</v>
      </c>
    </row>
    <row r="199" spans="1:29">
      <c r="A199" s="44" t="s">
        <v>621</v>
      </c>
      <c r="B199" s="44" t="s">
        <v>622</v>
      </c>
      <c r="C199" s="44">
        <v>2</v>
      </c>
      <c r="D199" s="44">
        <v>0</v>
      </c>
      <c r="E199" s="44">
        <v>0</v>
      </c>
      <c r="F199" s="44">
        <v>13200</v>
      </c>
      <c r="G199" s="44">
        <v>0</v>
      </c>
      <c r="H199" s="44">
        <v>13200</v>
      </c>
      <c r="I199" s="44">
        <v>0</v>
      </c>
      <c r="J199" s="50"/>
      <c r="K199" s="44" t="s">
        <v>179</v>
      </c>
      <c r="L199" s="44" t="s">
        <v>180</v>
      </c>
      <c r="M199" s="44">
        <v>12</v>
      </c>
      <c r="N199" s="44">
        <v>0</v>
      </c>
      <c r="O199" s="44">
        <v>0</v>
      </c>
      <c r="P199" s="44">
        <v>12000</v>
      </c>
      <c r="Q199" s="44">
        <v>0</v>
      </c>
      <c r="R199" s="44">
        <v>12000</v>
      </c>
      <c r="S199" s="44">
        <v>0</v>
      </c>
      <c r="T199" s="50"/>
      <c r="U199" s="44" t="s">
        <v>479</v>
      </c>
      <c r="V199" s="44" t="s">
        <v>480</v>
      </c>
      <c r="W199" s="44">
        <v>1</v>
      </c>
      <c r="X199" s="44">
        <v>0</v>
      </c>
      <c r="Y199" s="44">
        <v>0</v>
      </c>
      <c r="Z199" s="44">
        <v>9600</v>
      </c>
      <c r="AA199" s="44">
        <v>0</v>
      </c>
      <c r="AB199" s="44">
        <v>9600</v>
      </c>
      <c r="AC199" s="44">
        <v>0</v>
      </c>
    </row>
    <row r="200" spans="1:29">
      <c r="A200" s="44" t="s">
        <v>425</v>
      </c>
      <c r="B200" s="44" t="s">
        <v>426</v>
      </c>
      <c r="C200" s="44">
        <v>2</v>
      </c>
      <c r="D200" s="44">
        <v>0</v>
      </c>
      <c r="E200" s="44">
        <v>0</v>
      </c>
      <c r="F200" s="44">
        <v>1900</v>
      </c>
      <c r="G200" s="44">
        <v>0</v>
      </c>
      <c r="H200" s="44">
        <v>1900</v>
      </c>
      <c r="I200" s="44">
        <v>0</v>
      </c>
      <c r="J200" s="50"/>
      <c r="K200" s="44" t="s">
        <v>291</v>
      </c>
      <c r="L200" s="44" t="s">
        <v>292</v>
      </c>
      <c r="M200" s="44">
        <v>1</v>
      </c>
      <c r="N200" s="44">
        <v>0</v>
      </c>
      <c r="O200" s="44">
        <v>0</v>
      </c>
      <c r="P200" s="44">
        <v>11700</v>
      </c>
      <c r="Q200" s="44">
        <v>0</v>
      </c>
      <c r="R200" s="44">
        <v>11700</v>
      </c>
      <c r="S200" s="44">
        <v>0</v>
      </c>
      <c r="T200" s="50"/>
      <c r="U200" s="44" t="s">
        <v>443</v>
      </c>
      <c r="V200" s="44" t="s">
        <v>444</v>
      </c>
      <c r="W200" s="44">
        <v>2</v>
      </c>
      <c r="X200" s="44">
        <v>0</v>
      </c>
      <c r="Y200" s="44">
        <v>0</v>
      </c>
      <c r="Z200" s="44">
        <v>9400</v>
      </c>
      <c r="AA200" s="44">
        <v>0</v>
      </c>
      <c r="AB200" s="44">
        <v>9400</v>
      </c>
      <c r="AC200" s="44">
        <v>0</v>
      </c>
    </row>
    <row r="201" spans="1:29">
      <c r="A201" s="44" t="s">
        <v>514</v>
      </c>
      <c r="B201" s="44" t="s">
        <v>515</v>
      </c>
      <c r="C201" s="44">
        <v>2</v>
      </c>
      <c r="D201" s="44">
        <v>0</v>
      </c>
      <c r="E201" s="44">
        <v>0</v>
      </c>
      <c r="F201" s="44">
        <v>1500</v>
      </c>
      <c r="G201" s="44">
        <v>0</v>
      </c>
      <c r="H201" s="44">
        <v>1500</v>
      </c>
      <c r="I201" s="44">
        <v>0</v>
      </c>
      <c r="J201" s="50"/>
      <c r="K201" s="44" t="s">
        <v>113</v>
      </c>
      <c r="L201" s="44" t="s">
        <v>114</v>
      </c>
      <c r="M201" s="44">
        <v>10</v>
      </c>
      <c r="N201" s="44">
        <v>0</v>
      </c>
      <c r="O201" s="44">
        <v>0</v>
      </c>
      <c r="P201" s="44">
        <v>11500</v>
      </c>
      <c r="Q201" s="44">
        <v>0</v>
      </c>
      <c r="R201" s="44">
        <v>11500</v>
      </c>
      <c r="S201" s="44">
        <v>0</v>
      </c>
      <c r="T201" s="50"/>
      <c r="U201" s="44" t="s">
        <v>111</v>
      </c>
      <c r="V201" s="44" t="s">
        <v>112</v>
      </c>
      <c r="W201" s="44">
        <v>1</v>
      </c>
      <c r="X201" s="44">
        <v>0</v>
      </c>
      <c r="Y201" s="44">
        <v>0</v>
      </c>
      <c r="Z201" s="44">
        <v>9150</v>
      </c>
      <c r="AA201" s="44">
        <v>0</v>
      </c>
      <c r="AB201" s="44">
        <v>9150</v>
      </c>
      <c r="AC201" s="44">
        <v>0</v>
      </c>
    </row>
    <row r="202" spans="1:29">
      <c r="A202" s="44" t="s">
        <v>440</v>
      </c>
      <c r="B202" s="44" t="s">
        <v>441</v>
      </c>
      <c r="C202" s="44">
        <v>2</v>
      </c>
      <c r="D202" s="44">
        <v>0</v>
      </c>
      <c r="E202" s="44">
        <v>0</v>
      </c>
      <c r="F202" s="44">
        <v>1900</v>
      </c>
      <c r="G202" s="44">
        <v>0</v>
      </c>
      <c r="H202" s="44">
        <v>1900</v>
      </c>
      <c r="I202" s="44">
        <v>0</v>
      </c>
      <c r="J202" s="50"/>
      <c r="K202" s="44" t="s">
        <v>510</v>
      </c>
      <c r="L202" s="44" t="s">
        <v>511</v>
      </c>
      <c r="M202" s="44">
        <v>5</v>
      </c>
      <c r="N202" s="44">
        <v>0</v>
      </c>
      <c r="O202" s="44">
        <v>0</v>
      </c>
      <c r="P202" s="44">
        <v>11500</v>
      </c>
      <c r="Q202" s="44">
        <v>0</v>
      </c>
      <c r="R202" s="44">
        <v>11500</v>
      </c>
      <c r="S202" s="44">
        <v>0</v>
      </c>
      <c r="T202" s="50"/>
      <c r="U202" s="44" t="s">
        <v>25</v>
      </c>
      <c r="V202" s="44" t="s">
        <v>26</v>
      </c>
      <c r="W202" s="44">
        <v>6</v>
      </c>
      <c r="X202" s="44">
        <v>0</v>
      </c>
      <c r="Y202" s="44">
        <v>0</v>
      </c>
      <c r="Z202" s="44">
        <v>9000</v>
      </c>
      <c r="AA202" s="44">
        <v>0</v>
      </c>
      <c r="AB202" s="44">
        <v>9000</v>
      </c>
      <c r="AC202" s="44">
        <v>0</v>
      </c>
    </row>
    <row r="203" spans="1:29">
      <c r="A203" s="44" t="s">
        <v>674</v>
      </c>
      <c r="B203" s="44" t="s">
        <v>675</v>
      </c>
      <c r="C203" s="44">
        <v>2</v>
      </c>
      <c r="D203" s="44">
        <v>0</v>
      </c>
      <c r="E203" s="44">
        <v>0</v>
      </c>
      <c r="F203" s="44">
        <v>46000</v>
      </c>
      <c r="G203" s="44">
        <v>0</v>
      </c>
      <c r="H203" s="44">
        <v>46000</v>
      </c>
      <c r="I203" s="44">
        <v>0</v>
      </c>
      <c r="J203" s="50"/>
      <c r="K203" s="44" t="s">
        <v>107</v>
      </c>
      <c r="L203" s="44" t="s">
        <v>108</v>
      </c>
      <c r="M203" s="44">
        <v>1</v>
      </c>
      <c r="N203" s="44">
        <v>0</v>
      </c>
      <c r="O203" s="44">
        <v>0</v>
      </c>
      <c r="P203" s="44">
        <v>11500</v>
      </c>
      <c r="Q203" s="44">
        <v>0</v>
      </c>
      <c r="R203" s="44">
        <v>11500</v>
      </c>
      <c r="S203" s="44">
        <v>0</v>
      </c>
      <c r="T203" s="50"/>
      <c r="U203" s="44" t="s">
        <v>258</v>
      </c>
      <c r="V203" s="44" t="s">
        <v>259</v>
      </c>
      <c r="W203" s="44">
        <v>2</v>
      </c>
      <c r="X203" s="44">
        <v>0</v>
      </c>
      <c r="Y203" s="44">
        <v>0</v>
      </c>
      <c r="Z203" s="44">
        <v>9000</v>
      </c>
      <c r="AA203" s="44">
        <v>0</v>
      </c>
      <c r="AB203" s="44">
        <v>9000</v>
      </c>
      <c r="AC203" s="44">
        <v>0</v>
      </c>
    </row>
    <row r="204" spans="1:29">
      <c r="A204" s="44" t="s">
        <v>399</v>
      </c>
      <c r="B204" s="44" t="s">
        <v>400</v>
      </c>
      <c r="C204" s="44">
        <v>2</v>
      </c>
      <c r="D204" s="44">
        <v>0</v>
      </c>
      <c r="E204" s="44">
        <v>0</v>
      </c>
      <c r="F204" s="44">
        <v>58640</v>
      </c>
      <c r="G204" s="44">
        <v>0</v>
      </c>
      <c r="H204" s="44">
        <v>58640</v>
      </c>
      <c r="I204" s="44">
        <v>0</v>
      </c>
      <c r="J204" s="50"/>
      <c r="K204" s="44" t="s">
        <v>220</v>
      </c>
      <c r="L204" s="44" t="s">
        <v>221</v>
      </c>
      <c r="M204" s="44">
        <v>7</v>
      </c>
      <c r="N204" s="44">
        <v>0</v>
      </c>
      <c r="O204" s="44">
        <v>0</v>
      </c>
      <c r="P204" s="44">
        <v>11200</v>
      </c>
      <c r="Q204" s="44">
        <v>0</v>
      </c>
      <c r="R204" s="44">
        <v>11200</v>
      </c>
      <c r="S204" s="44">
        <v>0</v>
      </c>
      <c r="T204" s="50"/>
      <c r="U204" s="44" t="s">
        <v>273</v>
      </c>
      <c r="V204" s="44" t="s">
        <v>274</v>
      </c>
      <c r="W204" s="44">
        <v>34</v>
      </c>
      <c r="X204" s="44">
        <v>0</v>
      </c>
      <c r="Y204" s="44">
        <v>39200</v>
      </c>
      <c r="Z204" s="44">
        <v>8400</v>
      </c>
      <c r="AA204" s="44">
        <v>0</v>
      </c>
      <c r="AB204" s="44">
        <v>47600</v>
      </c>
      <c r="AC204" s="44">
        <v>0</v>
      </c>
    </row>
    <row r="205" spans="1:29">
      <c r="A205" s="44" t="s">
        <v>171</v>
      </c>
      <c r="B205" s="44" t="s">
        <v>35</v>
      </c>
      <c r="C205" s="44">
        <v>2</v>
      </c>
      <c r="D205" s="44">
        <v>0</v>
      </c>
      <c r="E205" s="44">
        <v>0</v>
      </c>
      <c r="F205" s="44">
        <v>18700</v>
      </c>
      <c r="G205" s="44">
        <v>0</v>
      </c>
      <c r="H205" s="44">
        <v>18700</v>
      </c>
      <c r="I205" s="44">
        <v>0</v>
      </c>
      <c r="J205" s="50"/>
      <c r="K205" s="44" t="s">
        <v>450</v>
      </c>
      <c r="L205" s="44" t="s">
        <v>451</v>
      </c>
      <c r="M205" s="44">
        <v>3</v>
      </c>
      <c r="N205" s="44">
        <v>0</v>
      </c>
      <c r="O205" s="44">
        <v>0</v>
      </c>
      <c r="P205" s="44">
        <v>10950</v>
      </c>
      <c r="Q205" s="44">
        <v>0</v>
      </c>
      <c r="R205" s="44">
        <v>10950</v>
      </c>
      <c r="S205" s="44">
        <v>0</v>
      </c>
      <c r="T205" s="50"/>
      <c r="U205" s="44" t="s">
        <v>676</v>
      </c>
      <c r="V205" s="44" t="s">
        <v>677</v>
      </c>
      <c r="W205" s="44">
        <v>1</v>
      </c>
      <c r="X205" s="44">
        <v>0</v>
      </c>
      <c r="Y205" s="44">
        <v>0</v>
      </c>
      <c r="Z205" s="44">
        <v>8350</v>
      </c>
      <c r="AA205" s="44">
        <v>0</v>
      </c>
      <c r="AB205" s="44">
        <v>8350</v>
      </c>
      <c r="AC205" s="44">
        <v>0</v>
      </c>
    </row>
    <row r="206" spans="1:29">
      <c r="A206" s="44" t="s">
        <v>42</v>
      </c>
      <c r="B206" s="44" t="s">
        <v>43</v>
      </c>
      <c r="C206" s="44">
        <v>2</v>
      </c>
      <c r="D206" s="44">
        <v>0</v>
      </c>
      <c r="E206" s="44">
        <v>0</v>
      </c>
      <c r="F206" s="44">
        <v>5700</v>
      </c>
      <c r="G206" s="44">
        <v>0</v>
      </c>
      <c r="H206" s="44">
        <v>5700</v>
      </c>
      <c r="I206" s="44">
        <v>0</v>
      </c>
      <c r="J206" s="50"/>
      <c r="K206" s="44" t="s">
        <v>695</v>
      </c>
      <c r="L206" s="44" t="s">
        <v>696</v>
      </c>
      <c r="M206" s="44">
        <v>12</v>
      </c>
      <c r="N206" s="44">
        <v>0</v>
      </c>
      <c r="O206" s="44">
        <v>0</v>
      </c>
      <c r="P206" s="44">
        <v>10800</v>
      </c>
      <c r="Q206" s="44">
        <v>0</v>
      </c>
      <c r="R206" s="44">
        <v>10800</v>
      </c>
      <c r="S206" s="44">
        <v>0</v>
      </c>
      <c r="T206" s="50"/>
      <c r="U206" s="44" t="s">
        <v>242</v>
      </c>
      <c r="V206" s="44" t="s">
        <v>238</v>
      </c>
      <c r="W206" s="44">
        <v>1</v>
      </c>
      <c r="X206" s="44">
        <v>0</v>
      </c>
      <c r="Y206" s="44">
        <v>0</v>
      </c>
      <c r="Z206" s="44">
        <v>8150</v>
      </c>
      <c r="AA206" s="44">
        <v>0</v>
      </c>
      <c r="AB206" s="44">
        <v>8150</v>
      </c>
      <c r="AC206" s="44">
        <v>0</v>
      </c>
    </row>
    <row r="207" spans="1:29">
      <c r="A207" s="44" t="s">
        <v>141</v>
      </c>
      <c r="B207" s="44" t="s">
        <v>142</v>
      </c>
      <c r="C207" s="44">
        <v>2</v>
      </c>
      <c r="D207" s="44">
        <v>0</v>
      </c>
      <c r="E207" s="44">
        <v>0</v>
      </c>
      <c r="F207" s="44">
        <v>44900</v>
      </c>
      <c r="G207" s="44">
        <v>0</v>
      </c>
      <c r="H207" s="44">
        <v>44900</v>
      </c>
      <c r="I207" s="44">
        <v>0</v>
      </c>
      <c r="J207" s="50"/>
      <c r="K207" s="44" t="s">
        <v>361</v>
      </c>
      <c r="L207" s="44" t="s">
        <v>362</v>
      </c>
      <c r="M207" s="44">
        <v>3</v>
      </c>
      <c r="N207" s="44">
        <v>0</v>
      </c>
      <c r="O207" s="44">
        <v>0</v>
      </c>
      <c r="P207" s="44">
        <v>10500</v>
      </c>
      <c r="Q207" s="44">
        <v>0</v>
      </c>
      <c r="R207" s="44">
        <v>10500</v>
      </c>
      <c r="S207" s="44">
        <v>0</v>
      </c>
      <c r="T207" s="50"/>
      <c r="U207" s="44" t="s">
        <v>556</v>
      </c>
      <c r="V207" s="44" t="s">
        <v>557</v>
      </c>
      <c r="W207" s="44">
        <v>1</v>
      </c>
      <c r="X207" s="44">
        <v>0</v>
      </c>
      <c r="Y207" s="44">
        <v>0</v>
      </c>
      <c r="Z207" s="44">
        <v>8000</v>
      </c>
      <c r="AA207" s="44">
        <v>0</v>
      </c>
      <c r="AB207" s="44">
        <v>8000</v>
      </c>
      <c r="AC207" s="44">
        <v>0</v>
      </c>
    </row>
    <row r="208" spans="1:29">
      <c r="A208" s="44" t="s">
        <v>728</v>
      </c>
      <c r="B208" s="44" t="s">
        <v>729</v>
      </c>
      <c r="C208" s="44">
        <v>2</v>
      </c>
      <c r="D208" s="44">
        <v>0</v>
      </c>
      <c r="E208" s="44">
        <v>0</v>
      </c>
      <c r="F208" s="44">
        <v>36700</v>
      </c>
      <c r="G208" s="44">
        <v>0</v>
      </c>
      <c r="H208" s="44">
        <v>36700</v>
      </c>
      <c r="I208" s="44">
        <v>0</v>
      </c>
      <c r="J208" s="50"/>
      <c r="K208" s="44" t="s">
        <v>678</v>
      </c>
      <c r="L208" s="44" t="s">
        <v>679</v>
      </c>
      <c r="M208" s="44">
        <v>1</v>
      </c>
      <c r="N208" s="44">
        <v>0</v>
      </c>
      <c r="O208" s="44">
        <v>0</v>
      </c>
      <c r="P208" s="44">
        <v>10500</v>
      </c>
      <c r="Q208" s="44">
        <v>0</v>
      </c>
      <c r="R208" s="44">
        <v>10500</v>
      </c>
      <c r="S208" s="44">
        <v>0</v>
      </c>
      <c r="T208" s="50"/>
      <c r="U208" s="44" t="s">
        <v>602</v>
      </c>
      <c r="V208" s="44" t="s">
        <v>603</v>
      </c>
      <c r="W208" s="44">
        <v>22</v>
      </c>
      <c r="X208" s="44">
        <v>0</v>
      </c>
      <c r="Y208" s="44">
        <v>0</v>
      </c>
      <c r="Z208" s="44">
        <v>7700</v>
      </c>
      <c r="AA208" s="44">
        <v>0</v>
      </c>
      <c r="AB208" s="44">
        <v>7700</v>
      </c>
      <c r="AC208" s="44">
        <v>0</v>
      </c>
    </row>
    <row r="209" spans="1:29">
      <c r="A209" s="44" t="s">
        <v>256</v>
      </c>
      <c r="B209" s="44" t="s">
        <v>257</v>
      </c>
      <c r="C209" s="44">
        <v>2</v>
      </c>
      <c r="D209" s="44">
        <v>0</v>
      </c>
      <c r="E209" s="44">
        <v>0</v>
      </c>
      <c r="F209" s="44">
        <v>57000</v>
      </c>
      <c r="G209" s="44">
        <v>0</v>
      </c>
      <c r="H209" s="44">
        <v>57000</v>
      </c>
      <c r="I209" s="44">
        <v>0</v>
      </c>
      <c r="J209" s="50"/>
      <c r="K209" s="44" t="s">
        <v>588</v>
      </c>
      <c r="L209" s="44" t="s">
        <v>589</v>
      </c>
      <c r="M209" s="44">
        <v>1</v>
      </c>
      <c r="N209" s="44">
        <v>0</v>
      </c>
      <c r="O209" s="44">
        <v>0</v>
      </c>
      <c r="P209" s="44">
        <v>10150</v>
      </c>
      <c r="Q209" s="44">
        <v>0</v>
      </c>
      <c r="R209" s="44">
        <v>10150</v>
      </c>
      <c r="S209" s="44">
        <v>0</v>
      </c>
      <c r="T209" s="50"/>
      <c r="U209" s="44" t="s">
        <v>663</v>
      </c>
      <c r="V209" s="44" t="s">
        <v>664</v>
      </c>
      <c r="W209" s="44">
        <v>8</v>
      </c>
      <c r="X209" s="44">
        <v>0</v>
      </c>
      <c r="Y209" s="44">
        <v>0</v>
      </c>
      <c r="Z209" s="44">
        <v>7600</v>
      </c>
      <c r="AA209" s="44">
        <v>0</v>
      </c>
      <c r="AB209" s="44">
        <v>7600</v>
      </c>
      <c r="AC209" s="44">
        <v>0</v>
      </c>
    </row>
    <row r="210" spans="1:29">
      <c r="A210" s="44" t="s">
        <v>72</v>
      </c>
      <c r="B210" s="44" t="s">
        <v>73</v>
      </c>
      <c r="C210" s="44">
        <v>2</v>
      </c>
      <c r="D210" s="44">
        <v>0</v>
      </c>
      <c r="E210" s="44">
        <v>0</v>
      </c>
      <c r="F210" s="44">
        <v>6700</v>
      </c>
      <c r="G210" s="44">
        <v>0</v>
      </c>
      <c r="H210" s="44">
        <v>6700</v>
      </c>
      <c r="I210" s="44">
        <v>0</v>
      </c>
      <c r="J210" s="50"/>
      <c r="K210" s="44" t="s">
        <v>703</v>
      </c>
      <c r="L210" s="44" t="s">
        <v>704</v>
      </c>
      <c r="M210" s="44">
        <v>20</v>
      </c>
      <c r="N210" s="44">
        <v>0</v>
      </c>
      <c r="O210" s="44">
        <v>10000</v>
      </c>
      <c r="P210" s="44">
        <v>0</v>
      </c>
      <c r="Q210" s="44">
        <v>0</v>
      </c>
      <c r="R210" s="44">
        <v>10000</v>
      </c>
      <c r="S210" s="44">
        <v>0</v>
      </c>
      <c r="T210" s="50"/>
      <c r="U210" s="44" t="s">
        <v>680</v>
      </c>
      <c r="V210" s="44" t="s">
        <v>681</v>
      </c>
      <c r="W210" s="44">
        <v>1</v>
      </c>
      <c r="X210" s="44">
        <v>0</v>
      </c>
      <c r="Y210" s="44">
        <v>0</v>
      </c>
      <c r="Z210" s="44">
        <v>7600</v>
      </c>
      <c r="AA210" s="44">
        <v>0</v>
      </c>
      <c r="AB210" s="44">
        <v>7600</v>
      </c>
      <c r="AC210" s="44">
        <v>0</v>
      </c>
    </row>
    <row r="211" spans="1:29">
      <c r="A211" s="44" t="s">
        <v>632</v>
      </c>
      <c r="B211" s="44" t="s">
        <v>633</v>
      </c>
      <c r="C211" s="44">
        <v>2</v>
      </c>
      <c r="D211" s="44">
        <v>0</v>
      </c>
      <c r="E211" s="44">
        <v>0</v>
      </c>
      <c r="F211" s="44">
        <v>9900</v>
      </c>
      <c r="G211" s="44">
        <v>0</v>
      </c>
      <c r="H211" s="44">
        <v>9900</v>
      </c>
      <c r="I211" s="44">
        <v>0</v>
      </c>
      <c r="J211" s="50"/>
      <c r="K211" s="44" t="s">
        <v>243</v>
      </c>
      <c r="L211" s="44" t="s">
        <v>238</v>
      </c>
      <c r="M211" s="44">
        <v>1</v>
      </c>
      <c r="N211" s="44">
        <v>0</v>
      </c>
      <c r="O211" s="44">
        <v>0</v>
      </c>
      <c r="P211" s="44">
        <v>9950</v>
      </c>
      <c r="Q211" s="44">
        <v>0</v>
      </c>
      <c r="R211" s="44">
        <v>9950</v>
      </c>
      <c r="S211" s="44">
        <v>0</v>
      </c>
      <c r="T211" s="50"/>
      <c r="U211" s="44" t="s">
        <v>271</v>
      </c>
      <c r="V211" s="44" t="s">
        <v>272</v>
      </c>
      <c r="W211" s="44">
        <v>2</v>
      </c>
      <c r="X211" s="44">
        <v>0</v>
      </c>
      <c r="Y211" s="44">
        <v>0</v>
      </c>
      <c r="Z211" s="44">
        <v>7500</v>
      </c>
      <c r="AA211" s="44">
        <v>0</v>
      </c>
      <c r="AB211" s="44">
        <v>7500</v>
      </c>
      <c r="AC211" s="44">
        <v>0</v>
      </c>
    </row>
    <row r="212" spans="1:29">
      <c r="A212" s="44" t="s">
        <v>237</v>
      </c>
      <c r="B212" s="44" t="s">
        <v>238</v>
      </c>
      <c r="C212" s="44">
        <v>1</v>
      </c>
      <c r="D212" s="44">
        <v>0</v>
      </c>
      <c r="E212" s="44">
        <v>0</v>
      </c>
      <c r="F212" s="44">
        <v>4350</v>
      </c>
      <c r="G212" s="44">
        <v>0</v>
      </c>
      <c r="H212" s="44">
        <v>4350</v>
      </c>
      <c r="I212" s="44">
        <v>0</v>
      </c>
      <c r="J212" s="50"/>
      <c r="K212" s="44" t="s">
        <v>632</v>
      </c>
      <c r="L212" s="44" t="s">
        <v>633</v>
      </c>
      <c r="M212" s="44">
        <v>2</v>
      </c>
      <c r="N212" s="44">
        <v>0</v>
      </c>
      <c r="O212" s="44">
        <v>0</v>
      </c>
      <c r="P212" s="44">
        <v>9900</v>
      </c>
      <c r="Q212" s="44">
        <v>0</v>
      </c>
      <c r="R212" s="44">
        <v>9900</v>
      </c>
      <c r="S212" s="44">
        <v>0</v>
      </c>
      <c r="T212" s="50"/>
      <c r="U212" s="44" t="s">
        <v>241</v>
      </c>
      <c r="V212" s="44" t="s">
        <v>238</v>
      </c>
      <c r="W212" s="44">
        <v>1</v>
      </c>
      <c r="X212" s="44">
        <v>0</v>
      </c>
      <c r="Y212" s="44">
        <v>0</v>
      </c>
      <c r="Z212" s="44">
        <v>6950</v>
      </c>
      <c r="AA212" s="44">
        <v>0</v>
      </c>
      <c r="AB212" s="44">
        <v>6950</v>
      </c>
      <c r="AC212" s="44">
        <v>0</v>
      </c>
    </row>
    <row r="213" spans="1:29">
      <c r="A213" s="44" t="s">
        <v>239</v>
      </c>
      <c r="B213" s="44" t="s">
        <v>240</v>
      </c>
      <c r="C213" s="44">
        <v>1</v>
      </c>
      <c r="D213" s="44">
        <v>0</v>
      </c>
      <c r="E213" s="44">
        <v>0</v>
      </c>
      <c r="F213" s="44">
        <v>6300</v>
      </c>
      <c r="G213" s="44">
        <v>0</v>
      </c>
      <c r="H213" s="44">
        <v>6300</v>
      </c>
      <c r="I213" s="44">
        <v>0</v>
      </c>
      <c r="J213" s="50"/>
      <c r="K213" s="44" t="s">
        <v>131</v>
      </c>
      <c r="L213" s="44" t="s">
        <v>132</v>
      </c>
      <c r="M213" s="44">
        <v>2</v>
      </c>
      <c r="N213" s="44">
        <v>0</v>
      </c>
      <c r="O213" s="44">
        <v>0</v>
      </c>
      <c r="P213" s="44">
        <v>9600</v>
      </c>
      <c r="Q213" s="44">
        <v>0</v>
      </c>
      <c r="R213" s="44">
        <v>9600</v>
      </c>
      <c r="S213" s="44">
        <v>0</v>
      </c>
      <c r="T213" s="50"/>
      <c r="U213" s="44" t="s">
        <v>72</v>
      </c>
      <c r="V213" s="44" t="s">
        <v>73</v>
      </c>
      <c r="W213" s="44">
        <v>2</v>
      </c>
      <c r="X213" s="44">
        <v>0</v>
      </c>
      <c r="Y213" s="44">
        <v>0</v>
      </c>
      <c r="Z213" s="44">
        <v>6700</v>
      </c>
      <c r="AA213" s="44">
        <v>0</v>
      </c>
      <c r="AB213" s="44">
        <v>6700</v>
      </c>
      <c r="AC213" s="44">
        <v>0</v>
      </c>
    </row>
    <row r="214" spans="1:29">
      <c r="A214" s="44" t="s">
        <v>241</v>
      </c>
      <c r="B214" s="44" t="s">
        <v>238</v>
      </c>
      <c r="C214" s="44">
        <v>1</v>
      </c>
      <c r="D214" s="44">
        <v>0</v>
      </c>
      <c r="E214" s="44">
        <v>0</v>
      </c>
      <c r="F214" s="44">
        <v>6950</v>
      </c>
      <c r="G214" s="44">
        <v>0</v>
      </c>
      <c r="H214" s="44">
        <v>6950</v>
      </c>
      <c r="I214" s="44">
        <v>0</v>
      </c>
      <c r="J214" s="50"/>
      <c r="K214" s="44" t="s">
        <v>479</v>
      </c>
      <c r="L214" s="44" t="s">
        <v>480</v>
      </c>
      <c r="M214" s="44">
        <v>1</v>
      </c>
      <c r="N214" s="44">
        <v>0</v>
      </c>
      <c r="O214" s="44">
        <v>0</v>
      </c>
      <c r="P214" s="44">
        <v>9600</v>
      </c>
      <c r="Q214" s="44">
        <v>0</v>
      </c>
      <c r="R214" s="44">
        <v>9600</v>
      </c>
      <c r="S214" s="44">
        <v>0</v>
      </c>
      <c r="T214" s="50"/>
      <c r="U214" s="44" t="s">
        <v>36</v>
      </c>
      <c r="V214" s="44" t="s">
        <v>37</v>
      </c>
      <c r="W214" s="44">
        <v>8</v>
      </c>
      <c r="X214" s="44">
        <v>0</v>
      </c>
      <c r="Y214" s="44">
        <v>6400</v>
      </c>
      <c r="Z214" s="44">
        <v>6400</v>
      </c>
      <c r="AA214" s="44">
        <v>0</v>
      </c>
      <c r="AB214" s="44">
        <v>12800</v>
      </c>
      <c r="AC214" s="44">
        <v>0</v>
      </c>
    </row>
    <row r="215" spans="1:29">
      <c r="A215" s="44" t="s">
        <v>242</v>
      </c>
      <c r="B215" s="44" t="s">
        <v>238</v>
      </c>
      <c r="C215" s="44">
        <v>1</v>
      </c>
      <c r="D215" s="44">
        <v>0</v>
      </c>
      <c r="E215" s="44">
        <v>0</v>
      </c>
      <c r="F215" s="44">
        <v>8150</v>
      </c>
      <c r="G215" s="44">
        <v>0</v>
      </c>
      <c r="H215" s="44">
        <v>8150</v>
      </c>
      <c r="I215" s="44">
        <v>0</v>
      </c>
      <c r="J215" s="50"/>
      <c r="K215" s="44" t="s">
        <v>443</v>
      </c>
      <c r="L215" s="44" t="s">
        <v>444</v>
      </c>
      <c r="M215" s="44">
        <v>2</v>
      </c>
      <c r="N215" s="44">
        <v>0</v>
      </c>
      <c r="O215" s="44">
        <v>0</v>
      </c>
      <c r="P215" s="44">
        <v>9400</v>
      </c>
      <c r="Q215" s="44">
        <v>0</v>
      </c>
      <c r="R215" s="44">
        <v>9400</v>
      </c>
      <c r="S215" s="44">
        <v>0</v>
      </c>
      <c r="T215" s="50"/>
      <c r="U215" s="44" t="s">
        <v>458</v>
      </c>
      <c r="V215" s="44" t="s">
        <v>459</v>
      </c>
      <c r="W215" s="44">
        <v>2</v>
      </c>
      <c r="X215" s="44">
        <v>0</v>
      </c>
      <c r="Y215" s="44">
        <v>0</v>
      </c>
      <c r="Z215" s="44">
        <v>6400</v>
      </c>
      <c r="AA215" s="44">
        <v>0</v>
      </c>
      <c r="AB215" s="44">
        <v>6400</v>
      </c>
      <c r="AC215" s="44">
        <v>0</v>
      </c>
    </row>
    <row r="216" spans="1:29">
      <c r="A216" s="44" t="s">
        <v>243</v>
      </c>
      <c r="B216" s="44" t="s">
        <v>238</v>
      </c>
      <c r="C216" s="44">
        <v>1</v>
      </c>
      <c r="D216" s="44">
        <v>0</v>
      </c>
      <c r="E216" s="44">
        <v>0</v>
      </c>
      <c r="F216" s="44">
        <v>9950</v>
      </c>
      <c r="G216" s="44">
        <v>0</v>
      </c>
      <c r="H216" s="44">
        <v>9950</v>
      </c>
      <c r="I216" s="44">
        <v>0</v>
      </c>
      <c r="J216" s="50"/>
      <c r="K216" s="44" t="s">
        <v>419</v>
      </c>
      <c r="L216" s="44" t="s">
        <v>420</v>
      </c>
      <c r="M216" s="44">
        <v>1</v>
      </c>
      <c r="N216" s="44">
        <v>0</v>
      </c>
      <c r="O216" s="44">
        <v>9300</v>
      </c>
      <c r="P216" s="44">
        <v>0</v>
      </c>
      <c r="Q216" s="44">
        <v>0</v>
      </c>
      <c r="R216" s="44">
        <v>9300</v>
      </c>
      <c r="S216" s="44">
        <v>0</v>
      </c>
      <c r="T216" s="50"/>
      <c r="U216" s="44" t="s">
        <v>269</v>
      </c>
      <c r="V216" s="44" t="s">
        <v>270</v>
      </c>
      <c r="W216" s="44">
        <v>2</v>
      </c>
      <c r="X216" s="44">
        <v>0</v>
      </c>
      <c r="Y216" s="44">
        <v>0</v>
      </c>
      <c r="Z216" s="44">
        <v>6300</v>
      </c>
      <c r="AA216" s="44">
        <v>0</v>
      </c>
      <c r="AB216" s="44">
        <v>6300</v>
      </c>
      <c r="AC216" s="44">
        <v>0</v>
      </c>
    </row>
    <row r="217" spans="1:29">
      <c r="A217" s="44" t="s">
        <v>244</v>
      </c>
      <c r="B217" s="44" t="s">
        <v>245</v>
      </c>
      <c r="C217" s="44">
        <v>1</v>
      </c>
      <c r="D217" s="44">
        <v>0</v>
      </c>
      <c r="E217" s="44">
        <v>0</v>
      </c>
      <c r="F217" s="44">
        <v>4100</v>
      </c>
      <c r="G217" s="44">
        <v>0</v>
      </c>
      <c r="H217" s="44">
        <v>4100</v>
      </c>
      <c r="I217" s="44">
        <v>0</v>
      </c>
      <c r="J217" s="50"/>
      <c r="K217" s="44" t="s">
        <v>111</v>
      </c>
      <c r="L217" s="44" t="s">
        <v>112</v>
      </c>
      <c r="M217" s="44">
        <v>1</v>
      </c>
      <c r="N217" s="44">
        <v>0</v>
      </c>
      <c r="O217" s="44">
        <v>0</v>
      </c>
      <c r="P217" s="44">
        <v>9150</v>
      </c>
      <c r="Q217" s="44">
        <v>0</v>
      </c>
      <c r="R217" s="44">
        <v>9150</v>
      </c>
      <c r="S217" s="44">
        <v>0</v>
      </c>
      <c r="T217" s="50"/>
      <c r="U217" s="44" t="s">
        <v>239</v>
      </c>
      <c r="V217" s="44" t="s">
        <v>240</v>
      </c>
      <c r="W217" s="44">
        <v>1</v>
      </c>
      <c r="X217" s="44">
        <v>0</v>
      </c>
      <c r="Y217" s="44">
        <v>0</v>
      </c>
      <c r="Z217" s="44">
        <v>6300</v>
      </c>
      <c r="AA217" s="44">
        <v>0</v>
      </c>
      <c r="AB217" s="44">
        <v>6300</v>
      </c>
      <c r="AC217" s="44">
        <v>0</v>
      </c>
    </row>
    <row r="218" spans="1:29">
      <c r="A218" s="44" t="s">
        <v>111</v>
      </c>
      <c r="B218" s="44" t="s">
        <v>112</v>
      </c>
      <c r="C218" s="44">
        <v>1</v>
      </c>
      <c r="D218" s="44">
        <v>0</v>
      </c>
      <c r="E218" s="44">
        <v>0</v>
      </c>
      <c r="F218" s="44">
        <v>9150</v>
      </c>
      <c r="G218" s="44">
        <v>0</v>
      </c>
      <c r="H218" s="44">
        <v>9150</v>
      </c>
      <c r="I218" s="44">
        <v>0</v>
      </c>
      <c r="J218" s="50"/>
      <c r="K218" s="44" t="s">
        <v>25</v>
      </c>
      <c r="L218" s="44" t="s">
        <v>26</v>
      </c>
      <c r="M218" s="44">
        <v>6</v>
      </c>
      <c r="N218" s="44">
        <v>0</v>
      </c>
      <c r="O218" s="44">
        <v>0</v>
      </c>
      <c r="P218" s="44">
        <v>9000</v>
      </c>
      <c r="Q218" s="44">
        <v>0</v>
      </c>
      <c r="R218" s="44">
        <v>9000</v>
      </c>
      <c r="S218" s="44">
        <v>0</v>
      </c>
      <c r="T218" s="50"/>
      <c r="U218" s="44" t="s">
        <v>275</v>
      </c>
      <c r="V218" s="44" t="s">
        <v>276</v>
      </c>
      <c r="W218" s="44">
        <v>34</v>
      </c>
      <c r="X218" s="44">
        <v>0</v>
      </c>
      <c r="Y218" s="44">
        <v>28000</v>
      </c>
      <c r="Z218" s="44">
        <v>6000</v>
      </c>
      <c r="AA218" s="44">
        <v>0</v>
      </c>
      <c r="AB218" s="44">
        <v>34000</v>
      </c>
      <c r="AC218" s="44">
        <v>0</v>
      </c>
    </row>
    <row r="219" spans="1:29">
      <c r="A219" s="44" t="s">
        <v>319</v>
      </c>
      <c r="B219" s="44" t="s">
        <v>320</v>
      </c>
      <c r="C219" s="44">
        <v>1</v>
      </c>
      <c r="D219" s="44">
        <v>0</v>
      </c>
      <c r="E219" s="44">
        <v>0</v>
      </c>
      <c r="F219" s="44">
        <v>1550</v>
      </c>
      <c r="G219" s="44">
        <v>0</v>
      </c>
      <c r="H219" s="44">
        <v>1550</v>
      </c>
      <c r="I219" s="44">
        <v>0</v>
      </c>
      <c r="J219" s="50"/>
      <c r="K219" s="44" t="s">
        <v>258</v>
      </c>
      <c r="L219" s="44" t="s">
        <v>259</v>
      </c>
      <c r="M219" s="44">
        <v>2</v>
      </c>
      <c r="N219" s="44">
        <v>0</v>
      </c>
      <c r="O219" s="44">
        <v>0</v>
      </c>
      <c r="P219" s="44">
        <v>9000</v>
      </c>
      <c r="Q219" s="44">
        <v>0</v>
      </c>
      <c r="R219" s="44">
        <v>9000</v>
      </c>
      <c r="S219" s="44">
        <v>0</v>
      </c>
      <c r="T219" s="50"/>
      <c r="U219" s="44" t="s">
        <v>726</v>
      </c>
      <c r="V219" s="44" t="s">
        <v>727</v>
      </c>
      <c r="W219" s="44">
        <v>6</v>
      </c>
      <c r="X219" s="44">
        <v>0</v>
      </c>
      <c r="Y219" s="44">
        <v>0</v>
      </c>
      <c r="Z219" s="44">
        <v>6000</v>
      </c>
      <c r="AA219" s="44">
        <v>0</v>
      </c>
      <c r="AB219" s="44">
        <v>6000</v>
      </c>
      <c r="AC219" s="44">
        <v>0</v>
      </c>
    </row>
    <row r="220" spans="1:29">
      <c r="A220" s="44" t="s">
        <v>291</v>
      </c>
      <c r="B220" s="44" t="s">
        <v>292</v>
      </c>
      <c r="C220" s="44">
        <v>1</v>
      </c>
      <c r="D220" s="44">
        <v>0</v>
      </c>
      <c r="E220" s="44">
        <v>0</v>
      </c>
      <c r="F220" s="44">
        <v>11700</v>
      </c>
      <c r="G220" s="44">
        <v>0</v>
      </c>
      <c r="H220" s="44">
        <v>11700</v>
      </c>
      <c r="I220" s="44">
        <v>0</v>
      </c>
      <c r="J220" s="50"/>
      <c r="K220" s="44" t="s">
        <v>676</v>
      </c>
      <c r="L220" s="44" t="s">
        <v>677</v>
      </c>
      <c r="M220" s="44">
        <v>1</v>
      </c>
      <c r="N220" s="44">
        <v>0</v>
      </c>
      <c r="O220" s="44">
        <v>0</v>
      </c>
      <c r="P220" s="44">
        <v>8350</v>
      </c>
      <c r="Q220" s="44">
        <v>0</v>
      </c>
      <c r="R220" s="44">
        <v>8350</v>
      </c>
      <c r="S220" s="44">
        <v>0</v>
      </c>
      <c r="T220" s="50"/>
      <c r="U220" s="44" t="s">
        <v>377</v>
      </c>
      <c r="V220" s="44" t="s">
        <v>378</v>
      </c>
      <c r="W220" s="44">
        <v>6</v>
      </c>
      <c r="X220" s="44">
        <v>0</v>
      </c>
      <c r="Y220" s="44">
        <v>0</v>
      </c>
      <c r="Z220" s="44">
        <v>5700</v>
      </c>
      <c r="AA220" s="44">
        <v>0</v>
      </c>
      <c r="AB220" s="44">
        <v>5700</v>
      </c>
      <c r="AC220" s="44">
        <v>0</v>
      </c>
    </row>
    <row r="221" spans="1:29">
      <c r="A221" s="44" t="s">
        <v>556</v>
      </c>
      <c r="B221" s="44" t="s">
        <v>557</v>
      </c>
      <c r="C221" s="44">
        <v>1</v>
      </c>
      <c r="D221" s="44">
        <v>0</v>
      </c>
      <c r="E221" s="44">
        <v>0</v>
      </c>
      <c r="F221" s="44">
        <v>8000</v>
      </c>
      <c r="G221" s="44">
        <v>0</v>
      </c>
      <c r="H221" s="44">
        <v>8000</v>
      </c>
      <c r="I221" s="44">
        <v>0</v>
      </c>
      <c r="J221" s="50"/>
      <c r="K221" s="44" t="s">
        <v>242</v>
      </c>
      <c r="L221" s="44" t="s">
        <v>238</v>
      </c>
      <c r="M221" s="44">
        <v>1</v>
      </c>
      <c r="N221" s="44">
        <v>0</v>
      </c>
      <c r="O221" s="44">
        <v>0</v>
      </c>
      <c r="P221" s="44">
        <v>8150</v>
      </c>
      <c r="Q221" s="44">
        <v>0</v>
      </c>
      <c r="R221" s="44">
        <v>8150</v>
      </c>
      <c r="S221" s="44">
        <v>0</v>
      </c>
      <c r="T221" s="50"/>
      <c r="U221" s="44" t="s">
        <v>42</v>
      </c>
      <c r="V221" s="44" t="s">
        <v>43</v>
      </c>
      <c r="W221" s="44">
        <v>2</v>
      </c>
      <c r="X221" s="44">
        <v>0</v>
      </c>
      <c r="Y221" s="44">
        <v>0</v>
      </c>
      <c r="Z221" s="44">
        <v>5700</v>
      </c>
      <c r="AA221" s="44">
        <v>0</v>
      </c>
      <c r="AB221" s="44">
        <v>5700</v>
      </c>
      <c r="AC221" s="44">
        <v>0</v>
      </c>
    </row>
    <row r="222" spans="1:29">
      <c r="A222" s="44" t="s">
        <v>709</v>
      </c>
      <c r="B222" s="44" t="s">
        <v>710</v>
      </c>
      <c r="C222" s="44">
        <v>1</v>
      </c>
      <c r="D222" s="44">
        <v>0</v>
      </c>
      <c r="E222" s="44">
        <v>0</v>
      </c>
      <c r="F222" s="44">
        <v>4250</v>
      </c>
      <c r="G222" s="44">
        <v>0</v>
      </c>
      <c r="H222" s="44">
        <v>4250</v>
      </c>
      <c r="I222" s="44">
        <v>0</v>
      </c>
      <c r="J222" s="50"/>
      <c r="K222" s="44" t="s">
        <v>556</v>
      </c>
      <c r="L222" s="44" t="s">
        <v>557</v>
      </c>
      <c r="M222" s="44">
        <v>1</v>
      </c>
      <c r="N222" s="44">
        <v>0</v>
      </c>
      <c r="O222" s="44">
        <v>0</v>
      </c>
      <c r="P222" s="44">
        <v>8000</v>
      </c>
      <c r="Q222" s="44">
        <v>0</v>
      </c>
      <c r="R222" s="44">
        <v>8000</v>
      </c>
      <c r="S222" s="44">
        <v>0</v>
      </c>
      <c r="T222" s="50"/>
      <c r="U222" s="44" t="s">
        <v>336</v>
      </c>
      <c r="V222" s="44" t="s">
        <v>337</v>
      </c>
      <c r="W222" s="44">
        <v>10</v>
      </c>
      <c r="X222" s="44">
        <v>0</v>
      </c>
      <c r="Y222" s="44">
        <v>0</v>
      </c>
      <c r="Z222" s="44">
        <v>5500</v>
      </c>
      <c r="AA222" s="44">
        <v>0</v>
      </c>
      <c r="AB222" s="44">
        <v>5500</v>
      </c>
      <c r="AC222" s="44">
        <v>0</v>
      </c>
    </row>
    <row r="223" spans="1:29">
      <c r="A223" s="44" t="s">
        <v>734</v>
      </c>
      <c r="B223" s="44" t="s">
        <v>735</v>
      </c>
      <c r="C223" s="44">
        <v>1</v>
      </c>
      <c r="D223" s="44">
        <v>0</v>
      </c>
      <c r="E223" s="44">
        <v>0</v>
      </c>
      <c r="F223" s="44">
        <v>19500</v>
      </c>
      <c r="G223" s="44">
        <v>0</v>
      </c>
      <c r="H223" s="44">
        <v>19500</v>
      </c>
      <c r="I223" s="44">
        <v>0</v>
      </c>
      <c r="J223" s="50"/>
      <c r="K223" s="44" t="s">
        <v>602</v>
      </c>
      <c r="L223" s="44" t="s">
        <v>603</v>
      </c>
      <c r="M223" s="44">
        <v>22</v>
      </c>
      <c r="N223" s="44">
        <v>0</v>
      </c>
      <c r="O223" s="44">
        <v>0</v>
      </c>
      <c r="P223" s="44">
        <v>7700</v>
      </c>
      <c r="Q223" s="44">
        <v>0</v>
      </c>
      <c r="R223" s="44">
        <v>7700</v>
      </c>
      <c r="S223" s="44">
        <v>0</v>
      </c>
      <c r="T223" s="50"/>
      <c r="U223" s="44" t="s">
        <v>454</v>
      </c>
      <c r="V223" s="44" t="s">
        <v>455</v>
      </c>
      <c r="W223" s="44">
        <v>5</v>
      </c>
      <c r="X223" s="44">
        <v>0</v>
      </c>
      <c r="Y223" s="44">
        <v>0</v>
      </c>
      <c r="Z223" s="44">
        <v>5500</v>
      </c>
      <c r="AA223" s="44">
        <v>0</v>
      </c>
      <c r="AB223" s="44">
        <v>5500</v>
      </c>
      <c r="AC223" s="44">
        <v>0</v>
      </c>
    </row>
    <row r="224" spans="1:29">
      <c r="A224" s="44" t="s">
        <v>277</v>
      </c>
      <c r="B224" s="44" t="s">
        <v>278</v>
      </c>
      <c r="C224" s="44">
        <v>1</v>
      </c>
      <c r="D224" s="44">
        <v>0</v>
      </c>
      <c r="E224" s="44">
        <v>0</v>
      </c>
      <c r="F224" s="44">
        <v>3000</v>
      </c>
      <c r="G224" s="44">
        <v>0</v>
      </c>
      <c r="H224" s="44">
        <v>3000</v>
      </c>
      <c r="I224" s="44">
        <v>12000</v>
      </c>
      <c r="J224" s="50"/>
      <c r="K224" s="44" t="s">
        <v>663</v>
      </c>
      <c r="L224" s="44" t="s">
        <v>664</v>
      </c>
      <c r="M224" s="44">
        <v>8</v>
      </c>
      <c r="N224" s="44">
        <v>0</v>
      </c>
      <c r="O224" s="44">
        <v>0</v>
      </c>
      <c r="P224" s="44">
        <v>7600</v>
      </c>
      <c r="Q224" s="44">
        <v>0</v>
      </c>
      <c r="R224" s="44">
        <v>7600</v>
      </c>
      <c r="S224" s="44">
        <v>0</v>
      </c>
      <c r="T224" s="50"/>
      <c r="U224" s="44" t="s">
        <v>205</v>
      </c>
      <c r="V224" s="44" t="s">
        <v>206</v>
      </c>
      <c r="W224" s="44">
        <v>13</v>
      </c>
      <c r="X224" s="44">
        <v>0</v>
      </c>
      <c r="Y224" s="44">
        <v>0</v>
      </c>
      <c r="Z224" s="44">
        <v>5200</v>
      </c>
      <c r="AA224" s="44">
        <v>0</v>
      </c>
      <c r="AB224" s="44">
        <v>5200</v>
      </c>
      <c r="AC224" s="44">
        <v>0</v>
      </c>
    </row>
    <row r="225" spans="1:29">
      <c r="A225" s="44" t="s">
        <v>315</v>
      </c>
      <c r="B225" s="44" t="s">
        <v>316</v>
      </c>
      <c r="C225" s="44">
        <v>1</v>
      </c>
      <c r="D225" s="44">
        <v>0</v>
      </c>
      <c r="E225" s="44">
        <v>0</v>
      </c>
      <c r="F225" s="44">
        <v>400</v>
      </c>
      <c r="G225" s="44">
        <v>0</v>
      </c>
      <c r="H225" s="44">
        <v>400</v>
      </c>
      <c r="I225" s="44">
        <v>0</v>
      </c>
      <c r="J225" s="50"/>
      <c r="K225" s="44" t="s">
        <v>680</v>
      </c>
      <c r="L225" s="44" t="s">
        <v>681</v>
      </c>
      <c r="M225" s="44">
        <v>1</v>
      </c>
      <c r="N225" s="44">
        <v>0</v>
      </c>
      <c r="O225" s="44">
        <v>0</v>
      </c>
      <c r="P225" s="44">
        <v>7600</v>
      </c>
      <c r="Q225" s="44">
        <v>0</v>
      </c>
      <c r="R225" s="44">
        <v>7600</v>
      </c>
      <c r="S225" s="44">
        <v>0</v>
      </c>
      <c r="T225" s="50"/>
      <c r="U225" s="44" t="s">
        <v>520</v>
      </c>
      <c r="V225" s="44" t="s">
        <v>521</v>
      </c>
      <c r="W225" s="44">
        <v>4</v>
      </c>
      <c r="X225" s="44">
        <v>0</v>
      </c>
      <c r="Y225" s="44">
        <v>0</v>
      </c>
      <c r="Z225" s="44">
        <v>5200</v>
      </c>
      <c r="AA225" s="44">
        <v>0</v>
      </c>
      <c r="AB225" s="44">
        <v>5200</v>
      </c>
      <c r="AC225" s="44">
        <v>0</v>
      </c>
    </row>
    <row r="226" spans="1:29">
      <c r="A226" s="44" t="s">
        <v>610</v>
      </c>
      <c r="B226" s="44" t="s">
        <v>611</v>
      </c>
      <c r="C226" s="44">
        <v>1</v>
      </c>
      <c r="D226" s="44">
        <v>0</v>
      </c>
      <c r="E226" s="44">
        <v>0</v>
      </c>
      <c r="F226" s="44">
        <v>2050</v>
      </c>
      <c r="G226" s="44">
        <v>0</v>
      </c>
      <c r="H226" s="44">
        <v>2050</v>
      </c>
      <c r="I226" s="44">
        <v>0</v>
      </c>
      <c r="J226" s="50"/>
      <c r="K226" s="44" t="s">
        <v>271</v>
      </c>
      <c r="L226" s="44" t="s">
        <v>272</v>
      </c>
      <c r="M226" s="44">
        <v>2</v>
      </c>
      <c r="N226" s="44">
        <v>0</v>
      </c>
      <c r="O226" s="44">
        <v>0</v>
      </c>
      <c r="P226" s="44">
        <v>7500</v>
      </c>
      <c r="Q226" s="44">
        <v>0</v>
      </c>
      <c r="R226" s="44">
        <v>7500</v>
      </c>
      <c r="S226" s="44">
        <v>0</v>
      </c>
      <c r="T226" s="50"/>
      <c r="U226" s="44" t="s">
        <v>313</v>
      </c>
      <c r="V226" s="44" t="s">
        <v>314</v>
      </c>
      <c r="W226" s="44">
        <v>2</v>
      </c>
      <c r="X226" s="44">
        <v>0</v>
      </c>
      <c r="Y226" s="44">
        <v>0</v>
      </c>
      <c r="Z226" s="44">
        <v>5200</v>
      </c>
      <c r="AA226" s="44">
        <v>0</v>
      </c>
      <c r="AB226" s="44">
        <v>5200</v>
      </c>
      <c r="AC226" s="44">
        <v>0</v>
      </c>
    </row>
    <row r="227" spans="1:29">
      <c r="A227" s="44" t="s">
        <v>129</v>
      </c>
      <c r="B227" s="44" t="s">
        <v>130</v>
      </c>
      <c r="C227" s="44">
        <v>1</v>
      </c>
      <c r="D227" s="44">
        <v>0</v>
      </c>
      <c r="E227" s="44">
        <v>0</v>
      </c>
      <c r="F227" s="44">
        <v>3600</v>
      </c>
      <c r="G227" s="44">
        <v>0</v>
      </c>
      <c r="H227" s="44">
        <v>3600</v>
      </c>
      <c r="I227" s="44">
        <v>0</v>
      </c>
      <c r="J227" s="50"/>
      <c r="K227" s="44" t="s">
        <v>241</v>
      </c>
      <c r="L227" s="44" t="s">
        <v>238</v>
      </c>
      <c r="M227" s="44">
        <v>1</v>
      </c>
      <c r="N227" s="44">
        <v>0</v>
      </c>
      <c r="O227" s="44">
        <v>0</v>
      </c>
      <c r="P227" s="44">
        <v>6950</v>
      </c>
      <c r="Q227" s="44">
        <v>0</v>
      </c>
      <c r="R227" s="44">
        <v>6950</v>
      </c>
      <c r="S227" s="44">
        <v>0</v>
      </c>
      <c r="T227" s="50"/>
      <c r="U227" s="44" t="s">
        <v>347</v>
      </c>
      <c r="V227" s="44" t="s">
        <v>348</v>
      </c>
      <c r="W227" s="44">
        <v>1</v>
      </c>
      <c r="X227" s="44">
        <v>0</v>
      </c>
      <c r="Y227" s="44">
        <v>0</v>
      </c>
      <c r="Z227" s="44">
        <v>5100</v>
      </c>
      <c r="AA227" s="44">
        <v>0</v>
      </c>
      <c r="AB227" s="44">
        <v>5100</v>
      </c>
      <c r="AC227" s="44">
        <v>0</v>
      </c>
    </row>
    <row r="228" spans="1:29">
      <c r="A228" s="44" t="s">
        <v>452</v>
      </c>
      <c r="B228" s="44" t="s">
        <v>453</v>
      </c>
      <c r="C228" s="44">
        <v>1</v>
      </c>
      <c r="D228" s="44">
        <v>0</v>
      </c>
      <c r="E228" s="44">
        <v>0</v>
      </c>
      <c r="F228" s="44">
        <v>34000</v>
      </c>
      <c r="G228" s="44">
        <v>0</v>
      </c>
      <c r="H228" s="44">
        <v>34000</v>
      </c>
      <c r="I228" s="44">
        <v>0</v>
      </c>
      <c r="J228" s="50"/>
      <c r="K228" s="44" t="s">
        <v>72</v>
      </c>
      <c r="L228" s="44" t="s">
        <v>73</v>
      </c>
      <c r="M228" s="44">
        <v>2</v>
      </c>
      <c r="N228" s="44">
        <v>0</v>
      </c>
      <c r="O228" s="44">
        <v>0</v>
      </c>
      <c r="P228" s="44">
        <v>6700</v>
      </c>
      <c r="Q228" s="44">
        <v>0</v>
      </c>
      <c r="R228" s="44">
        <v>6700</v>
      </c>
      <c r="S228" s="44">
        <v>0</v>
      </c>
      <c r="T228" s="50"/>
      <c r="U228" s="44" t="s">
        <v>636</v>
      </c>
      <c r="V228" s="44" t="s">
        <v>637</v>
      </c>
      <c r="W228" s="44">
        <v>1</v>
      </c>
      <c r="X228" s="44">
        <v>0</v>
      </c>
      <c r="Y228" s="44">
        <v>0</v>
      </c>
      <c r="Z228" s="44">
        <v>4800</v>
      </c>
      <c r="AA228" s="44">
        <v>0</v>
      </c>
      <c r="AB228" s="44">
        <v>4800</v>
      </c>
      <c r="AC228" s="44">
        <v>0</v>
      </c>
    </row>
    <row r="229" spans="1:29">
      <c r="A229" s="44" t="s">
        <v>636</v>
      </c>
      <c r="B229" s="44" t="s">
        <v>637</v>
      </c>
      <c r="C229" s="44">
        <v>1</v>
      </c>
      <c r="D229" s="44">
        <v>0</v>
      </c>
      <c r="E229" s="44">
        <v>0</v>
      </c>
      <c r="F229" s="44">
        <v>4800</v>
      </c>
      <c r="G229" s="44">
        <v>0</v>
      </c>
      <c r="H229" s="44">
        <v>4800</v>
      </c>
      <c r="I229" s="44">
        <v>0</v>
      </c>
      <c r="J229" s="50"/>
      <c r="K229" s="44" t="s">
        <v>458</v>
      </c>
      <c r="L229" s="44" t="s">
        <v>459</v>
      </c>
      <c r="M229" s="44">
        <v>2</v>
      </c>
      <c r="N229" s="44">
        <v>0</v>
      </c>
      <c r="O229" s="44">
        <v>0</v>
      </c>
      <c r="P229" s="44">
        <v>6400</v>
      </c>
      <c r="Q229" s="44">
        <v>0</v>
      </c>
      <c r="R229" s="44">
        <v>6400</v>
      </c>
      <c r="S229" s="44">
        <v>0</v>
      </c>
      <c r="T229" s="50"/>
      <c r="U229" s="44" t="s">
        <v>522</v>
      </c>
      <c r="V229" s="44" t="s">
        <v>523</v>
      </c>
      <c r="W229" s="44">
        <v>2</v>
      </c>
      <c r="X229" s="44">
        <v>0</v>
      </c>
      <c r="Y229" s="44">
        <v>0</v>
      </c>
      <c r="Z229" s="44">
        <v>4600</v>
      </c>
      <c r="AA229" s="44">
        <v>0</v>
      </c>
      <c r="AB229" s="44">
        <v>4600</v>
      </c>
      <c r="AC229" s="44">
        <v>0</v>
      </c>
    </row>
    <row r="230" spans="1:29">
      <c r="A230" s="44" t="s">
        <v>584</v>
      </c>
      <c r="B230" s="44" t="s">
        <v>585</v>
      </c>
      <c r="C230" s="44">
        <v>1</v>
      </c>
      <c r="D230" s="44">
        <v>0</v>
      </c>
      <c r="E230" s="44">
        <v>0</v>
      </c>
      <c r="F230" s="44">
        <v>2100</v>
      </c>
      <c r="G230" s="44">
        <v>0</v>
      </c>
      <c r="H230" s="44">
        <v>2100</v>
      </c>
      <c r="I230" s="44">
        <v>0</v>
      </c>
      <c r="J230" s="50"/>
      <c r="K230" s="44" t="s">
        <v>269</v>
      </c>
      <c r="L230" s="44" t="s">
        <v>270</v>
      </c>
      <c r="M230" s="44">
        <v>2</v>
      </c>
      <c r="N230" s="44">
        <v>0</v>
      </c>
      <c r="O230" s="44">
        <v>0</v>
      </c>
      <c r="P230" s="44">
        <v>6300</v>
      </c>
      <c r="Q230" s="44">
        <v>0</v>
      </c>
      <c r="R230" s="44">
        <v>6300</v>
      </c>
      <c r="S230" s="44">
        <v>0</v>
      </c>
      <c r="T230" s="50"/>
      <c r="U230" s="44" t="s">
        <v>237</v>
      </c>
      <c r="V230" s="44" t="s">
        <v>238</v>
      </c>
      <c r="W230" s="44">
        <v>1</v>
      </c>
      <c r="X230" s="44">
        <v>0</v>
      </c>
      <c r="Y230" s="44">
        <v>0</v>
      </c>
      <c r="Z230" s="44">
        <v>4350</v>
      </c>
      <c r="AA230" s="44">
        <v>0</v>
      </c>
      <c r="AB230" s="44">
        <v>4350</v>
      </c>
      <c r="AC230" s="44">
        <v>0</v>
      </c>
    </row>
    <row r="231" spans="1:29">
      <c r="A231" s="44" t="s">
        <v>612</v>
      </c>
      <c r="B231" s="44" t="s">
        <v>613</v>
      </c>
      <c r="C231" s="44">
        <v>1</v>
      </c>
      <c r="D231" s="44">
        <v>0</v>
      </c>
      <c r="E231" s="44">
        <v>0</v>
      </c>
      <c r="F231" s="44">
        <v>850</v>
      </c>
      <c r="G231" s="44">
        <v>0</v>
      </c>
      <c r="H231" s="44">
        <v>850</v>
      </c>
      <c r="I231" s="44">
        <v>0</v>
      </c>
      <c r="J231" s="50"/>
      <c r="K231" s="44" t="s">
        <v>239</v>
      </c>
      <c r="L231" s="44" t="s">
        <v>240</v>
      </c>
      <c r="M231" s="44">
        <v>1</v>
      </c>
      <c r="N231" s="44">
        <v>0</v>
      </c>
      <c r="O231" s="44">
        <v>0</v>
      </c>
      <c r="P231" s="44">
        <v>6300</v>
      </c>
      <c r="Q231" s="44">
        <v>0</v>
      </c>
      <c r="R231" s="44">
        <v>6300</v>
      </c>
      <c r="S231" s="44">
        <v>0</v>
      </c>
      <c r="T231" s="50"/>
      <c r="U231" s="44" t="s">
        <v>709</v>
      </c>
      <c r="V231" s="44" t="s">
        <v>710</v>
      </c>
      <c r="W231" s="44">
        <v>1</v>
      </c>
      <c r="X231" s="44">
        <v>0</v>
      </c>
      <c r="Y231" s="44">
        <v>0</v>
      </c>
      <c r="Z231" s="44">
        <v>4250</v>
      </c>
      <c r="AA231" s="44">
        <v>0</v>
      </c>
      <c r="AB231" s="44">
        <v>4250</v>
      </c>
      <c r="AC231" s="44">
        <v>0</v>
      </c>
    </row>
    <row r="232" spans="1:29">
      <c r="A232" s="44" t="s">
        <v>347</v>
      </c>
      <c r="B232" s="44" t="s">
        <v>348</v>
      </c>
      <c r="C232" s="44">
        <v>1</v>
      </c>
      <c r="D232" s="44">
        <v>0</v>
      </c>
      <c r="E232" s="44">
        <v>0</v>
      </c>
      <c r="F232" s="44">
        <v>5100</v>
      </c>
      <c r="G232" s="44">
        <v>0</v>
      </c>
      <c r="H232" s="44">
        <v>5100</v>
      </c>
      <c r="I232" s="44">
        <v>0</v>
      </c>
      <c r="J232" s="50"/>
      <c r="K232" s="44" t="s">
        <v>726</v>
      </c>
      <c r="L232" s="44" t="s">
        <v>727</v>
      </c>
      <c r="M232" s="44">
        <v>6</v>
      </c>
      <c r="N232" s="44">
        <v>0</v>
      </c>
      <c r="O232" s="44">
        <v>0</v>
      </c>
      <c r="P232" s="44">
        <v>6000</v>
      </c>
      <c r="Q232" s="44">
        <v>0</v>
      </c>
      <c r="R232" s="44">
        <v>6000</v>
      </c>
      <c r="S232" s="44">
        <v>0</v>
      </c>
      <c r="T232" s="50"/>
      <c r="U232" s="44" t="s">
        <v>244</v>
      </c>
      <c r="V232" s="44" t="s">
        <v>245</v>
      </c>
      <c r="W232" s="44">
        <v>1</v>
      </c>
      <c r="X232" s="44">
        <v>0</v>
      </c>
      <c r="Y232" s="44">
        <v>0</v>
      </c>
      <c r="Z232" s="44">
        <v>4100</v>
      </c>
      <c r="AA232" s="44">
        <v>0</v>
      </c>
      <c r="AB232" s="44">
        <v>4100</v>
      </c>
      <c r="AC232" s="44">
        <v>0</v>
      </c>
    </row>
    <row r="233" spans="1:29">
      <c r="A233" s="44" t="s">
        <v>482</v>
      </c>
      <c r="B233" s="44" t="s">
        <v>483</v>
      </c>
      <c r="C233" s="44">
        <v>1</v>
      </c>
      <c r="D233" s="44">
        <v>0</v>
      </c>
      <c r="E233" s="44">
        <v>0</v>
      </c>
      <c r="F233" s="44">
        <v>20100</v>
      </c>
      <c r="G233" s="44">
        <v>0</v>
      </c>
      <c r="H233" s="44">
        <v>20100</v>
      </c>
      <c r="I233" s="44">
        <v>0</v>
      </c>
      <c r="J233" s="50"/>
      <c r="K233" s="44" t="s">
        <v>701</v>
      </c>
      <c r="L233" s="44" t="s">
        <v>702</v>
      </c>
      <c r="M233" s="44">
        <v>2</v>
      </c>
      <c r="N233" s="44">
        <v>0</v>
      </c>
      <c r="O233" s="44">
        <v>6000</v>
      </c>
      <c r="P233" s="44">
        <v>0</v>
      </c>
      <c r="Q233" s="44">
        <v>0</v>
      </c>
      <c r="R233" s="44">
        <v>6000</v>
      </c>
      <c r="S233" s="44">
        <v>0</v>
      </c>
      <c r="T233" s="50"/>
      <c r="U233" s="44" t="s">
        <v>716</v>
      </c>
      <c r="V233" s="44" t="s">
        <v>717</v>
      </c>
      <c r="W233" s="44">
        <v>1</v>
      </c>
      <c r="X233" s="44">
        <v>0</v>
      </c>
      <c r="Y233" s="44">
        <v>0</v>
      </c>
      <c r="Z233" s="44">
        <v>4100</v>
      </c>
      <c r="AA233" s="44">
        <v>0</v>
      </c>
      <c r="AB233" s="44">
        <v>4100</v>
      </c>
      <c r="AC233" s="44">
        <v>0</v>
      </c>
    </row>
    <row r="234" spans="1:29">
      <c r="A234" s="44" t="s">
        <v>527</v>
      </c>
      <c r="B234" s="44" t="s">
        <v>528</v>
      </c>
      <c r="C234" s="44">
        <v>1</v>
      </c>
      <c r="D234" s="44">
        <v>0</v>
      </c>
      <c r="E234" s="44">
        <v>12500</v>
      </c>
      <c r="F234" s="44">
        <v>0</v>
      </c>
      <c r="G234" s="44">
        <v>0</v>
      </c>
      <c r="H234" s="44">
        <v>12500</v>
      </c>
      <c r="I234" s="44">
        <v>0</v>
      </c>
      <c r="J234" s="50"/>
      <c r="K234" s="44" t="s">
        <v>377</v>
      </c>
      <c r="L234" s="44" t="s">
        <v>378</v>
      </c>
      <c r="M234" s="44">
        <v>6</v>
      </c>
      <c r="N234" s="44">
        <v>0</v>
      </c>
      <c r="O234" s="44">
        <v>0</v>
      </c>
      <c r="P234" s="44">
        <v>5700</v>
      </c>
      <c r="Q234" s="44">
        <v>0</v>
      </c>
      <c r="R234" s="44">
        <v>5700</v>
      </c>
      <c r="S234" s="44">
        <v>0</v>
      </c>
      <c r="T234" s="50"/>
      <c r="U234" s="44" t="s">
        <v>720</v>
      </c>
      <c r="V234" s="44" t="s">
        <v>721</v>
      </c>
      <c r="W234" s="44">
        <v>1</v>
      </c>
      <c r="X234" s="44">
        <v>0</v>
      </c>
      <c r="Y234" s="44">
        <v>0</v>
      </c>
      <c r="Z234" s="44">
        <v>4100</v>
      </c>
      <c r="AA234" s="44">
        <v>0</v>
      </c>
      <c r="AB234" s="44">
        <v>4100</v>
      </c>
      <c r="AC234" s="44">
        <v>0</v>
      </c>
    </row>
    <row r="235" spans="1:29">
      <c r="A235" s="44" t="s">
        <v>282</v>
      </c>
      <c r="B235" s="44" t="s">
        <v>283</v>
      </c>
      <c r="C235" s="44">
        <v>1</v>
      </c>
      <c r="D235" s="44">
        <v>0</v>
      </c>
      <c r="E235" s="44">
        <v>0</v>
      </c>
      <c r="F235" s="44">
        <v>56600</v>
      </c>
      <c r="G235" s="44">
        <v>0</v>
      </c>
      <c r="H235" s="44">
        <v>56600</v>
      </c>
      <c r="I235" s="44">
        <v>0</v>
      </c>
      <c r="J235" s="50"/>
      <c r="K235" s="44" t="s">
        <v>42</v>
      </c>
      <c r="L235" s="44" t="s">
        <v>43</v>
      </c>
      <c r="M235" s="44">
        <v>2</v>
      </c>
      <c r="N235" s="44">
        <v>0</v>
      </c>
      <c r="O235" s="44">
        <v>0</v>
      </c>
      <c r="P235" s="44">
        <v>5700</v>
      </c>
      <c r="Q235" s="44">
        <v>0</v>
      </c>
      <c r="R235" s="44">
        <v>5700</v>
      </c>
      <c r="S235" s="44">
        <v>0</v>
      </c>
      <c r="T235" s="50"/>
      <c r="U235" s="44" t="s">
        <v>646</v>
      </c>
      <c r="V235" s="44" t="s">
        <v>647</v>
      </c>
      <c r="W235" s="44">
        <v>2</v>
      </c>
      <c r="X235" s="44">
        <v>0</v>
      </c>
      <c r="Y235" s="44">
        <v>0</v>
      </c>
      <c r="Z235" s="44">
        <v>4000</v>
      </c>
      <c r="AA235" s="44">
        <v>0</v>
      </c>
      <c r="AB235" s="44">
        <v>4000</v>
      </c>
      <c r="AC235" s="44">
        <v>0</v>
      </c>
    </row>
    <row r="236" spans="1:29">
      <c r="A236" s="44" t="s">
        <v>419</v>
      </c>
      <c r="B236" s="44" t="s">
        <v>420</v>
      </c>
      <c r="C236" s="44">
        <v>1</v>
      </c>
      <c r="D236" s="44">
        <v>0</v>
      </c>
      <c r="E236" s="44">
        <v>9300</v>
      </c>
      <c r="F236" s="44">
        <v>0</v>
      </c>
      <c r="G236" s="44">
        <v>0</v>
      </c>
      <c r="H236" s="44">
        <v>9300</v>
      </c>
      <c r="I236" s="44">
        <v>0</v>
      </c>
      <c r="J236" s="50"/>
      <c r="K236" s="44" t="s">
        <v>336</v>
      </c>
      <c r="L236" s="44" t="s">
        <v>337</v>
      </c>
      <c r="M236" s="44">
        <v>10</v>
      </c>
      <c r="N236" s="44">
        <v>0</v>
      </c>
      <c r="O236" s="44">
        <v>0</v>
      </c>
      <c r="P236" s="44">
        <v>5500</v>
      </c>
      <c r="Q236" s="44">
        <v>0</v>
      </c>
      <c r="R236" s="44">
        <v>5500</v>
      </c>
      <c r="S236" s="44">
        <v>0</v>
      </c>
      <c r="T236" s="50"/>
      <c r="U236" s="44" t="s">
        <v>690</v>
      </c>
      <c r="V236" s="44" t="s">
        <v>691</v>
      </c>
      <c r="W236" s="44">
        <v>1</v>
      </c>
      <c r="X236" s="44">
        <v>0</v>
      </c>
      <c r="Y236" s="44">
        <v>0</v>
      </c>
      <c r="Z236" s="44">
        <v>3800</v>
      </c>
      <c r="AA236" s="44">
        <v>0</v>
      </c>
      <c r="AB236" s="44">
        <v>3800</v>
      </c>
      <c r="AC236" s="44">
        <v>0</v>
      </c>
    </row>
    <row r="237" spans="1:29">
      <c r="A237" s="44" t="s">
        <v>397</v>
      </c>
      <c r="B237" s="44" t="s">
        <v>398</v>
      </c>
      <c r="C237" s="44">
        <v>1</v>
      </c>
      <c r="D237" s="44">
        <v>0</v>
      </c>
      <c r="E237" s="44">
        <v>0</v>
      </c>
      <c r="F237" s="44">
        <v>67840</v>
      </c>
      <c r="G237" s="44">
        <v>0</v>
      </c>
      <c r="H237" s="44">
        <v>67840</v>
      </c>
      <c r="I237" s="44">
        <v>0</v>
      </c>
      <c r="J237" s="50"/>
      <c r="K237" s="44" t="s">
        <v>454</v>
      </c>
      <c r="L237" s="44" t="s">
        <v>455</v>
      </c>
      <c r="M237" s="44">
        <v>5</v>
      </c>
      <c r="N237" s="44">
        <v>0</v>
      </c>
      <c r="O237" s="44">
        <v>0</v>
      </c>
      <c r="P237" s="44">
        <v>5500</v>
      </c>
      <c r="Q237" s="44">
        <v>0</v>
      </c>
      <c r="R237" s="44">
        <v>5500</v>
      </c>
      <c r="S237" s="44">
        <v>0</v>
      </c>
      <c r="T237" s="50"/>
      <c r="U237" s="44" t="s">
        <v>714</v>
      </c>
      <c r="V237" s="44" t="s">
        <v>715</v>
      </c>
      <c r="W237" s="44">
        <v>1</v>
      </c>
      <c r="X237" s="44">
        <v>0</v>
      </c>
      <c r="Y237" s="44">
        <v>0</v>
      </c>
      <c r="Z237" s="44">
        <v>3650</v>
      </c>
      <c r="AA237" s="44">
        <v>0</v>
      </c>
      <c r="AB237" s="44">
        <v>3650</v>
      </c>
      <c r="AC237" s="44">
        <v>0</v>
      </c>
    </row>
    <row r="238" spans="1:29">
      <c r="A238" s="44" t="s">
        <v>624</v>
      </c>
      <c r="B238" s="44" t="s">
        <v>625</v>
      </c>
      <c r="C238" s="44">
        <v>1</v>
      </c>
      <c r="D238" s="44">
        <v>0</v>
      </c>
      <c r="E238" s="44">
        <v>0</v>
      </c>
      <c r="F238" s="44">
        <v>2300</v>
      </c>
      <c r="G238" s="44">
        <v>0</v>
      </c>
      <c r="H238" s="44">
        <v>2300</v>
      </c>
      <c r="I238" s="44">
        <v>0</v>
      </c>
      <c r="J238" s="50"/>
      <c r="K238" s="44" t="s">
        <v>205</v>
      </c>
      <c r="L238" s="44" t="s">
        <v>206</v>
      </c>
      <c r="M238" s="44">
        <v>13</v>
      </c>
      <c r="N238" s="44">
        <v>0</v>
      </c>
      <c r="O238" s="44">
        <v>0</v>
      </c>
      <c r="P238" s="44">
        <v>5200</v>
      </c>
      <c r="Q238" s="44">
        <v>0</v>
      </c>
      <c r="R238" s="44">
        <v>5200</v>
      </c>
      <c r="S238" s="44">
        <v>0</v>
      </c>
      <c r="T238" s="50"/>
      <c r="U238" s="44" t="s">
        <v>718</v>
      </c>
      <c r="V238" s="44" t="s">
        <v>719</v>
      </c>
      <c r="W238" s="44">
        <v>1</v>
      </c>
      <c r="X238" s="44">
        <v>0</v>
      </c>
      <c r="Y238" s="44">
        <v>0</v>
      </c>
      <c r="Z238" s="44">
        <v>3650</v>
      </c>
      <c r="AA238" s="44">
        <v>0</v>
      </c>
      <c r="AB238" s="44">
        <v>3650</v>
      </c>
      <c r="AC238" s="44">
        <v>0</v>
      </c>
    </row>
    <row r="239" spans="1:29">
      <c r="A239" s="44" t="s">
        <v>107</v>
      </c>
      <c r="B239" s="44" t="s">
        <v>108</v>
      </c>
      <c r="C239" s="44">
        <v>1</v>
      </c>
      <c r="D239" s="44">
        <v>0</v>
      </c>
      <c r="E239" s="44">
        <v>0</v>
      </c>
      <c r="F239" s="44">
        <v>11500</v>
      </c>
      <c r="G239" s="44">
        <v>0</v>
      </c>
      <c r="H239" s="44">
        <v>11500</v>
      </c>
      <c r="I239" s="44">
        <v>0</v>
      </c>
      <c r="J239" s="50"/>
      <c r="K239" s="44" t="s">
        <v>520</v>
      </c>
      <c r="L239" s="44" t="s">
        <v>521</v>
      </c>
      <c r="M239" s="44">
        <v>4</v>
      </c>
      <c r="N239" s="44">
        <v>0</v>
      </c>
      <c r="O239" s="44">
        <v>0</v>
      </c>
      <c r="P239" s="44">
        <v>5200</v>
      </c>
      <c r="Q239" s="44">
        <v>0</v>
      </c>
      <c r="R239" s="44">
        <v>5200</v>
      </c>
      <c r="S239" s="44">
        <v>0</v>
      </c>
      <c r="T239" s="50"/>
      <c r="U239" s="44" t="s">
        <v>345</v>
      </c>
      <c r="V239" s="44" t="s">
        <v>346</v>
      </c>
      <c r="W239" s="44">
        <v>6</v>
      </c>
      <c r="X239" s="44">
        <v>0</v>
      </c>
      <c r="Y239" s="44">
        <v>0</v>
      </c>
      <c r="Z239" s="44">
        <v>3600</v>
      </c>
      <c r="AA239" s="44">
        <v>0</v>
      </c>
      <c r="AB239" s="44">
        <v>3600</v>
      </c>
      <c r="AC239" s="44">
        <v>0</v>
      </c>
    </row>
    <row r="240" spans="1:29">
      <c r="A240" s="44" t="s">
        <v>529</v>
      </c>
      <c r="B240" s="44" t="s">
        <v>530</v>
      </c>
      <c r="C240" s="44">
        <v>1</v>
      </c>
      <c r="D240" s="44">
        <v>0</v>
      </c>
      <c r="E240" s="44">
        <v>5000</v>
      </c>
      <c r="F240" s="44">
        <v>0</v>
      </c>
      <c r="G240" s="44">
        <v>0</v>
      </c>
      <c r="H240" s="44">
        <v>5000</v>
      </c>
      <c r="I240" s="44">
        <v>0</v>
      </c>
      <c r="J240" s="50"/>
      <c r="K240" s="44" t="s">
        <v>313</v>
      </c>
      <c r="L240" s="44" t="s">
        <v>314</v>
      </c>
      <c r="M240" s="44">
        <v>2</v>
      </c>
      <c r="N240" s="44">
        <v>0</v>
      </c>
      <c r="O240" s="44">
        <v>0</v>
      </c>
      <c r="P240" s="44">
        <v>5200</v>
      </c>
      <c r="Q240" s="44">
        <v>0</v>
      </c>
      <c r="R240" s="44">
        <v>5200</v>
      </c>
      <c r="S240" s="44">
        <v>0</v>
      </c>
      <c r="T240" s="50"/>
      <c r="U240" s="44" t="s">
        <v>129</v>
      </c>
      <c r="V240" s="44" t="s">
        <v>130</v>
      </c>
      <c r="W240" s="44">
        <v>1</v>
      </c>
      <c r="X240" s="44">
        <v>0</v>
      </c>
      <c r="Y240" s="44">
        <v>0</v>
      </c>
      <c r="Z240" s="44">
        <v>3600</v>
      </c>
      <c r="AA240" s="44">
        <v>0</v>
      </c>
      <c r="AB240" s="44">
        <v>3600</v>
      </c>
      <c r="AC240" s="44">
        <v>0</v>
      </c>
    </row>
    <row r="241" spans="1:29">
      <c r="A241" s="44" t="s">
        <v>28</v>
      </c>
      <c r="B241" s="44" t="s">
        <v>29</v>
      </c>
      <c r="C241" s="44">
        <v>1</v>
      </c>
      <c r="D241" s="44">
        <v>0</v>
      </c>
      <c r="E241" s="44">
        <v>0</v>
      </c>
      <c r="F241" s="44">
        <v>56250</v>
      </c>
      <c r="G241" s="44">
        <v>0</v>
      </c>
      <c r="H241" s="44">
        <v>56250</v>
      </c>
      <c r="I241" s="44">
        <v>0</v>
      </c>
      <c r="J241" s="50"/>
      <c r="K241" s="44" t="s">
        <v>347</v>
      </c>
      <c r="L241" s="44" t="s">
        <v>348</v>
      </c>
      <c r="M241" s="44">
        <v>1</v>
      </c>
      <c r="N241" s="44">
        <v>0</v>
      </c>
      <c r="O241" s="44">
        <v>0</v>
      </c>
      <c r="P241" s="44">
        <v>5100</v>
      </c>
      <c r="Q241" s="44">
        <v>0</v>
      </c>
      <c r="R241" s="44">
        <v>5100</v>
      </c>
      <c r="S241" s="44">
        <v>0</v>
      </c>
      <c r="T241" s="50"/>
      <c r="U241" s="44" t="s">
        <v>465</v>
      </c>
      <c r="V241" s="44" t="s">
        <v>466</v>
      </c>
      <c r="W241" s="44">
        <v>3</v>
      </c>
      <c r="X241" s="44">
        <v>0</v>
      </c>
      <c r="Y241" s="44">
        <v>0</v>
      </c>
      <c r="Z241" s="44">
        <v>3500</v>
      </c>
      <c r="AA241" s="44">
        <v>0</v>
      </c>
      <c r="AB241" s="44">
        <v>3500</v>
      </c>
      <c r="AC241" s="44">
        <v>0</v>
      </c>
    </row>
    <row r="242" spans="1:29">
      <c r="A242" s="44" t="s">
        <v>479</v>
      </c>
      <c r="B242" s="44" t="s">
        <v>480</v>
      </c>
      <c r="C242" s="44">
        <v>1</v>
      </c>
      <c r="D242" s="44">
        <v>0</v>
      </c>
      <c r="E242" s="44">
        <v>0</v>
      </c>
      <c r="F242" s="44">
        <v>9600</v>
      </c>
      <c r="G242" s="44">
        <v>0</v>
      </c>
      <c r="H242" s="44">
        <v>9600</v>
      </c>
      <c r="I242" s="44">
        <v>0</v>
      </c>
      <c r="J242" s="50"/>
      <c r="K242" s="44" t="s">
        <v>529</v>
      </c>
      <c r="L242" s="44" t="s">
        <v>530</v>
      </c>
      <c r="M242" s="44">
        <v>1</v>
      </c>
      <c r="N242" s="44">
        <v>0</v>
      </c>
      <c r="O242" s="44">
        <v>5000</v>
      </c>
      <c r="P242" s="44">
        <v>0</v>
      </c>
      <c r="Q242" s="44">
        <v>0</v>
      </c>
      <c r="R242" s="44">
        <v>5000</v>
      </c>
      <c r="S242" s="44">
        <v>0</v>
      </c>
      <c r="T242" s="50"/>
      <c r="U242" s="44" t="s">
        <v>595</v>
      </c>
      <c r="V242" s="44" t="s">
        <v>596</v>
      </c>
      <c r="W242" s="44">
        <v>1</v>
      </c>
      <c r="X242" s="44">
        <v>0</v>
      </c>
      <c r="Y242" s="44">
        <v>0</v>
      </c>
      <c r="Z242" s="44">
        <v>3500</v>
      </c>
      <c r="AA242" s="44">
        <v>0</v>
      </c>
      <c r="AB242" s="44">
        <v>3500</v>
      </c>
      <c r="AC242" s="44">
        <v>0</v>
      </c>
    </row>
    <row r="243" spans="1:29">
      <c r="A243" s="44" t="s">
        <v>571</v>
      </c>
      <c r="B243" s="44" t="s">
        <v>572</v>
      </c>
      <c r="C243" s="44">
        <v>1</v>
      </c>
      <c r="D243" s="44">
        <v>0</v>
      </c>
      <c r="E243" s="44">
        <v>0</v>
      </c>
      <c r="F243" s="44">
        <v>14850</v>
      </c>
      <c r="G243" s="44">
        <v>0</v>
      </c>
      <c r="H243" s="44">
        <v>14850</v>
      </c>
      <c r="I243" s="44">
        <v>0</v>
      </c>
      <c r="J243" s="50"/>
      <c r="K243" s="44" t="s">
        <v>636</v>
      </c>
      <c r="L243" s="44" t="s">
        <v>637</v>
      </c>
      <c r="M243" s="44">
        <v>1</v>
      </c>
      <c r="N243" s="44">
        <v>0</v>
      </c>
      <c r="O243" s="44">
        <v>0</v>
      </c>
      <c r="P243" s="44">
        <v>4800</v>
      </c>
      <c r="Q243" s="44">
        <v>0</v>
      </c>
      <c r="R243" s="44">
        <v>4800</v>
      </c>
      <c r="S243" s="44">
        <v>0</v>
      </c>
      <c r="T243" s="50"/>
      <c r="U243" s="44" t="s">
        <v>659</v>
      </c>
      <c r="V243" s="44" t="s">
        <v>660</v>
      </c>
      <c r="W243" s="44">
        <v>2</v>
      </c>
      <c r="X243" s="44">
        <v>0</v>
      </c>
      <c r="Y243" s="44">
        <v>0</v>
      </c>
      <c r="Z243" s="44">
        <v>3400</v>
      </c>
      <c r="AA243" s="44">
        <v>0</v>
      </c>
      <c r="AB243" s="44">
        <v>3400</v>
      </c>
      <c r="AC243" s="44">
        <v>0</v>
      </c>
    </row>
    <row r="244" spans="1:29">
      <c r="A244" s="44" t="s">
        <v>579</v>
      </c>
      <c r="B244" s="44" t="s">
        <v>580</v>
      </c>
      <c r="C244" s="44">
        <v>1</v>
      </c>
      <c r="D244" s="44">
        <v>0</v>
      </c>
      <c r="E244" s="44">
        <v>0</v>
      </c>
      <c r="F244" s="44">
        <v>61900</v>
      </c>
      <c r="G244" s="44">
        <v>0</v>
      </c>
      <c r="H244" s="44">
        <v>61900</v>
      </c>
      <c r="I244" s="44">
        <v>0</v>
      </c>
      <c r="J244" s="50"/>
      <c r="K244" s="44" t="s">
        <v>522</v>
      </c>
      <c r="L244" s="44" t="s">
        <v>523</v>
      </c>
      <c r="M244" s="44">
        <v>2</v>
      </c>
      <c r="N244" s="44">
        <v>0</v>
      </c>
      <c r="O244" s="44">
        <v>0</v>
      </c>
      <c r="P244" s="44">
        <v>4600</v>
      </c>
      <c r="Q244" s="44">
        <v>0</v>
      </c>
      <c r="R244" s="44">
        <v>4600</v>
      </c>
      <c r="S244" s="44">
        <v>0</v>
      </c>
      <c r="T244" s="50"/>
      <c r="U244" s="44" t="s">
        <v>732</v>
      </c>
      <c r="V244" s="44" t="s">
        <v>733</v>
      </c>
      <c r="W244" s="44">
        <v>1</v>
      </c>
      <c r="X244" s="44">
        <v>0</v>
      </c>
      <c r="Y244" s="44">
        <v>0</v>
      </c>
      <c r="Z244" s="44">
        <v>3350</v>
      </c>
      <c r="AA244" s="44">
        <v>0</v>
      </c>
      <c r="AB244" s="44">
        <v>3350</v>
      </c>
      <c r="AC244" s="44">
        <v>0</v>
      </c>
    </row>
    <row r="245" spans="1:29">
      <c r="A245" s="44" t="s">
        <v>352</v>
      </c>
      <c r="B245" s="44" t="s">
        <v>353</v>
      </c>
      <c r="C245" s="44">
        <v>1</v>
      </c>
      <c r="D245" s="44">
        <v>0</v>
      </c>
      <c r="E245" s="44">
        <v>0</v>
      </c>
      <c r="F245" s="44">
        <v>25200</v>
      </c>
      <c r="G245" s="44">
        <v>0</v>
      </c>
      <c r="H245" s="44">
        <v>25200</v>
      </c>
      <c r="I245" s="44">
        <v>0</v>
      </c>
      <c r="J245" s="50"/>
      <c r="K245" s="44" t="s">
        <v>237</v>
      </c>
      <c r="L245" s="44" t="s">
        <v>238</v>
      </c>
      <c r="M245" s="44">
        <v>1</v>
      </c>
      <c r="N245" s="44">
        <v>0</v>
      </c>
      <c r="O245" s="44">
        <v>0</v>
      </c>
      <c r="P245" s="44">
        <v>4350</v>
      </c>
      <c r="Q245" s="44">
        <v>0</v>
      </c>
      <c r="R245" s="44">
        <v>4350</v>
      </c>
      <c r="S245" s="44">
        <v>0</v>
      </c>
      <c r="T245" s="50"/>
      <c r="U245" s="44" t="s">
        <v>516</v>
      </c>
      <c r="V245" s="44" t="s">
        <v>517</v>
      </c>
      <c r="W245" s="44">
        <v>1</v>
      </c>
      <c r="X245" s="44">
        <v>0</v>
      </c>
      <c r="Y245" s="44">
        <v>0</v>
      </c>
      <c r="Z245" s="44">
        <v>3200</v>
      </c>
      <c r="AA245" s="44">
        <v>0</v>
      </c>
      <c r="AB245" s="44">
        <v>3200</v>
      </c>
      <c r="AC245" s="44">
        <v>0</v>
      </c>
    </row>
    <row r="246" spans="1:29">
      <c r="A246" s="44" t="s">
        <v>690</v>
      </c>
      <c r="B246" s="44" t="s">
        <v>691</v>
      </c>
      <c r="C246" s="44">
        <v>1</v>
      </c>
      <c r="D246" s="44">
        <v>0</v>
      </c>
      <c r="E246" s="44">
        <v>0</v>
      </c>
      <c r="F246" s="44">
        <v>3800</v>
      </c>
      <c r="G246" s="44">
        <v>0</v>
      </c>
      <c r="H246" s="44">
        <v>3800</v>
      </c>
      <c r="I246" s="44">
        <v>0</v>
      </c>
      <c r="J246" s="50"/>
      <c r="K246" s="44" t="s">
        <v>709</v>
      </c>
      <c r="L246" s="44" t="s">
        <v>710</v>
      </c>
      <c r="M246" s="44">
        <v>1</v>
      </c>
      <c r="N246" s="44">
        <v>0</v>
      </c>
      <c r="O246" s="44">
        <v>0</v>
      </c>
      <c r="P246" s="44">
        <v>4250</v>
      </c>
      <c r="Q246" s="44">
        <v>0</v>
      </c>
      <c r="R246" s="44">
        <v>4250</v>
      </c>
      <c r="S246" s="44">
        <v>0</v>
      </c>
      <c r="T246" s="50"/>
      <c r="U246" s="44" t="s">
        <v>235</v>
      </c>
      <c r="V246" s="44" t="s">
        <v>236</v>
      </c>
      <c r="W246" s="44">
        <v>4</v>
      </c>
      <c r="X246" s="44">
        <v>0</v>
      </c>
      <c r="Y246" s="44">
        <v>0</v>
      </c>
      <c r="Z246" s="44">
        <v>3000</v>
      </c>
      <c r="AA246" s="44">
        <v>0</v>
      </c>
      <c r="AB246" s="44">
        <v>3000</v>
      </c>
      <c r="AC246" s="44">
        <v>0</v>
      </c>
    </row>
    <row r="247" spans="1:29">
      <c r="A247" s="44" t="s">
        <v>732</v>
      </c>
      <c r="B247" s="44" t="s">
        <v>733</v>
      </c>
      <c r="C247" s="44">
        <v>1</v>
      </c>
      <c r="D247" s="44">
        <v>0</v>
      </c>
      <c r="E247" s="44">
        <v>0</v>
      </c>
      <c r="F247" s="44">
        <v>3350</v>
      </c>
      <c r="G247" s="44">
        <v>0</v>
      </c>
      <c r="H247" s="44">
        <v>3350</v>
      </c>
      <c r="I247" s="44">
        <v>0</v>
      </c>
      <c r="J247" s="50"/>
      <c r="K247" s="44" t="s">
        <v>244</v>
      </c>
      <c r="L247" s="44" t="s">
        <v>245</v>
      </c>
      <c r="M247" s="44">
        <v>1</v>
      </c>
      <c r="N247" s="44">
        <v>0</v>
      </c>
      <c r="O247" s="44">
        <v>0</v>
      </c>
      <c r="P247" s="44">
        <v>4100</v>
      </c>
      <c r="Q247" s="44">
        <v>0</v>
      </c>
      <c r="R247" s="44">
        <v>4100</v>
      </c>
      <c r="S247" s="44">
        <v>0</v>
      </c>
      <c r="T247" s="50"/>
      <c r="U247" s="44" t="s">
        <v>277</v>
      </c>
      <c r="V247" s="44" t="s">
        <v>278</v>
      </c>
      <c r="W247" s="44">
        <v>1</v>
      </c>
      <c r="X247" s="44">
        <v>0</v>
      </c>
      <c r="Y247" s="44">
        <v>0</v>
      </c>
      <c r="Z247" s="44">
        <v>3000</v>
      </c>
      <c r="AA247" s="44">
        <v>0</v>
      </c>
      <c r="AB247" s="44">
        <v>3000</v>
      </c>
      <c r="AC247" s="44">
        <v>12000</v>
      </c>
    </row>
    <row r="248" spans="1:29">
      <c r="A248" s="44" t="s">
        <v>516</v>
      </c>
      <c r="B248" s="44" t="s">
        <v>517</v>
      </c>
      <c r="C248" s="44">
        <v>1</v>
      </c>
      <c r="D248" s="44">
        <v>0</v>
      </c>
      <c r="E248" s="44">
        <v>0</v>
      </c>
      <c r="F248" s="44">
        <v>3200</v>
      </c>
      <c r="G248" s="44">
        <v>0</v>
      </c>
      <c r="H248" s="44">
        <v>3200</v>
      </c>
      <c r="I248" s="44">
        <v>0</v>
      </c>
      <c r="J248" s="50"/>
      <c r="K248" s="44" t="s">
        <v>716</v>
      </c>
      <c r="L248" s="44" t="s">
        <v>717</v>
      </c>
      <c r="M248" s="44">
        <v>1</v>
      </c>
      <c r="N248" s="44">
        <v>0</v>
      </c>
      <c r="O248" s="44">
        <v>0</v>
      </c>
      <c r="P248" s="44">
        <v>4100</v>
      </c>
      <c r="Q248" s="44">
        <v>0</v>
      </c>
      <c r="R248" s="44">
        <v>4100</v>
      </c>
      <c r="S248" s="44">
        <v>0</v>
      </c>
      <c r="T248" s="50"/>
      <c r="U248" s="44" t="s">
        <v>518</v>
      </c>
      <c r="V248" s="44" t="s">
        <v>519</v>
      </c>
      <c r="W248" s="44">
        <v>3</v>
      </c>
      <c r="X248" s="44">
        <v>0</v>
      </c>
      <c r="Y248" s="44">
        <v>0</v>
      </c>
      <c r="Z248" s="44">
        <v>2850</v>
      </c>
      <c r="AA248" s="44">
        <v>0</v>
      </c>
      <c r="AB248" s="44">
        <v>2850</v>
      </c>
      <c r="AC248" s="44">
        <v>0</v>
      </c>
    </row>
    <row r="249" spans="1:29">
      <c r="A249" s="44" t="s">
        <v>669</v>
      </c>
      <c r="B249" s="44" t="s">
        <v>670</v>
      </c>
      <c r="C249" s="44">
        <v>1</v>
      </c>
      <c r="D249" s="44">
        <v>0</v>
      </c>
      <c r="E249" s="44">
        <v>0</v>
      </c>
      <c r="F249" s="44">
        <v>209450</v>
      </c>
      <c r="G249" s="44">
        <v>0</v>
      </c>
      <c r="H249" s="44">
        <v>209450</v>
      </c>
      <c r="I249" s="44">
        <v>0</v>
      </c>
      <c r="J249" s="50"/>
      <c r="K249" s="44" t="s">
        <v>720</v>
      </c>
      <c r="L249" s="44" t="s">
        <v>721</v>
      </c>
      <c r="M249" s="44">
        <v>1</v>
      </c>
      <c r="N249" s="44">
        <v>0</v>
      </c>
      <c r="O249" s="44">
        <v>0</v>
      </c>
      <c r="P249" s="44">
        <v>4100</v>
      </c>
      <c r="Q249" s="44">
        <v>0</v>
      </c>
      <c r="R249" s="44">
        <v>4100</v>
      </c>
      <c r="S249" s="44">
        <v>0</v>
      </c>
      <c r="T249" s="50"/>
      <c r="U249" s="44" t="s">
        <v>724</v>
      </c>
      <c r="V249" s="44" t="s">
        <v>725</v>
      </c>
      <c r="W249" s="44">
        <v>1</v>
      </c>
      <c r="X249" s="44">
        <v>0</v>
      </c>
      <c r="Y249" s="44">
        <v>0</v>
      </c>
      <c r="Z249" s="44">
        <v>2800</v>
      </c>
      <c r="AA249" s="44">
        <v>0</v>
      </c>
      <c r="AB249" s="44">
        <v>2800</v>
      </c>
      <c r="AC249" s="44">
        <v>0</v>
      </c>
    </row>
    <row r="250" spans="1:29">
      <c r="A250" s="44" t="s">
        <v>671</v>
      </c>
      <c r="B250" s="44" t="s">
        <v>672</v>
      </c>
      <c r="C250" s="44">
        <v>1</v>
      </c>
      <c r="D250" s="44">
        <v>0</v>
      </c>
      <c r="E250" s="44">
        <v>0</v>
      </c>
      <c r="F250" s="44">
        <v>69800</v>
      </c>
      <c r="G250" s="44">
        <v>0</v>
      </c>
      <c r="H250" s="44">
        <v>69800</v>
      </c>
      <c r="I250" s="44">
        <v>0</v>
      </c>
      <c r="J250" s="50"/>
      <c r="K250" s="44" t="s">
        <v>646</v>
      </c>
      <c r="L250" s="44" t="s">
        <v>647</v>
      </c>
      <c r="M250" s="44">
        <v>2</v>
      </c>
      <c r="N250" s="44">
        <v>0</v>
      </c>
      <c r="O250" s="44">
        <v>0</v>
      </c>
      <c r="P250" s="44">
        <v>4000</v>
      </c>
      <c r="Q250" s="44">
        <v>0</v>
      </c>
      <c r="R250" s="44">
        <v>4000</v>
      </c>
      <c r="S250" s="44">
        <v>0</v>
      </c>
      <c r="T250" s="50"/>
      <c r="U250" s="44" t="s">
        <v>311</v>
      </c>
      <c r="V250" s="44" t="s">
        <v>312</v>
      </c>
      <c r="W250" s="44">
        <v>6</v>
      </c>
      <c r="X250" s="44">
        <v>0</v>
      </c>
      <c r="Y250" s="44">
        <v>0</v>
      </c>
      <c r="Z250" s="44">
        <v>2400</v>
      </c>
      <c r="AA250" s="44">
        <v>0</v>
      </c>
      <c r="AB250" s="44">
        <v>2400</v>
      </c>
      <c r="AC250" s="44">
        <v>0</v>
      </c>
    </row>
    <row r="251" spans="1:29">
      <c r="A251" s="44" t="s">
        <v>676</v>
      </c>
      <c r="B251" s="44" t="s">
        <v>677</v>
      </c>
      <c r="C251" s="44">
        <v>1</v>
      </c>
      <c r="D251" s="44">
        <v>0</v>
      </c>
      <c r="E251" s="44">
        <v>0</v>
      </c>
      <c r="F251" s="44">
        <v>8350</v>
      </c>
      <c r="G251" s="44">
        <v>0</v>
      </c>
      <c r="H251" s="44">
        <v>8350</v>
      </c>
      <c r="I251" s="44">
        <v>0</v>
      </c>
      <c r="J251" s="50"/>
      <c r="K251" s="44" t="s">
        <v>690</v>
      </c>
      <c r="L251" s="44" t="s">
        <v>691</v>
      </c>
      <c r="M251" s="44">
        <v>1</v>
      </c>
      <c r="N251" s="44">
        <v>0</v>
      </c>
      <c r="O251" s="44">
        <v>0</v>
      </c>
      <c r="P251" s="44">
        <v>3800</v>
      </c>
      <c r="Q251" s="44">
        <v>0</v>
      </c>
      <c r="R251" s="44">
        <v>3800</v>
      </c>
      <c r="S251" s="44">
        <v>0</v>
      </c>
      <c r="T251" s="50"/>
      <c r="U251" s="44" t="s">
        <v>446</v>
      </c>
      <c r="V251" s="44" t="s">
        <v>447</v>
      </c>
      <c r="W251" s="44">
        <v>2</v>
      </c>
      <c r="X251" s="44">
        <v>0</v>
      </c>
      <c r="Y251" s="44">
        <v>0</v>
      </c>
      <c r="Z251" s="44">
        <v>2400</v>
      </c>
      <c r="AA251" s="44">
        <v>0</v>
      </c>
      <c r="AB251" s="44">
        <v>2400</v>
      </c>
      <c r="AC251" s="44">
        <v>0</v>
      </c>
    </row>
    <row r="252" spans="1:29">
      <c r="A252" s="44" t="s">
        <v>678</v>
      </c>
      <c r="B252" s="44" t="s">
        <v>679</v>
      </c>
      <c r="C252" s="44">
        <v>1</v>
      </c>
      <c r="D252" s="44">
        <v>0</v>
      </c>
      <c r="E252" s="44">
        <v>0</v>
      </c>
      <c r="F252" s="44">
        <v>10500</v>
      </c>
      <c r="G252" s="44">
        <v>0</v>
      </c>
      <c r="H252" s="44">
        <v>10500</v>
      </c>
      <c r="I252" s="44">
        <v>0</v>
      </c>
      <c r="J252" s="50"/>
      <c r="K252" s="44" t="s">
        <v>714</v>
      </c>
      <c r="L252" s="44" t="s">
        <v>715</v>
      </c>
      <c r="M252" s="44">
        <v>1</v>
      </c>
      <c r="N252" s="44">
        <v>0</v>
      </c>
      <c r="O252" s="44">
        <v>0</v>
      </c>
      <c r="P252" s="44">
        <v>3650</v>
      </c>
      <c r="Q252" s="44">
        <v>0</v>
      </c>
      <c r="R252" s="44">
        <v>3650</v>
      </c>
      <c r="S252" s="44">
        <v>0</v>
      </c>
      <c r="T252" s="50"/>
      <c r="U252" s="44" t="s">
        <v>23</v>
      </c>
      <c r="V252" s="44" t="s">
        <v>24</v>
      </c>
      <c r="W252" s="44">
        <v>2</v>
      </c>
      <c r="X252" s="44">
        <v>0</v>
      </c>
      <c r="Y252" s="44">
        <v>0</v>
      </c>
      <c r="Z252" s="44">
        <v>2400</v>
      </c>
      <c r="AA252" s="44">
        <v>0</v>
      </c>
      <c r="AB252" s="44">
        <v>2400</v>
      </c>
      <c r="AC252" s="44">
        <v>0</v>
      </c>
    </row>
    <row r="253" spans="1:29">
      <c r="A253" s="44" t="s">
        <v>714</v>
      </c>
      <c r="B253" s="44" t="s">
        <v>715</v>
      </c>
      <c r="C253" s="44">
        <v>1</v>
      </c>
      <c r="D253" s="44">
        <v>0</v>
      </c>
      <c r="E253" s="44">
        <v>0</v>
      </c>
      <c r="F253" s="44">
        <v>3650</v>
      </c>
      <c r="G253" s="44">
        <v>0</v>
      </c>
      <c r="H253" s="44">
        <v>3650</v>
      </c>
      <c r="I253" s="44">
        <v>0</v>
      </c>
      <c r="J253" s="50"/>
      <c r="K253" s="44" t="s">
        <v>718</v>
      </c>
      <c r="L253" s="44" t="s">
        <v>719</v>
      </c>
      <c r="M253" s="44">
        <v>1</v>
      </c>
      <c r="N253" s="44">
        <v>0</v>
      </c>
      <c r="O253" s="44">
        <v>0</v>
      </c>
      <c r="P253" s="44">
        <v>3650</v>
      </c>
      <c r="Q253" s="44">
        <v>0</v>
      </c>
      <c r="R253" s="44">
        <v>3650</v>
      </c>
      <c r="S253" s="44">
        <v>0</v>
      </c>
      <c r="T253" s="50"/>
      <c r="U253" s="44" t="s">
        <v>624</v>
      </c>
      <c r="V253" s="44" t="s">
        <v>625</v>
      </c>
      <c r="W253" s="44">
        <v>1</v>
      </c>
      <c r="X253" s="44">
        <v>0</v>
      </c>
      <c r="Y253" s="44">
        <v>0</v>
      </c>
      <c r="Z253" s="44">
        <v>2300</v>
      </c>
      <c r="AA253" s="44">
        <v>0</v>
      </c>
      <c r="AB253" s="44">
        <v>2300</v>
      </c>
      <c r="AC253" s="44">
        <v>0</v>
      </c>
    </row>
    <row r="254" spans="1:29">
      <c r="A254" s="44" t="s">
        <v>716</v>
      </c>
      <c r="B254" s="44" t="s">
        <v>717</v>
      </c>
      <c r="C254" s="44">
        <v>1</v>
      </c>
      <c r="D254" s="44">
        <v>0</v>
      </c>
      <c r="E254" s="44">
        <v>0</v>
      </c>
      <c r="F254" s="44">
        <v>4100</v>
      </c>
      <c r="G254" s="44">
        <v>0</v>
      </c>
      <c r="H254" s="44">
        <v>4100</v>
      </c>
      <c r="I254" s="44">
        <v>0</v>
      </c>
      <c r="J254" s="50"/>
      <c r="K254" s="44" t="s">
        <v>345</v>
      </c>
      <c r="L254" s="44" t="s">
        <v>346</v>
      </c>
      <c r="M254" s="44">
        <v>6</v>
      </c>
      <c r="N254" s="44">
        <v>0</v>
      </c>
      <c r="O254" s="44">
        <v>0</v>
      </c>
      <c r="P254" s="44">
        <v>3600</v>
      </c>
      <c r="Q254" s="44">
        <v>0</v>
      </c>
      <c r="R254" s="44">
        <v>3600</v>
      </c>
      <c r="S254" s="44">
        <v>0</v>
      </c>
      <c r="T254" s="50"/>
      <c r="U254" s="44" t="s">
        <v>584</v>
      </c>
      <c r="V254" s="44" t="s">
        <v>585</v>
      </c>
      <c r="W254" s="44">
        <v>1</v>
      </c>
      <c r="X254" s="44">
        <v>0</v>
      </c>
      <c r="Y254" s="44">
        <v>0</v>
      </c>
      <c r="Z254" s="44">
        <v>2100</v>
      </c>
      <c r="AA254" s="44">
        <v>0</v>
      </c>
      <c r="AB254" s="44">
        <v>2100</v>
      </c>
      <c r="AC254" s="44">
        <v>0</v>
      </c>
    </row>
    <row r="255" spans="1:29">
      <c r="A255" s="44" t="s">
        <v>718</v>
      </c>
      <c r="B255" s="44" t="s">
        <v>719</v>
      </c>
      <c r="C255" s="44">
        <v>1</v>
      </c>
      <c r="D255" s="44">
        <v>0</v>
      </c>
      <c r="E255" s="44">
        <v>0</v>
      </c>
      <c r="F255" s="44">
        <v>3650</v>
      </c>
      <c r="G255" s="44">
        <v>0</v>
      </c>
      <c r="H255" s="44">
        <v>3650</v>
      </c>
      <c r="I255" s="44">
        <v>0</v>
      </c>
      <c r="J255" s="50"/>
      <c r="K255" s="44" t="s">
        <v>129</v>
      </c>
      <c r="L255" s="44" t="s">
        <v>130</v>
      </c>
      <c r="M255" s="44">
        <v>1</v>
      </c>
      <c r="N255" s="44">
        <v>0</v>
      </c>
      <c r="O255" s="44">
        <v>0</v>
      </c>
      <c r="P255" s="44">
        <v>3600</v>
      </c>
      <c r="Q255" s="44">
        <v>0</v>
      </c>
      <c r="R255" s="44">
        <v>3600</v>
      </c>
      <c r="S255" s="44">
        <v>0</v>
      </c>
      <c r="T255" s="50"/>
      <c r="U255" s="44" t="s">
        <v>610</v>
      </c>
      <c r="V255" s="44" t="s">
        <v>611</v>
      </c>
      <c r="W255" s="44">
        <v>1</v>
      </c>
      <c r="X255" s="44">
        <v>0</v>
      </c>
      <c r="Y255" s="44">
        <v>0</v>
      </c>
      <c r="Z255" s="44">
        <v>2050</v>
      </c>
      <c r="AA255" s="44">
        <v>0</v>
      </c>
      <c r="AB255" s="44">
        <v>2050</v>
      </c>
      <c r="AC255" s="44">
        <v>0</v>
      </c>
    </row>
    <row r="256" spans="1:29">
      <c r="A256" s="44" t="s">
        <v>720</v>
      </c>
      <c r="B256" s="44" t="s">
        <v>721</v>
      </c>
      <c r="C256" s="44">
        <v>1</v>
      </c>
      <c r="D256" s="44">
        <v>0</v>
      </c>
      <c r="E256" s="44">
        <v>0</v>
      </c>
      <c r="F256" s="44">
        <v>4100</v>
      </c>
      <c r="G256" s="44">
        <v>0</v>
      </c>
      <c r="H256" s="44">
        <v>4100</v>
      </c>
      <c r="I256" s="44">
        <v>0</v>
      </c>
      <c r="J256" s="50"/>
      <c r="K256" s="44" t="s">
        <v>465</v>
      </c>
      <c r="L256" s="44" t="s">
        <v>466</v>
      </c>
      <c r="M256" s="44">
        <v>3</v>
      </c>
      <c r="N256" s="44">
        <v>0</v>
      </c>
      <c r="O256" s="44">
        <v>0</v>
      </c>
      <c r="P256" s="44">
        <v>3500</v>
      </c>
      <c r="Q256" s="44">
        <v>0</v>
      </c>
      <c r="R256" s="44">
        <v>3500</v>
      </c>
      <c r="S256" s="44">
        <v>0</v>
      </c>
      <c r="T256" s="50"/>
      <c r="U256" s="44" t="s">
        <v>425</v>
      </c>
      <c r="V256" s="44" t="s">
        <v>426</v>
      </c>
      <c r="W256" s="44">
        <v>2</v>
      </c>
      <c r="X256" s="44">
        <v>0</v>
      </c>
      <c r="Y256" s="44">
        <v>0</v>
      </c>
      <c r="Z256" s="44">
        <v>1900</v>
      </c>
      <c r="AA256" s="44">
        <v>0</v>
      </c>
      <c r="AB256" s="44">
        <v>1900</v>
      </c>
      <c r="AC256" s="44">
        <v>0</v>
      </c>
    </row>
    <row r="257" spans="1:29">
      <c r="A257" s="44" t="s">
        <v>427</v>
      </c>
      <c r="B257" s="44" t="s">
        <v>428</v>
      </c>
      <c r="C257" s="44">
        <v>1</v>
      </c>
      <c r="D257" s="44">
        <v>0</v>
      </c>
      <c r="E257" s="44">
        <v>0</v>
      </c>
      <c r="F257" s="44">
        <v>1150</v>
      </c>
      <c r="G257" s="44">
        <v>0</v>
      </c>
      <c r="H257" s="44">
        <v>1150</v>
      </c>
      <c r="I257" s="44">
        <v>0</v>
      </c>
      <c r="J257" s="50"/>
      <c r="K257" s="44" t="s">
        <v>595</v>
      </c>
      <c r="L257" s="44" t="s">
        <v>596</v>
      </c>
      <c r="M257" s="44">
        <v>1</v>
      </c>
      <c r="N257" s="44">
        <v>0</v>
      </c>
      <c r="O257" s="44">
        <v>0</v>
      </c>
      <c r="P257" s="44">
        <v>3500</v>
      </c>
      <c r="Q257" s="44">
        <v>0</v>
      </c>
      <c r="R257" s="44">
        <v>3500</v>
      </c>
      <c r="S257" s="44">
        <v>0</v>
      </c>
      <c r="T257" s="50"/>
      <c r="U257" s="44" t="s">
        <v>440</v>
      </c>
      <c r="V257" s="44" t="s">
        <v>441</v>
      </c>
      <c r="W257" s="44">
        <v>2</v>
      </c>
      <c r="X257" s="44">
        <v>0</v>
      </c>
      <c r="Y257" s="44">
        <v>0</v>
      </c>
      <c r="Z257" s="44">
        <v>1900</v>
      </c>
      <c r="AA257" s="44">
        <v>0</v>
      </c>
      <c r="AB257" s="44">
        <v>1900</v>
      </c>
      <c r="AC257" s="44">
        <v>0</v>
      </c>
    </row>
    <row r="258" spans="1:29">
      <c r="A258" s="44" t="s">
        <v>285</v>
      </c>
      <c r="B258" s="44" t="s">
        <v>286</v>
      </c>
      <c r="C258" s="44">
        <v>1</v>
      </c>
      <c r="D258" s="44">
        <v>0</v>
      </c>
      <c r="E258" s="44">
        <v>0</v>
      </c>
      <c r="F258" s="44">
        <v>1718500</v>
      </c>
      <c r="G258" s="44">
        <v>0</v>
      </c>
      <c r="H258" s="44">
        <v>1718500</v>
      </c>
      <c r="I258" s="44">
        <v>1718500</v>
      </c>
      <c r="J258" s="50"/>
      <c r="K258" s="44" t="s">
        <v>659</v>
      </c>
      <c r="L258" s="44" t="s">
        <v>660</v>
      </c>
      <c r="M258" s="44">
        <v>2</v>
      </c>
      <c r="N258" s="44">
        <v>0</v>
      </c>
      <c r="O258" s="44">
        <v>0</v>
      </c>
      <c r="P258" s="44">
        <v>3400</v>
      </c>
      <c r="Q258" s="44">
        <v>0</v>
      </c>
      <c r="R258" s="44">
        <v>3400</v>
      </c>
      <c r="S258" s="44">
        <v>0</v>
      </c>
      <c r="T258" s="50"/>
      <c r="U258" s="44" t="s">
        <v>590</v>
      </c>
      <c r="V258" s="44" t="s">
        <v>591</v>
      </c>
      <c r="W258" s="44">
        <v>1</v>
      </c>
      <c r="X258" s="44">
        <v>0</v>
      </c>
      <c r="Y258" s="44">
        <v>0</v>
      </c>
      <c r="Z258" s="44">
        <v>1800</v>
      </c>
      <c r="AA258" s="44">
        <v>0</v>
      </c>
      <c r="AB258" s="44">
        <v>1800</v>
      </c>
      <c r="AC258" s="44">
        <v>0</v>
      </c>
    </row>
    <row r="259" spans="1:29">
      <c r="A259" s="44" t="s">
        <v>652</v>
      </c>
      <c r="B259" s="44" t="s">
        <v>653</v>
      </c>
      <c r="C259" s="44">
        <v>1</v>
      </c>
      <c r="D259" s="44">
        <v>0</v>
      </c>
      <c r="E259" s="44">
        <v>0</v>
      </c>
      <c r="F259" s="44">
        <v>69400</v>
      </c>
      <c r="G259" s="44">
        <v>0</v>
      </c>
      <c r="H259" s="44">
        <v>69400</v>
      </c>
      <c r="I259" s="44">
        <v>0</v>
      </c>
      <c r="J259" s="50"/>
      <c r="K259" s="44" t="s">
        <v>732</v>
      </c>
      <c r="L259" s="44" t="s">
        <v>733</v>
      </c>
      <c r="M259" s="44">
        <v>1</v>
      </c>
      <c r="N259" s="44">
        <v>0</v>
      </c>
      <c r="O259" s="44">
        <v>0</v>
      </c>
      <c r="P259" s="44">
        <v>3350</v>
      </c>
      <c r="Q259" s="44">
        <v>0</v>
      </c>
      <c r="R259" s="44">
        <v>3350</v>
      </c>
      <c r="S259" s="44">
        <v>0</v>
      </c>
      <c r="T259" s="50"/>
      <c r="U259" s="44" t="s">
        <v>722</v>
      </c>
      <c r="V259" s="44" t="s">
        <v>723</v>
      </c>
      <c r="W259" s="44">
        <v>1</v>
      </c>
      <c r="X259" s="44">
        <v>0</v>
      </c>
      <c r="Y259" s="44">
        <v>0</v>
      </c>
      <c r="Z259" s="44">
        <v>1750</v>
      </c>
      <c r="AA259" s="44">
        <v>0</v>
      </c>
      <c r="AB259" s="44">
        <v>1750</v>
      </c>
      <c r="AC259" s="44">
        <v>0</v>
      </c>
    </row>
    <row r="260" spans="1:29">
      <c r="A260" s="44" t="s">
        <v>680</v>
      </c>
      <c r="B260" s="44" t="s">
        <v>681</v>
      </c>
      <c r="C260" s="44">
        <v>1</v>
      </c>
      <c r="D260" s="44">
        <v>0</v>
      </c>
      <c r="E260" s="44">
        <v>0</v>
      </c>
      <c r="F260" s="44">
        <v>7600</v>
      </c>
      <c r="G260" s="44">
        <v>0</v>
      </c>
      <c r="H260" s="44">
        <v>7600</v>
      </c>
      <c r="I260" s="44">
        <v>0</v>
      </c>
      <c r="J260" s="50"/>
      <c r="K260" s="44" t="s">
        <v>516</v>
      </c>
      <c r="L260" s="44" t="s">
        <v>517</v>
      </c>
      <c r="M260" s="44">
        <v>1</v>
      </c>
      <c r="N260" s="44">
        <v>0</v>
      </c>
      <c r="O260" s="44">
        <v>0</v>
      </c>
      <c r="P260" s="44">
        <v>3200</v>
      </c>
      <c r="Q260" s="44">
        <v>0</v>
      </c>
      <c r="R260" s="44">
        <v>3200</v>
      </c>
      <c r="S260" s="44">
        <v>0</v>
      </c>
      <c r="T260" s="50"/>
      <c r="U260" s="44" t="s">
        <v>408</v>
      </c>
      <c r="V260" s="44" t="s">
        <v>409</v>
      </c>
      <c r="W260" s="44">
        <v>2</v>
      </c>
      <c r="X260" s="44">
        <v>0</v>
      </c>
      <c r="Y260" s="44">
        <v>0</v>
      </c>
      <c r="Z260" s="44">
        <v>1700</v>
      </c>
      <c r="AA260" s="44">
        <v>0</v>
      </c>
      <c r="AB260" s="44">
        <v>1700</v>
      </c>
      <c r="AC260" s="44">
        <v>0</v>
      </c>
    </row>
    <row r="261" spans="1:29">
      <c r="A261" s="44" t="s">
        <v>682</v>
      </c>
      <c r="B261" s="44" t="s">
        <v>683</v>
      </c>
      <c r="C261" s="44">
        <v>1</v>
      </c>
      <c r="D261" s="44">
        <v>0</v>
      </c>
      <c r="E261" s="44">
        <v>0</v>
      </c>
      <c r="F261" s="44">
        <v>16300</v>
      </c>
      <c r="G261" s="44">
        <v>0</v>
      </c>
      <c r="H261" s="44">
        <v>16300</v>
      </c>
      <c r="I261" s="44">
        <v>0</v>
      </c>
      <c r="J261" s="50"/>
      <c r="K261" s="44" t="s">
        <v>235</v>
      </c>
      <c r="L261" s="44" t="s">
        <v>236</v>
      </c>
      <c r="M261" s="44">
        <v>4</v>
      </c>
      <c r="N261" s="44">
        <v>0</v>
      </c>
      <c r="O261" s="44">
        <v>0</v>
      </c>
      <c r="P261" s="44">
        <v>3000</v>
      </c>
      <c r="Q261" s="44">
        <v>0</v>
      </c>
      <c r="R261" s="44">
        <v>3000</v>
      </c>
      <c r="S261" s="44">
        <v>0</v>
      </c>
      <c r="T261" s="50"/>
      <c r="U261" s="44" t="s">
        <v>319</v>
      </c>
      <c r="V261" s="44" t="s">
        <v>320</v>
      </c>
      <c r="W261" s="44">
        <v>1</v>
      </c>
      <c r="X261" s="44">
        <v>0</v>
      </c>
      <c r="Y261" s="44">
        <v>0</v>
      </c>
      <c r="Z261" s="44">
        <v>1550</v>
      </c>
      <c r="AA261" s="44">
        <v>0</v>
      </c>
      <c r="AB261" s="44">
        <v>1550</v>
      </c>
      <c r="AC261" s="44">
        <v>0</v>
      </c>
    </row>
    <row r="262" spans="1:29">
      <c r="A262" s="44" t="s">
        <v>684</v>
      </c>
      <c r="B262" s="44" t="s">
        <v>685</v>
      </c>
      <c r="C262" s="44">
        <v>1</v>
      </c>
      <c r="D262" s="44">
        <v>0</v>
      </c>
      <c r="E262" s="44">
        <v>0</v>
      </c>
      <c r="F262" s="44">
        <v>16300</v>
      </c>
      <c r="G262" s="44">
        <v>0</v>
      </c>
      <c r="H262" s="44">
        <v>16300</v>
      </c>
      <c r="I262" s="44">
        <v>0</v>
      </c>
      <c r="J262" s="50"/>
      <c r="K262" s="44" t="s">
        <v>277</v>
      </c>
      <c r="L262" s="44" t="s">
        <v>278</v>
      </c>
      <c r="M262" s="44">
        <v>1</v>
      </c>
      <c r="N262" s="44">
        <v>0</v>
      </c>
      <c r="O262" s="44">
        <v>0</v>
      </c>
      <c r="P262" s="44">
        <v>3000</v>
      </c>
      <c r="Q262" s="44">
        <v>0</v>
      </c>
      <c r="R262" s="44">
        <v>3000</v>
      </c>
      <c r="S262" s="44">
        <v>12000</v>
      </c>
      <c r="T262" s="50"/>
      <c r="U262" s="44" t="s">
        <v>326</v>
      </c>
      <c r="V262" s="44" t="s">
        <v>327</v>
      </c>
      <c r="W262" s="44">
        <v>2</v>
      </c>
      <c r="X262" s="44">
        <v>0</v>
      </c>
      <c r="Y262" s="44">
        <v>0</v>
      </c>
      <c r="Z262" s="44">
        <v>1500</v>
      </c>
      <c r="AA262" s="44">
        <v>0</v>
      </c>
      <c r="AB262" s="44">
        <v>1500</v>
      </c>
      <c r="AC262" s="44">
        <v>0</v>
      </c>
    </row>
    <row r="263" spans="1:29">
      <c r="A263" s="44" t="s">
        <v>686</v>
      </c>
      <c r="B263" s="44" t="s">
        <v>687</v>
      </c>
      <c r="C263" s="44">
        <v>1</v>
      </c>
      <c r="D263" s="44">
        <v>0</v>
      </c>
      <c r="E263" s="44">
        <v>0</v>
      </c>
      <c r="F263" s="44">
        <v>16300</v>
      </c>
      <c r="G263" s="44">
        <v>0</v>
      </c>
      <c r="H263" s="44">
        <v>16300</v>
      </c>
      <c r="I263" s="44">
        <v>0</v>
      </c>
      <c r="J263" s="50"/>
      <c r="K263" s="44" t="s">
        <v>518</v>
      </c>
      <c r="L263" s="44" t="s">
        <v>519</v>
      </c>
      <c r="M263" s="44">
        <v>3</v>
      </c>
      <c r="N263" s="44">
        <v>0</v>
      </c>
      <c r="O263" s="44">
        <v>0</v>
      </c>
      <c r="P263" s="44">
        <v>2850</v>
      </c>
      <c r="Q263" s="44">
        <v>0</v>
      </c>
      <c r="R263" s="44">
        <v>2850</v>
      </c>
      <c r="S263" s="44">
        <v>0</v>
      </c>
      <c r="T263" s="50"/>
      <c r="U263" s="44" t="s">
        <v>514</v>
      </c>
      <c r="V263" s="44" t="s">
        <v>515</v>
      </c>
      <c r="W263" s="44">
        <v>2</v>
      </c>
      <c r="X263" s="44">
        <v>0</v>
      </c>
      <c r="Y263" s="44">
        <v>0</v>
      </c>
      <c r="Z263" s="44">
        <v>1500</v>
      </c>
      <c r="AA263" s="44">
        <v>0</v>
      </c>
      <c r="AB263" s="44">
        <v>1500</v>
      </c>
      <c r="AC263" s="44">
        <v>0</v>
      </c>
    </row>
    <row r="264" spans="1:29">
      <c r="A264" s="44" t="s">
        <v>688</v>
      </c>
      <c r="B264" s="44" t="s">
        <v>689</v>
      </c>
      <c r="C264" s="44">
        <v>1</v>
      </c>
      <c r="D264" s="44">
        <v>0</v>
      </c>
      <c r="E264" s="44">
        <v>0</v>
      </c>
      <c r="F264" s="44">
        <v>16300</v>
      </c>
      <c r="G264" s="44">
        <v>0</v>
      </c>
      <c r="H264" s="44">
        <v>16300</v>
      </c>
      <c r="I264" s="44">
        <v>0</v>
      </c>
      <c r="J264" s="50"/>
      <c r="K264" s="44" t="s">
        <v>724</v>
      </c>
      <c r="L264" s="44" t="s">
        <v>725</v>
      </c>
      <c r="M264" s="44">
        <v>1</v>
      </c>
      <c r="N264" s="44">
        <v>0</v>
      </c>
      <c r="O264" s="44">
        <v>0</v>
      </c>
      <c r="P264" s="44">
        <v>2800</v>
      </c>
      <c r="Q264" s="44">
        <v>0</v>
      </c>
      <c r="R264" s="44">
        <v>2800</v>
      </c>
      <c r="S264" s="44">
        <v>0</v>
      </c>
      <c r="T264" s="50"/>
      <c r="U264" s="44" t="s">
        <v>661</v>
      </c>
      <c r="V264" s="44" t="s">
        <v>662</v>
      </c>
      <c r="W264" s="44">
        <v>1</v>
      </c>
      <c r="X264" s="44">
        <v>0</v>
      </c>
      <c r="Y264" s="44">
        <v>0</v>
      </c>
      <c r="Z264" s="44">
        <v>1200</v>
      </c>
      <c r="AA264" s="44">
        <v>0</v>
      </c>
      <c r="AB264" s="44">
        <v>1200</v>
      </c>
      <c r="AC264" s="44">
        <v>0</v>
      </c>
    </row>
    <row r="265" spans="1:29">
      <c r="A265" s="44" t="s">
        <v>588</v>
      </c>
      <c r="B265" s="44" t="s">
        <v>589</v>
      </c>
      <c r="C265" s="44">
        <v>1</v>
      </c>
      <c r="D265" s="44">
        <v>0</v>
      </c>
      <c r="E265" s="44">
        <v>0</v>
      </c>
      <c r="F265" s="44">
        <v>10150</v>
      </c>
      <c r="G265" s="44">
        <v>0</v>
      </c>
      <c r="H265" s="44">
        <v>10150</v>
      </c>
      <c r="I265" s="44">
        <v>0</v>
      </c>
      <c r="J265" s="50"/>
      <c r="K265" s="44" t="s">
        <v>311</v>
      </c>
      <c r="L265" s="44" t="s">
        <v>312</v>
      </c>
      <c r="M265" s="44">
        <v>6</v>
      </c>
      <c r="N265" s="44">
        <v>0</v>
      </c>
      <c r="O265" s="44">
        <v>0</v>
      </c>
      <c r="P265" s="44">
        <v>2400</v>
      </c>
      <c r="Q265" s="44">
        <v>0</v>
      </c>
      <c r="R265" s="44">
        <v>2400</v>
      </c>
      <c r="S265" s="44">
        <v>0</v>
      </c>
      <c r="T265" s="50"/>
      <c r="U265" s="44" t="s">
        <v>427</v>
      </c>
      <c r="V265" s="44" t="s">
        <v>428</v>
      </c>
      <c r="W265" s="44">
        <v>1</v>
      </c>
      <c r="X265" s="44">
        <v>0</v>
      </c>
      <c r="Y265" s="44">
        <v>0</v>
      </c>
      <c r="Z265" s="44">
        <v>1150</v>
      </c>
      <c r="AA265" s="44">
        <v>0</v>
      </c>
      <c r="AB265" s="44">
        <v>1150</v>
      </c>
      <c r="AC265" s="44">
        <v>0</v>
      </c>
    </row>
    <row r="266" spans="1:29">
      <c r="A266" s="44" t="s">
        <v>730</v>
      </c>
      <c r="B266" s="44" t="s">
        <v>731</v>
      </c>
      <c r="C266" s="44">
        <v>1</v>
      </c>
      <c r="D266" s="44">
        <v>0</v>
      </c>
      <c r="E266" s="44">
        <v>0</v>
      </c>
      <c r="F266" s="44">
        <v>1050</v>
      </c>
      <c r="G266" s="44">
        <v>0</v>
      </c>
      <c r="H266" s="44">
        <v>1050</v>
      </c>
      <c r="I266" s="44">
        <v>0</v>
      </c>
      <c r="J266" s="50"/>
      <c r="K266" s="44" t="s">
        <v>446</v>
      </c>
      <c r="L266" s="44" t="s">
        <v>447</v>
      </c>
      <c r="M266" s="44">
        <v>2</v>
      </c>
      <c r="N266" s="44">
        <v>0</v>
      </c>
      <c r="O266" s="44">
        <v>0</v>
      </c>
      <c r="P266" s="44">
        <v>2400</v>
      </c>
      <c r="Q266" s="44">
        <v>0</v>
      </c>
      <c r="R266" s="44">
        <v>2400</v>
      </c>
      <c r="S266" s="44">
        <v>0</v>
      </c>
      <c r="T266" s="50"/>
      <c r="U266" s="44" t="s">
        <v>730</v>
      </c>
      <c r="V266" s="44" t="s">
        <v>731</v>
      </c>
      <c r="W266" s="44">
        <v>1</v>
      </c>
      <c r="X266" s="44">
        <v>0</v>
      </c>
      <c r="Y266" s="44">
        <v>0</v>
      </c>
      <c r="Z266" s="44">
        <v>1050</v>
      </c>
      <c r="AA266" s="44">
        <v>0</v>
      </c>
      <c r="AB266" s="44">
        <v>1050</v>
      </c>
      <c r="AC266" s="44">
        <v>0</v>
      </c>
    </row>
    <row r="267" spans="1:29">
      <c r="A267" s="44" t="s">
        <v>606</v>
      </c>
      <c r="B267" s="44" t="s">
        <v>607</v>
      </c>
      <c r="C267" s="44">
        <v>1</v>
      </c>
      <c r="D267" s="44">
        <v>0</v>
      </c>
      <c r="E267" s="44">
        <v>0</v>
      </c>
      <c r="F267" s="44">
        <v>850</v>
      </c>
      <c r="G267" s="44">
        <v>0</v>
      </c>
      <c r="H267" s="44">
        <v>850</v>
      </c>
      <c r="I267" s="44">
        <v>0</v>
      </c>
      <c r="J267" s="50"/>
      <c r="K267" s="44" t="s">
        <v>23</v>
      </c>
      <c r="L267" s="44" t="s">
        <v>24</v>
      </c>
      <c r="M267" s="44">
        <v>2</v>
      </c>
      <c r="N267" s="44">
        <v>0</v>
      </c>
      <c r="O267" s="44">
        <v>0</v>
      </c>
      <c r="P267" s="44">
        <v>2400</v>
      </c>
      <c r="Q267" s="44">
        <v>0</v>
      </c>
      <c r="R267" s="44">
        <v>2400</v>
      </c>
      <c r="S267" s="44">
        <v>0</v>
      </c>
      <c r="T267" s="50"/>
      <c r="U267" s="44" t="s">
        <v>612</v>
      </c>
      <c r="V267" s="44" t="s">
        <v>613</v>
      </c>
      <c r="W267" s="44">
        <v>1</v>
      </c>
      <c r="X267" s="44">
        <v>0</v>
      </c>
      <c r="Y267" s="44">
        <v>0</v>
      </c>
      <c r="Z267" s="44">
        <v>850</v>
      </c>
      <c r="AA267" s="44">
        <v>0</v>
      </c>
      <c r="AB267" s="44">
        <v>850</v>
      </c>
      <c r="AC267" s="44">
        <v>0</v>
      </c>
    </row>
    <row r="268" spans="1:29">
      <c r="A268" s="44" t="s">
        <v>661</v>
      </c>
      <c r="B268" s="44" t="s">
        <v>662</v>
      </c>
      <c r="C268" s="44">
        <v>1</v>
      </c>
      <c r="D268" s="44">
        <v>0</v>
      </c>
      <c r="E268" s="44">
        <v>0</v>
      </c>
      <c r="F268" s="44">
        <v>1200</v>
      </c>
      <c r="G268" s="44">
        <v>0</v>
      </c>
      <c r="H268" s="44">
        <v>1200</v>
      </c>
      <c r="I268" s="44">
        <v>0</v>
      </c>
      <c r="J268" s="50"/>
      <c r="K268" s="44" t="s">
        <v>624</v>
      </c>
      <c r="L268" s="44" t="s">
        <v>625</v>
      </c>
      <c r="M268" s="44">
        <v>1</v>
      </c>
      <c r="N268" s="44">
        <v>0</v>
      </c>
      <c r="O268" s="44">
        <v>0</v>
      </c>
      <c r="P268" s="44">
        <v>2300</v>
      </c>
      <c r="Q268" s="44">
        <v>0</v>
      </c>
      <c r="R268" s="44">
        <v>2300</v>
      </c>
      <c r="S268" s="44">
        <v>0</v>
      </c>
      <c r="T268" s="50"/>
      <c r="U268" s="44" t="s">
        <v>606</v>
      </c>
      <c r="V268" s="44" t="s">
        <v>607</v>
      </c>
      <c r="W268" s="44">
        <v>1</v>
      </c>
      <c r="X268" s="44">
        <v>0</v>
      </c>
      <c r="Y268" s="44">
        <v>0</v>
      </c>
      <c r="Z268" s="44">
        <v>850</v>
      </c>
      <c r="AA268" s="44">
        <v>0</v>
      </c>
      <c r="AB268" s="44">
        <v>850</v>
      </c>
      <c r="AC268" s="44">
        <v>0</v>
      </c>
    </row>
    <row r="269" spans="1:29">
      <c r="A269" s="44" t="s">
        <v>722</v>
      </c>
      <c r="B269" s="44" t="s">
        <v>723</v>
      </c>
      <c r="C269" s="44">
        <v>1</v>
      </c>
      <c r="D269" s="44">
        <v>0</v>
      </c>
      <c r="E269" s="44">
        <v>0</v>
      </c>
      <c r="F269" s="44">
        <v>1750</v>
      </c>
      <c r="G269" s="44">
        <v>0</v>
      </c>
      <c r="H269" s="44">
        <v>1750</v>
      </c>
      <c r="I269" s="44">
        <v>0</v>
      </c>
      <c r="J269" s="50"/>
      <c r="K269" s="44" t="s">
        <v>584</v>
      </c>
      <c r="L269" s="44" t="s">
        <v>585</v>
      </c>
      <c r="M269" s="44">
        <v>1</v>
      </c>
      <c r="N269" s="44">
        <v>0</v>
      </c>
      <c r="O269" s="44">
        <v>0</v>
      </c>
      <c r="P269" s="44">
        <v>2100</v>
      </c>
      <c r="Q269" s="44">
        <v>0</v>
      </c>
      <c r="R269" s="44">
        <v>2100</v>
      </c>
      <c r="S269" s="44">
        <v>0</v>
      </c>
      <c r="T269" s="50"/>
      <c r="U269" s="44" t="s">
        <v>315</v>
      </c>
      <c r="V269" s="44" t="s">
        <v>316</v>
      </c>
      <c r="W269" s="44">
        <v>1</v>
      </c>
      <c r="X269" s="44">
        <v>0</v>
      </c>
      <c r="Y269" s="44">
        <v>0</v>
      </c>
      <c r="Z269" s="44">
        <v>400</v>
      </c>
      <c r="AA269" s="44">
        <v>0</v>
      </c>
      <c r="AB269" s="44">
        <v>400</v>
      </c>
      <c r="AC269" s="44">
        <v>0</v>
      </c>
    </row>
    <row r="270" spans="1:29">
      <c r="A270" s="44" t="s">
        <v>724</v>
      </c>
      <c r="B270" s="44" t="s">
        <v>725</v>
      </c>
      <c r="C270" s="44">
        <v>1</v>
      </c>
      <c r="D270" s="44">
        <v>0</v>
      </c>
      <c r="E270" s="44">
        <v>0</v>
      </c>
      <c r="F270" s="44">
        <v>2800</v>
      </c>
      <c r="G270" s="44">
        <v>0</v>
      </c>
      <c r="H270" s="44">
        <v>2800</v>
      </c>
      <c r="I270" s="44">
        <v>0</v>
      </c>
      <c r="J270" s="50"/>
      <c r="K270" s="44" t="s">
        <v>610</v>
      </c>
      <c r="L270" s="44" t="s">
        <v>611</v>
      </c>
      <c r="M270" s="44">
        <v>1</v>
      </c>
      <c r="N270" s="44">
        <v>0</v>
      </c>
      <c r="O270" s="44">
        <v>0</v>
      </c>
      <c r="P270" s="44">
        <v>2050</v>
      </c>
      <c r="Q270" s="44">
        <v>0</v>
      </c>
      <c r="R270" s="44">
        <v>2050</v>
      </c>
      <c r="S270" s="44">
        <v>0</v>
      </c>
      <c r="T270" s="50"/>
      <c r="U270" s="44"/>
      <c r="V270" s="44" t="s">
        <v>69</v>
      </c>
      <c r="W270" s="45">
        <f t="shared" ref="W270:AC270" si="0">SUM(W268:W269)</f>
        <v>2</v>
      </c>
      <c r="X270" s="45">
        <f t="shared" si="0"/>
        <v>0</v>
      </c>
      <c r="Y270" s="45">
        <f t="shared" si="0"/>
        <v>0</v>
      </c>
      <c r="Z270" s="45">
        <f t="shared" si="0"/>
        <v>1250</v>
      </c>
      <c r="AA270" s="45">
        <f t="shared" si="0"/>
        <v>0</v>
      </c>
      <c r="AB270" s="45">
        <f t="shared" si="0"/>
        <v>1250</v>
      </c>
      <c r="AC270" s="45">
        <f t="shared" si="0"/>
        <v>0</v>
      </c>
    </row>
    <row r="271" spans="1:29">
      <c r="A271" s="44" t="s">
        <v>634</v>
      </c>
      <c r="B271" s="44" t="s">
        <v>635</v>
      </c>
      <c r="C271" s="44">
        <v>1</v>
      </c>
      <c r="D271" s="44">
        <v>0</v>
      </c>
      <c r="E271" s="44">
        <v>0</v>
      </c>
      <c r="F271" s="44">
        <v>273600</v>
      </c>
      <c r="G271" s="44">
        <v>0</v>
      </c>
      <c r="H271" s="44">
        <v>273600</v>
      </c>
      <c r="I271" s="44">
        <v>0</v>
      </c>
      <c r="J271" s="50"/>
      <c r="K271" s="44" t="s">
        <v>425</v>
      </c>
      <c r="L271" s="44" t="s">
        <v>426</v>
      </c>
      <c r="M271" s="44">
        <v>2</v>
      </c>
      <c r="N271" s="44">
        <v>0</v>
      </c>
      <c r="O271" s="44">
        <v>0</v>
      </c>
      <c r="P271" s="44">
        <v>1900</v>
      </c>
      <c r="Q271" s="44">
        <v>0</v>
      </c>
      <c r="R271" s="44">
        <v>1900</v>
      </c>
      <c r="S271" s="44">
        <v>0</v>
      </c>
      <c r="T271" s="50"/>
      <c r="U271" s="44" t="s">
        <v>194</v>
      </c>
      <c r="V271" s="44" t="s">
        <v>195</v>
      </c>
      <c r="W271" s="44">
        <v>14</v>
      </c>
      <c r="X271" s="44">
        <v>0</v>
      </c>
      <c r="Y271" s="44">
        <v>301000</v>
      </c>
      <c r="Z271" s="44">
        <v>0</v>
      </c>
      <c r="AA271" s="44">
        <v>0</v>
      </c>
      <c r="AB271" s="44">
        <v>301000</v>
      </c>
      <c r="AC271" s="44">
        <v>0</v>
      </c>
    </row>
    <row r="272" spans="1:29">
      <c r="A272" s="44" t="s">
        <v>432</v>
      </c>
      <c r="B272" s="44" t="s">
        <v>433</v>
      </c>
      <c r="C272" s="44">
        <v>1</v>
      </c>
      <c r="D272" s="44">
        <v>0</v>
      </c>
      <c r="E272" s="44">
        <v>288000</v>
      </c>
      <c r="F272" s="44">
        <v>0</v>
      </c>
      <c r="G272" s="44">
        <v>0</v>
      </c>
      <c r="H272" s="44">
        <v>288000</v>
      </c>
      <c r="I272" s="44">
        <v>0</v>
      </c>
      <c r="J272" s="50"/>
      <c r="K272" s="44" t="s">
        <v>440</v>
      </c>
      <c r="L272" s="44" t="s">
        <v>441</v>
      </c>
      <c r="M272" s="44">
        <v>2</v>
      </c>
      <c r="N272" s="44">
        <v>0</v>
      </c>
      <c r="O272" s="44">
        <v>0</v>
      </c>
      <c r="P272" s="44">
        <v>1900</v>
      </c>
      <c r="Q272" s="44">
        <v>0</v>
      </c>
      <c r="R272" s="44">
        <v>1900</v>
      </c>
      <c r="S272" s="44">
        <v>0</v>
      </c>
      <c r="T272" s="50"/>
      <c r="U272" s="44" t="s">
        <v>432</v>
      </c>
      <c r="V272" s="44" t="s">
        <v>433</v>
      </c>
      <c r="W272" s="44">
        <v>1</v>
      </c>
      <c r="X272" s="44">
        <v>0</v>
      </c>
      <c r="Y272" s="44">
        <v>288000</v>
      </c>
      <c r="Z272" s="44">
        <v>0</v>
      </c>
      <c r="AA272" s="44">
        <v>0</v>
      </c>
      <c r="AB272" s="44">
        <v>288000</v>
      </c>
      <c r="AC272" s="44">
        <v>0</v>
      </c>
    </row>
    <row r="273" spans="1:29">
      <c r="A273" s="44" t="s">
        <v>508</v>
      </c>
      <c r="B273" s="44" t="s">
        <v>509</v>
      </c>
      <c r="C273" s="44">
        <v>1</v>
      </c>
      <c r="D273" s="44">
        <v>0</v>
      </c>
      <c r="E273" s="44">
        <v>0</v>
      </c>
      <c r="F273" s="44">
        <v>39600</v>
      </c>
      <c r="G273" s="44">
        <v>0</v>
      </c>
      <c r="H273" s="44">
        <v>39600</v>
      </c>
      <c r="I273" s="44">
        <v>0</v>
      </c>
      <c r="J273" s="50"/>
      <c r="K273" s="44" t="s">
        <v>590</v>
      </c>
      <c r="L273" s="44" t="s">
        <v>591</v>
      </c>
      <c r="M273" s="44">
        <v>1</v>
      </c>
      <c r="N273" s="44">
        <v>0</v>
      </c>
      <c r="O273" s="44">
        <v>0</v>
      </c>
      <c r="P273" s="44">
        <v>1800</v>
      </c>
      <c r="Q273" s="44">
        <v>0</v>
      </c>
      <c r="R273" s="44">
        <v>1800</v>
      </c>
      <c r="S273" s="44">
        <v>0</v>
      </c>
      <c r="T273" s="50"/>
      <c r="U273" s="44" t="s">
        <v>391</v>
      </c>
      <c r="V273" s="44" t="s">
        <v>392</v>
      </c>
      <c r="W273" s="44">
        <v>8</v>
      </c>
      <c r="X273" s="44">
        <v>0</v>
      </c>
      <c r="Y273" s="44">
        <v>159768</v>
      </c>
      <c r="Z273" s="44">
        <v>0</v>
      </c>
      <c r="AA273" s="44">
        <v>0</v>
      </c>
      <c r="AB273" s="44">
        <v>159768</v>
      </c>
      <c r="AC273" s="44">
        <v>0</v>
      </c>
    </row>
    <row r="274" spans="1:29">
      <c r="A274" s="44" t="s">
        <v>595</v>
      </c>
      <c r="B274" s="44" t="s">
        <v>596</v>
      </c>
      <c r="C274" s="44">
        <v>1</v>
      </c>
      <c r="D274" s="44">
        <v>0</v>
      </c>
      <c r="E274" s="44">
        <v>0</v>
      </c>
      <c r="F274" s="44">
        <v>3500</v>
      </c>
      <c r="G274" s="44">
        <v>0</v>
      </c>
      <c r="H274" s="44">
        <v>3500</v>
      </c>
      <c r="I274" s="44">
        <v>0</v>
      </c>
      <c r="J274" s="50"/>
      <c r="K274" s="44" t="s">
        <v>722</v>
      </c>
      <c r="L274" s="44" t="s">
        <v>723</v>
      </c>
      <c r="M274" s="44">
        <v>1</v>
      </c>
      <c r="N274" s="44">
        <v>0</v>
      </c>
      <c r="O274" s="44">
        <v>0</v>
      </c>
      <c r="P274" s="44">
        <v>1750</v>
      </c>
      <c r="Q274" s="44">
        <v>0</v>
      </c>
      <c r="R274" s="44">
        <v>1750</v>
      </c>
      <c r="S274" s="44">
        <v>0</v>
      </c>
      <c r="T274" s="50"/>
      <c r="U274" s="44" t="s">
        <v>364</v>
      </c>
      <c r="V274" s="44" t="s">
        <v>73</v>
      </c>
      <c r="W274" s="44">
        <v>50</v>
      </c>
      <c r="X274" s="44">
        <v>0</v>
      </c>
      <c r="Y274" s="44">
        <v>140000</v>
      </c>
      <c r="Z274" s="44">
        <v>0</v>
      </c>
      <c r="AA274" s="44">
        <v>0</v>
      </c>
      <c r="AB274" s="44">
        <v>140000</v>
      </c>
      <c r="AC274" s="44">
        <v>0</v>
      </c>
    </row>
    <row r="275" spans="1:29">
      <c r="A275" s="44" t="s">
        <v>401</v>
      </c>
      <c r="B275" s="44" t="s">
        <v>402</v>
      </c>
      <c r="C275" s="44">
        <v>1</v>
      </c>
      <c r="D275" s="44">
        <v>0</v>
      </c>
      <c r="E275" s="44">
        <v>0</v>
      </c>
      <c r="F275" s="44">
        <v>25260</v>
      </c>
      <c r="G275" s="44">
        <v>0</v>
      </c>
      <c r="H275" s="44">
        <v>25260</v>
      </c>
      <c r="I275" s="44">
        <v>0</v>
      </c>
      <c r="J275" s="50"/>
      <c r="K275" s="44" t="s">
        <v>408</v>
      </c>
      <c r="L275" s="44" t="s">
        <v>409</v>
      </c>
      <c r="M275" s="44">
        <v>2</v>
      </c>
      <c r="N275" s="44">
        <v>0</v>
      </c>
      <c r="O275" s="44">
        <v>0</v>
      </c>
      <c r="P275" s="44">
        <v>1700</v>
      </c>
      <c r="Q275" s="44">
        <v>0</v>
      </c>
      <c r="R275" s="44">
        <v>1700</v>
      </c>
      <c r="S275" s="44">
        <v>0</v>
      </c>
      <c r="T275" s="50"/>
      <c r="U275" s="44" t="s">
        <v>163</v>
      </c>
      <c r="V275" s="44" t="s">
        <v>164</v>
      </c>
      <c r="W275" s="44">
        <v>12</v>
      </c>
      <c r="X275" s="44">
        <v>0</v>
      </c>
      <c r="Y275" s="44">
        <v>102000</v>
      </c>
      <c r="Z275" s="44">
        <v>0</v>
      </c>
      <c r="AA275" s="44">
        <v>0</v>
      </c>
      <c r="AB275" s="44">
        <v>102000</v>
      </c>
      <c r="AC275" s="44">
        <v>0</v>
      </c>
    </row>
    <row r="276" spans="1:29">
      <c r="A276" s="44" t="s">
        <v>329</v>
      </c>
      <c r="B276" s="44" t="s">
        <v>60</v>
      </c>
      <c r="C276" s="44">
        <v>1</v>
      </c>
      <c r="D276" s="44">
        <v>0</v>
      </c>
      <c r="E276" s="44">
        <v>0</v>
      </c>
      <c r="F276" s="44">
        <v>17600</v>
      </c>
      <c r="G276" s="44">
        <v>0</v>
      </c>
      <c r="H276" s="44">
        <v>17600</v>
      </c>
      <c r="I276" s="44">
        <v>0</v>
      </c>
      <c r="J276" s="50"/>
      <c r="K276" s="44" t="s">
        <v>319</v>
      </c>
      <c r="L276" s="44" t="s">
        <v>320</v>
      </c>
      <c r="M276" s="44">
        <v>1</v>
      </c>
      <c r="N276" s="44">
        <v>0</v>
      </c>
      <c r="O276" s="44">
        <v>0</v>
      </c>
      <c r="P276" s="44">
        <v>1550</v>
      </c>
      <c r="Q276" s="44">
        <v>0</v>
      </c>
      <c r="R276" s="44">
        <v>1550</v>
      </c>
      <c r="S276" s="44">
        <v>0</v>
      </c>
      <c r="T276" s="50"/>
      <c r="U276" s="44" t="s">
        <v>192</v>
      </c>
      <c r="V276" s="44" t="s">
        <v>193</v>
      </c>
      <c r="W276" s="44">
        <v>4</v>
      </c>
      <c r="X276" s="44">
        <v>0</v>
      </c>
      <c r="Y276" s="44">
        <v>86000</v>
      </c>
      <c r="Z276" s="44">
        <v>0</v>
      </c>
      <c r="AA276" s="44">
        <v>0</v>
      </c>
      <c r="AB276" s="44">
        <v>86000</v>
      </c>
      <c r="AC276" s="44">
        <v>0</v>
      </c>
    </row>
    <row r="277" spans="1:29">
      <c r="A277" s="44" t="s">
        <v>59</v>
      </c>
      <c r="B277" s="44" t="s">
        <v>60</v>
      </c>
      <c r="C277" s="44">
        <v>1</v>
      </c>
      <c r="D277" s="44">
        <v>0</v>
      </c>
      <c r="E277" s="44">
        <v>0</v>
      </c>
      <c r="F277" s="44">
        <v>22900</v>
      </c>
      <c r="G277" s="44">
        <v>0</v>
      </c>
      <c r="H277" s="44">
        <v>22900</v>
      </c>
      <c r="I277" s="44">
        <v>0</v>
      </c>
      <c r="J277" s="50"/>
      <c r="K277" s="44" t="s">
        <v>326</v>
      </c>
      <c r="L277" s="44" t="s">
        <v>327</v>
      </c>
      <c r="M277" s="44">
        <v>2</v>
      </c>
      <c r="N277" s="44">
        <v>0</v>
      </c>
      <c r="O277" s="44">
        <v>0</v>
      </c>
      <c r="P277" s="44">
        <v>1500</v>
      </c>
      <c r="Q277" s="44">
        <v>0</v>
      </c>
      <c r="R277" s="44">
        <v>1500</v>
      </c>
      <c r="S277" s="44">
        <v>0</v>
      </c>
      <c r="T277" s="50"/>
      <c r="U277" s="44" t="s">
        <v>630</v>
      </c>
      <c r="V277" s="44" t="s">
        <v>631</v>
      </c>
      <c r="W277" s="44">
        <v>2</v>
      </c>
      <c r="X277" s="44">
        <v>0</v>
      </c>
      <c r="Y277" s="44">
        <v>49200</v>
      </c>
      <c r="Z277" s="44">
        <v>0</v>
      </c>
      <c r="AA277" s="44">
        <v>0</v>
      </c>
      <c r="AB277" s="44">
        <v>49200</v>
      </c>
      <c r="AC277" s="44">
        <v>0</v>
      </c>
    </row>
    <row r="278" spans="1:29">
      <c r="A278" s="44" t="s">
        <v>74</v>
      </c>
      <c r="B278" s="44" t="s">
        <v>75</v>
      </c>
      <c r="C278" s="44">
        <v>1</v>
      </c>
      <c r="D278" s="44">
        <v>0</v>
      </c>
      <c r="E278" s="44">
        <v>0</v>
      </c>
      <c r="F278" s="44">
        <v>28500</v>
      </c>
      <c r="G278" s="44">
        <v>0</v>
      </c>
      <c r="H278" s="44">
        <v>28500</v>
      </c>
      <c r="I278" s="44">
        <v>0</v>
      </c>
      <c r="J278" s="50"/>
      <c r="K278" s="44" t="s">
        <v>514</v>
      </c>
      <c r="L278" s="44" t="s">
        <v>515</v>
      </c>
      <c r="M278" s="44">
        <v>2</v>
      </c>
      <c r="N278" s="44">
        <v>0</v>
      </c>
      <c r="O278" s="44">
        <v>0</v>
      </c>
      <c r="P278" s="44">
        <v>1500</v>
      </c>
      <c r="Q278" s="44">
        <v>0</v>
      </c>
      <c r="R278" s="44">
        <v>1500</v>
      </c>
      <c r="S278" s="44">
        <v>0</v>
      </c>
      <c r="T278" s="50"/>
      <c r="U278" s="44" t="s">
        <v>699</v>
      </c>
      <c r="V278" s="44" t="s">
        <v>700</v>
      </c>
      <c r="W278" s="44">
        <v>2</v>
      </c>
      <c r="X278" s="44">
        <v>0</v>
      </c>
      <c r="Y278" s="44">
        <v>43500</v>
      </c>
      <c r="Z278" s="44">
        <v>0</v>
      </c>
      <c r="AA278" s="44">
        <v>0</v>
      </c>
      <c r="AB278" s="44">
        <v>43500</v>
      </c>
      <c r="AC278" s="44">
        <v>0</v>
      </c>
    </row>
    <row r="279" spans="1:29">
      <c r="A279" s="44" t="s">
        <v>331</v>
      </c>
      <c r="B279" s="44" t="s">
        <v>332</v>
      </c>
      <c r="C279" s="44">
        <v>1</v>
      </c>
      <c r="D279" s="44">
        <v>0</v>
      </c>
      <c r="E279" s="44">
        <v>0</v>
      </c>
      <c r="F279" s="44">
        <v>19650</v>
      </c>
      <c r="G279" s="44">
        <v>0</v>
      </c>
      <c r="H279" s="44">
        <v>19650</v>
      </c>
      <c r="I279" s="44">
        <v>0</v>
      </c>
      <c r="J279" s="50"/>
      <c r="K279" s="44" t="s">
        <v>661</v>
      </c>
      <c r="L279" s="44" t="s">
        <v>662</v>
      </c>
      <c r="M279" s="44">
        <v>1</v>
      </c>
      <c r="N279" s="44">
        <v>0</v>
      </c>
      <c r="O279" s="44">
        <v>0</v>
      </c>
      <c r="P279" s="44">
        <v>1200</v>
      </c>
      <c r="Q279" s="44">
        <v>0</v>
      </c>
      <c r="R279" s="44">
        <v>1200</v>
      </c>
      <c r="S279" s="44">
        <v>0</v>
      </c>
      <c r="T279" s="50"/>
      <c r="U279" s="44" t="s">
        <v>421</v>
      </c>
      <c r="V279" s="44" t="s">
        <v>422</v>
      </c>
      <c r="W279" s="44">
        <v>3</v>
      </c>
      <c r="X279" s="44">
        <v>0</v>
      </c>
      <c r="Y279" s="44">
        <v>30050</v>
      </c>
      <c r="Z279" s="44">
        <v>0</v>
      </c>
      <c r="AA279" s="44">
        <v>0</v>
      </c>
      <c r="AB279" s="44">
        <v>30050</v>
      </c>
      <c r="AC279" s="44">
        <v>0</v>
      </c>
    </row>
    <row r="280" spans="1:29">
      <c r="A280" s="44" t="s">
        <v>506</v>
      </c>
      <c r="B280" s="44" t="s">
        <v>507</v>
      </c>
      <c r="C280" s="44">
        <v>1</v>
      </c>
      <c r="D280" s="44">
        <v>0</v>
      </c>
      <c r="E280" s="44">
        <v>0</v>
      </c>
      <c r="F280" s="44">
        <v>25750</v>
      </c>
      <c r="G280" s="44">
        <v>0</v>
      </c>
      <c r="H280" s="44">
        <v>25750</v>
      </c>
      <c r="I280" s="44">
        <v>0</v>
      </c>
      <c r="J280" s="50"/>
      <c r="K280" s="44" t="s">
        <v>427</v>
      </c>
      <c r="L280" s="44" t="s">
        <v>428</v>
      </c>
      <c r="M280" s="44">
        <v>1</v>
      </c>
      <c r="N280" s="44">
        <v>0</v>
      </c>
      <c r="O280" s="44">
        <v>0</v>
      </c>
      <c r="P280" s="44">
        <v>1150</v>
      </c>
      <c r="Q280" s="44">
        <v>0</v>
      </c>
      <c r="R280" s="44">
        <v>1150</v>
      </c>
      <c r="S280" s="44">
        <v>0</v>
      </c>
      <c r="T280" s="50"/>
      <c r="U280" s="44" t="s">
        <v>531</v>
      </c>
      <c r="V280" s="44" t="s">
        <v>532</v>
      </c>
      <c r="W280" s="44">
        <v>2</v>
      </c>
      <c r="X280" s="44">
        <v>0</v>
      </c>
      <c r="Y280" s="44">
        <v>15000</v>
      </c>
      <c r="Z280" s="44">
        <v>0</v>
      </c>
      <c r="AA280" s="44">
        <v>0</v>
      </c>
      <c r="AB280" s="44">
        <v>15000</v>
      </c>
      <c r="AC280" s="44">
        <v>0</v>
      </c>
    </row>
    <row r="281" spans="1:29">
      <c r="A281" s="44" t="s">
        <v>330</v>
      </c>
      <c r="B281" s="44" t="s">
        <v>62</v>
      </c>
      <c r="C281" s="44">
        <v>1</v>
      </c>
      <c r="D281" s="44">
        <v>0</v>
      </c>
      <c r="E281" s="44">
        <v>0</v>
      </c>
      <c r="F281" s="44">
        <v>27450</v>
      </c>
      <c r="G281" s="44">
        <v>0</v>
      </c>
      <c r="H281" s="44">
        <v>27450</v>
      </c>
      <c r="I281" s="44">
        <v>0</v>
      </c>
      <c r="J281" s="50"/>
      <c r="K281" s="44" t="s">
        <v>730</v>
      </c>
      <c r="L281" s="44" t="s">
        <v>731</v>
      </c>
      <c r="M281" s="44">
        <v>1</v>
      </c>
      <c r="N281" s="44">
        <v>0</v>
      </c>
      <c r="O281" s="44">
        <v>0</v>
      </c>
      <c r="P281" s="44">
        <v>1050</v>
      </c>
      <c r="Q281" s="44">
        <v>0</v>
      </c>
      <c r="R281" s="44">
        <v>1050</v>
      </c>
      <c r="S281" s="44">
        <v>0</v>
      </c>
      <c r="T281" s="50"/>
      <c r="U281" s="44" t="s">
        <v>527</v>
      </c>
      <c r="V281" s="44" t="s">
        <v>528</v>
      </c>
      <c r="W281" s="44">
        <v>1</v>
      </c>
      <c r="X281" s="44">
        <v>0</v>
      </c>
      <c r="Y281" s="44">
        <v>12500</v>
      </c>
      <c r="Z281" s="44">
        <v>0</v>
      </c>
      <c r="AA281" s="44">
        <v>0</v>
      </c>
      <c r="AB281" s="44">
        <v>12500</v>
      </c>
      <c r="AC281" s="44">
        <v>0</v>
      </c>
    </row>
    <row r="282" spans="1:29">
      <c r="A282" s="44" t="s">
        <v>582</v>
      </c>
      <c r="B282" s="44" t="s">
        <v>583</v>
      </c>
      <c r="C282" s="44">
        <v>1</v>
      </c>
      <c r="D282" s="44">
        <v>0</v>
      </c>
      <c r="E282" s="44">
        <v>0</v>
      </c>
      <c r="F282" s="44">
        <v>47000</v>
      </c>
      <c r="G282" s="44">
        <v>0</v>
      </c>
      <c r="H282" s="44">
        <v>47000</v>
      </c>
      <c r="I282" s="44">
        <v>0</v>
      </c>
      <c r="J282" s="50"/>
      <c r="K282" s="44" t="s">
        <v>612</v>
      </c>
      <c r="L282" s="44" t="s">
        <v>613</v>
      </c>
      <c r="M282" s="44">
        <v>1</v>
      </c>
      <c r="N282" s="44">
        <v>0</v>
      </c>
      <c r="O282" s="44">
        <v>0</v>
      </c>
      <c r="P282" s="44">
        <v>850</v>
      </c>
      <c r="Q282" s="44">
        <v>0</v>
      </c>
      <c r="R282" s="44">
        <v>850</v>
      </c>
      <c r="S282" s="44">
        <v>0</v>
      </c>
      <c r="T282" s="50"/>
      <c r="U282" s="44" t="s">
        <v>703</v>
      </c>
      <c r="V282" s="44" t="s">
        <v>704</v>
      </c>
      <c r="W282" s="44">
        <v>20</v>
      </c>
      <c r="X282" s="44">
        <v>0</v>
      </c>
      <c r="Y282" s="44">
        <v>10000</v>
      </c>
      <c r="Z282" s="44">
        <v>0</v>
      </c>
      <c r="AA282" s="44">
        <v>0</v>
      </c>
      <c r="AB282" s="44">
        <v>10000</v>
      </c>
      <c r="AC282" s="44">
        <v>0</v>
      </c>
    </row>
    <row r="283" spans="1:29">
      <c r="A283" s="44" t="s">
        <v>246</v>
      </c>
      <c r="B283" s="44" t="s">
        <v>247</v>
      </c>
      <c r="C283" s="44">
        <v>1</v>
      </c>
      <c r="D283" s="44">
        <v>0</v>
      </c>
      <c r="E283" s="44">
        <v>0</v>
      </c>
      <c r="F283" s="44">
        <v>50700</v>
      </c>
      <c r="G283" s="44">
        <v>0</v>
      </c>
      <c r="H283" s="44">
        <v>50700</v>
      </c>
      <c r="I283" s="44">
        <v>0</v>
      </c>
      <c r="J283" s="50"/>
      <c r="K283" s="44" t="s">
        <v>606</v>
      </c>
      <c r="L283" s="44" t="s">
        <v>607</v>
      </c>
      <c r="M283" s="44">
        <v>1</v>
      </c>
      <c r="N283" s="44">
        <v>0</v>
      </c>
      <c r="O283" s="44">
        <v>0</v>
      </c>
      <c r="P283" s="44">
        <v>850</v>
      </c>
      <c r="Q283" s="44">
        <v>0</v>
      </c>
      <c r="R283" s="44">
        <v>850</v>
      </c>
      <c r="S283" s="44">
        <v>0</v>
      </c>
      <c r="T283" s="50"/>
      <c r="U283" s="44" t="s">
        <v>419</v>
      </c>
      <c r="V283" s="44" t="s">
        <v>420</v>
      </c>
      <c r="W283" s="44">
        <v>1</v>
      </c>
      <c r="X283" s="44">
        <v>0</v>
      </c>
      <c r="Y283" s="44">
        <v>9300</v>
      </c>
      <c r="Z283" s="44">
        <v>0</v>
      </c>
      <c r="AA283" s="44">
        <v>0</v>
      </c>
      <c r="AB283" s="44">
        <v>9300</v>
      </c>
      <c r="AC283" s="44">
        <v>0</v>
      </c>
    </row>
    <row r="284" spans="1:29">
      <c r="A284" s="44" t="s">
        <v>381</v>
      </c>
      <c r="B284" s="44" t="s">
        <v>382</v>
      </c>
      <c r="C284" s="44">
        <v>1</v>
      </c>
      <c r="D284" s="44">
        <v>0</v>
      </c>
      <c r="E284" s="44">
        <v>0</v>
      </c>
      <c r="F284" s="44">
        <v>80500</v>
      </c>
      <c r="G284" s="44">
        <v>0</v>
      </c>
      <c r="H284" s="44">
        <v>80500</v>
      </c>
      <c r="I284" s="44">
        <v>0</v>
      </c>
      <c r="J284" s="50"/>
      <c r="K284" s="44" t="s">
        <v>389</v>
      </c>
      <c r="L284" s="44" t="s">
        <v>390</v>
      </c>
      <c r="M284" s="44">
        <v>60</v>
      </c>
      <c r="N284" s="44">
        <v>0</v>
      </c>
      <c r="O284" s="44">
        <v>640.20000000000005</v>
      </c>
      <c r="P284" s="44">
        <v>0</v>
      </c>
      <c r="Q284" s="44">
        <v>0</v>
      </c>
      <c r="R284" s="44">
        <v>640.20000000000005</v>
      </c>
      <c r="S284" s="44">
        <v>0</v>
      </c>
      <c r="T284" s="50"/>
      <c r="U284" s="44" t="s">
        <v>701</v>
      </c>
      <c r="V284" s="44" t="s">
        <v>702</v>
      </c>
      <c r="W284" s="44">
        <v>2</v>
      </c>
      <c r="X284" s="44">
        <v>0</v>
      </c>
      <c r="Y284" s="44">
        <v>6000</v>
      </c>
      <c r="Z284" s="44">
        <v>0</v>
      </c>
      <c r="AA284" s="44">
        <v>0</v>
      </c>
      <c r="AB284" s="44">
        <v>6000</v>
      </c>
      <c r="AC284" s="44">
        <v>0</v>
      </c>
    </row>
    <row r="285" spans="1:29">
      <c r="A285" s="44" t="s">
        <v>590</v>
      </c>
      <c r="B285" s="44" t="s">
        <v>591</v>
      </c>
      <c r="C285" s="44">
        <v>1</v>
      </c>
      <c r="D285" s="44">
        <v>0</v>
      </c>
      <c r="E285" s="44">
        <v>0</v>
      </c>
      <c r="F285" s="44">
        <v>1800</v>
      </c>
      <c r="G285" s="44">
        <v>0</v>
      </c>
      <c r="H285" s="44">
        <v>1800</v>
      </c>
      <c r="I285" s="44">
        <v>0</v>
      </c>
      <c r="J285" s="50"/>
      <c r="K285" s="44" t="s">
        <v>315</v>
      </c>
      <c r="L285" s="44" t="s">
        <v>316</v>
      </c>
      <c r="M285" s="44">
        <v>1</v>
      </c>
      <c r="N285" s="44">
        <v>0</v>
      </c>
      <c r="O285" s="44">
        <v>0</v>
      </c>
      <c r="P285" s="44">
        <v>400</v>
      </c>
      <c r="Q285" s="44">
        <v>0</v>
      </c>
      <c r="R285" s="44">
        <v>400</v>
      </c>
      <c r="S285" s="44">
        <v>0</v>
      </c>
      <c r="T285" s="50"/>
      <c r="U285" s="44" t="s">
        <v>529</v>
      </c>
      <c r="V285" s="44" t="s">
        <v>530</v>
      </c>
      <c r="W285" s="44">
        <v>1</v>
      </c>
      <c r="X285" s="44">
        <v>0</v>
      </c>
      <c r="Y285" s="44">
        <v>5000</v>
      </c>
      <c r="Z285" s="44">
        <v>0</v>
      </c>
      <c r="AA285" s="44">
        <v>0</v>
      </c>
      <c r="AB285" s="44">
        <v>5000</v>
      </c>
      <c r="AC285" s="44">
        <v>0</v>
      </c>
    </row>
    <row r="286" spans="1:29">
      <c r="A286" s="44" t="s">
        <v>666</v>
      </c>
      <c r="B286" s="44" t="s">
        <v>667</v>
      </c>
      <c r="C286" s="44">
        <v>0</v>
      </c>
      <c r="D286" s="44">
        <v>0</v>
      </c>
      <c r="E286" s="44">
        <v>0</v>
      </c>
      <c r="F286" s="44">
        <v>0</v>
      </c>
      <c r="G286" s="44">
        <v>0</v>
      </c>
      <c r="H286" s="44">
        <v>0</v>
      </c>
      <c r="I286" s="44">
        <v>36250</v>
      </c>
      <c r="J286" s="50"/>
      <c r="K286" s="44" t="s">
        <v>666</v>
      </c>
      <c r="L286" s="44" t="s">
        <v>667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>
        <v>36250</v>
      </c>
      <c r="T286" s="50"/>
      <c r="U286" s="44" t="s">
        <v>389</v>
      </c>
      <c r="V286" s="44" t="s">
        <v>390</v>
      </c>
      <c r="W286" s="44">
        <v>60</v>
      </c>
      <c r="X286" s="44">
        <v>0</v>
      </c>
      <c r="Y286" s="44">
        <v>640.20000000000005</v>
      </c>
      <c r="Z286" s="44">
        <v>0</v>
      </c>
      <c r="AA286" s="44">
        <v>0</v>
      </c>
      <c r="AB286" s="44">
        <v>640.20000000000005</v>
      </c>
      <c r="AC286" s="44">
        <v>0</v>
      </c>
    </row>
    <row r="287" spans="1:29">
      <c r="A287" s="44" t="s">
        <v>608</v>
      </c>
      <c r="B287" s="44" t="s">
        <v>609</v>
      </c>
      <c r="C287" s="44">
        <v>0</v>
      </c>
      <c r="D287" s="44">
        <v>1</v>
      </c>
      <c r="E287" s="44">
        <v>0</v>
      </c>
      <c r="F287" s="44">
        <v>0</v>
      </c>
      <c r="G287" s="44">
        <v>0</v>
      </c>
      <c r="H287" s="44">
        <v>0</v>
      </c>
      <c r="I287" s="44">
        <v>0</v>
      </c>
      <c r="J287" s="50"/>
      <c r="K287" s="44" t="s">
        <v>608</v>
      </c>
      <c r="L287" s="44" t="s">
        <v>609</v>
      </c>
      <c r="M287" s="44">
        <v>0</v>
      </c>
      <c r="N287" s="44">
        <v>1</v>
      </c>
      <c r="O287" s="44">
        <v>0</v>
      </c>
      <c r="P287" s="44">
        <v>0</v>
      </c>
      <c r="Q287" s="44">
        <v>0</v>
      </c>
      <c r="R287" s="44">
        <v>0</v>
      </c>
      <c r="S287" s="44">
        <v>0</v>
      </c>
      <c r="T287" s="50"/>
      <c r="U287" s="44" t="s">
        <v>666</v>
      </c>
      <c r="V287" s="44" t="s">
        <v>667</v>
      </c>
      <c r="W287" s="44">
        <v>0</v>
      </c>
      <c r="X287" s="44">
        <v>0</v>
      </c>
      <c r="Y287" s="44">
        <v>0</v>
      </c>
      <c r="Z287" s="44">
        <v>0</v>
      </c>
      <c r="AA287" s="44">
        <v>0</v>
      </c>
      <c r="AB287" s="44">
        <v>0</v>
      </c>
      <c r="AC287" s="44">
        <v>36250</v>
      </c>
    </row>
    <row r="288" spans="1:29">
      <c r="A288" s="44"/>
      <c r="B288" s="44" t="s">
        <v>69</v>
      </c>
      <c r="C288" s="45">
        <f t="shared" ref="C288:I288" si="1">SUM(C3:C287)</f>
        <v>7882</v>
      </c>
      <c r="D288" s="45">
        <f t="shared" si="1"/>
        <v>29</v>
      </c>
      <c r="E288" s="45">
        <f t="shared" si="1"/>
        <v>9734358.1999999993</v>
      </c>
      <c r="F288" s="45">
        <f t="shared" si="1"/>
        <v>15724505</v>
      </c>
      <c r="G288" s="45">
        <f t="shared" si="1"/>
        <v>0</v>
      </c>
      <c r="H288" s="45">
        <f t="shared" si="1"/>
        <v>25458863.199999999</v>
      </c>
      <c r="I288" s="45">
        <f t="shared" si="1"/>
        <v>1852200</v>
      </c>
      <c r="J288" s="50"/>
      <c r="K288" s="44"/>
      <c r="L288" s="44" t="s">
        <v>69</v>
      </c>
      <c r="M288" s="45">
        <f t="shared" ref="M288:S288" si="2">SUM(M3:M287)</f>
        <v>7882</v>
      </c>
      <c r="N288" s="45">
        <f t="shared" si="2"/>
        <v>29</v>
      </c>
      <c r="O288" s="45">
        <f t="shared" si="2"/>
        <v>9734358.1999999993</v>
      </c>
      <c r="P288" s="45">
        <f t="shared" si="2"/>
        <v>15724505</v>
      </c>
      <c r="Q288" s="45">
        <f t="shared" si="2"/>
        <v>0</v>
      </c>
      <c r="R288" s="45">
        <f t="shared" si="2"/>
        <v>25458863.199999999</v>
      </c>
      <c r="S288" s="45">
        <f t="shared" si="2"/>
        <v>1852200</v>
      </c>
      <c r="T288" s="50"/>
      <c r="U288" s="44" t="s">
        <v>608</v>
      </c>
      <c r="V288" s="44" t="s">
        <v>609</v>
      </c>
      <c r="W288" s="44">
        <v>0</v>
      </c>
      <c r="X288" s="44">
        <v>1</v>
      </c>
      <c r="Y288" s="44">
        <v>0</v>
      </c>
      <c r="Z288" s="44">
        <v>0</v>
      </c>
      <c r="AA288" s="44">
        <v>0</v>
      </c>
      <c r="AB288" s="44">
        <v>0</v>
      </c>
      <c r="AC288" s="44">
        <v>0</v>
      </c>
    </row>
    <row r="289" spans="10:20">
      <c r="J289" s="50"/>
      <c r="T289" s="50"/>
    </row>
  </sheetData>
  <sortState ref="U3:AC289">
    <sortCondition descending="1" ref="Z3"/>
  </sortState>
  <mergeCells count="3">
    <mergeCell ref="K1:S1"/>
    <mergeCell ref="A1:I1"/>
    <mergeCell ref="U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JANUARY-14</vt:lpstr>
      <vt:lpstr>JAN-14 DAILY SALE</vt:lpstr>
      <vt:lpstr>Sheet2</vt:lpstr>
      <vt:lpstr>Item</vt:lpstr>
      <vt:lpstr>Arrangement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 Report</dc:title>
  <dc:creator>Oliver Tun(Tun Aung Kyaw)</dc:creator>
  <cp:lastModifiedBy>微软用户</cp:lastModifiedBy>
  <cp:lastPrinted>2014-03-01T04:35:43Z</cp:lastPrinted>
  <dcterms:created xsi:type="dcterms:W3CDTF">2014-02-11T06:21:07Z</dcterms:created>
  <dcterms:modified xsi:type="dcterms:W3CDTF">2014-03-29T09:00:52Z</dcterms:modified>
</cp:coreProperties>
</file>