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h/code/phish108/empxl/tests/"/>
    </mc:Choice>
  </mc:AlternateContent>
  <xr:revisionPtr revIDLastSave="0" documentId="13_ncr:1_{6C0AFE63-9BFA-5C43-8792-B0411A11EE41}" xr6:coauthVersionLast="47" xr6:coauthVersionMax="47" xr10:uidLastSave="{00000000-0000-0000-0000-000000000000}"/>
  <bookViews>
    <workbookView xWindow="-72440" yWindow="-11320" windowWidth="51260" windowHeight="28140" xr2:uid="{B397C079-1593-4E43-B82C-4012C34B32DB}"/>
  </bookViews>
  <sheets>
    <sheet name="pivo_longer" sheetId="1" r:id="rId1"/>
    <sheet name="Tabelle2" sheetId="3" r:id="rId2"/>
  </sheets>
  <definedNames>
    <definedName name="AB.TEST">T.TEST.S</definedName>
    <definedName name="ANOVA.TEST">_xlfn.LAMBDA(_xlpm.values,_xlpm.groups,_xlop.headers, _xlfn.LET(_xlpm.n_j, GROUP.COUNT(_xlpm.groups), _xlpm.group_k, COUNT(_xlpm.n_j), _xlpm.N_all, COUNT(_xlpm.values), _xlpm.df_1, _xlpm.group_k - 1, _xlpm.df_2, _xlpm.N_all - _xlpm.group_k, _xlpm.mu_all, AVERAGE(_xlpm.values), _xlpm.mu_j, GROUP.MEAN(_xlpm.values, _xlpm.groups), _xlpm.m_groups, 1 * (_xlpm.groups = TRANSPOSE(_xlfn.UNIQUE(_xlpm.groups))), _xlpm.t_SSB, SUM(_xlpm.n_j * (_xlpm.mu_j - _xlpm.mu_all) ^ 2), _xlpm.t_SSE, SUM((_xlpm.m_groups * _xlpm.values - _xlpm.m_groups * TRANSPOSE(_xlpm.mu_j)) ^ 2), _xlpm.F_value, (_xlpm.t_SSB / _xlpm.df_1) / (_xlpm.t_SSE / _xlpm.df_2), _xlpm.p_value, _xlfn.F.DIST(_xlpm.F_value, _xlpm.df_1, _xlpm.df_2, TRUE), _xlpm.results, _xlfn.HSTACK(_xlpm.F_value, _xlpm.df_1, _xlpm.df_2, _xlpm.p_value), IF(OR(_xlfn.ISOMITTED(_xlpm.headers), NOT(_xlpm.headers)), _xlpm.results, _xlfn.VSTACK(_xlfn.HSTACK("F", "df_1", "df_2", "p"), _xlpm.results))))</definedName>
    <definedName name="CHIQU.TEST.S">_xlfn.LAMBDA(_xlpm.x_i,_xlpm.y_i,_xlop.header, _xlfn.LET(_xlpm.n_ij, STAT.TABLE(_xlpm.x_i, _xlpm.y_i), IF(_xlfn.ISOMITTED(_xlpm.header), CHIQU.TEST.X(_xlpm.n_ij, FALSE), CHIQU.TEST.X(_xlpm.n_ij, _xlpm.header))))</definedName>
    <definedName name="CHIQU.TEST.X">_xlfn.LAMBDA(_xlpm.n_ij,_xlop.header, _xlfn.LET(_xlpm.n_i, ROWSUM(_xlpm.n_ij), _xlpm.n_j, COLSUM(_xlpm.n_ij), _xlpm.n, SUM(_xlpm.n_j), _xlpm.EW, _xlpm.n_i * _xlpm.n_j / _xlpm.n, _xlpm.v_xi2, SUM((_xlpm.n_ij - _xlpm.EW) ^ 2 / _xlpm.EW), _xlpm.df, MAX(COUNT(_xlpm.n_i), COUNT(_xlpm.n_j)) - 1, _xlpm.results, _xlfn.HSTACK(_xlfn.CHISQ.DIST.RT(_xlpm.v_xi2, _xlpm.df), _xlpm.df), IF(OR(_xlfn.ISOMITTED(_xlpm.header), NOT(_xlpm.header)), _xlpm.results, _xlfn.VSTACK(CHIQU.TEST2.HEADER(), _xlpm.results))))</definedName>
    <definedName name="CHIQU.TEST2">CHIQU.TEST.S</definedName>
    <definedName name="CHIQU.TEST2.HEADER">_xlfn.LAMBDA(_xlfn.HSTACK("p", "df"))</definedName>
    <definedName name="COLSUM">_xlfn.LAMBDA(_xlpm.matrix, _xlfn.BYCOL(_xlpm.matrix, _xleta.SUM))</definedName>
    <definedName name="CORR.CRAMER">_xlfn.LAMBDA(_xlpm.x_i,_xlpm.y_i, _xlfn.LET(_xlpm.n_i, STAT.TABLE(_xlpm.x_i), _xlpm.n_j, STAT.TABLE(_xlpm.y_i), _xlpm.div, MIN(COUNT(_xlpm.n_i), COUNT(_xlpm.n_j)), _xlpm.n, SUM(_xlpm.n_j), _xlpm.x_base, _xlpm.n_i * TRANSPOSE(_xlpm.n_j) / _xlpm.n, _xlpm.n_ij, STAT.TABLE(_xlpm.x_i, _xlpm.y_i), SQRT((SUM((_xlpm.n_ij - _xlpm.x_base) ^ 2 / _xlpm.x_base)) / (_xlpm.n * (_xlpm.div - 1)))))</definedName>
    <definedName name="CORR.CRAMER.TEST">_xlfn.LAMBDA(_xlpm.x_i,_xlpm.y_i,_xlop.headers, _xlfn.LET(_xlpm.r_value, CORR.CRAMER(_xlpm.x_i, _xlpm.y_i), _xlpm.p_value, CHIQU.TEST.S(_xlpm.x_i, _xlpm.y_i), _xlpm.results, _xlfn.HSTACK(_xlpm.r_value, _xlpm.p_value), IF(OR(_xlfn.ISOMITTED(_xlpm.headers), NOT(_xlpm.headers)), _xlpm.results, _xlfn.VSTACK(_xlfn.HSTACK("V", "p"), _xlpm.results))))</definedName>
    <definedName name="CORR.KENDAL">_xlfn.LAMBDA(_xlpm.x_i,_xlpm.y_i, _xlfn.LET(_xlpm.s_n, COUNT(_xlpm.x_i), _xlpm.x_j, TRANSPOSE(_xlpm.x_i), _xlpm.y_j, TRANSPOSE(_xlpm.y_i), _xlpm.triangle, MTRIANGLE(_xlpm.s_n, TRUE, TRUE), _xlpm.tr_sign, STAT.SIGN(_xlpm.x_i - _xlpm.x_j) * STAT.SIGN(_xlpm.y_i - _xlpm.y_j) * _xlpm.triangle, _xlpm.n_c, SUM(1 * (_xlpm.tr_sign &gt; 0)), _xlpm.n_d, SUM(1 * (_xlpm.tr_sign &lt; 0)), _xlpm.m_k, MIN(COUNT(_xlfn.UNIQUE(_xlpm.x_i)), COUNT(_xlfn.UNIQUE(_xlpm.y_i))), IF(_xlpm.s_n = COUNT(_xlpm.y_i), (_xlpm.n_c - _xlpm.n_d) * 2 / (_xlpm.s_n ^ 2 * ((_xlpm.m_k - 1) / _xlpm.m_k)), #VALUE!)))</definedName>
    <definedName name="CORR.KENDAL.TEST">_xlfn.LAMBDA(_xlpm.x_i,_xlpm.y_i, _xlfn.LET(_xlpm.s_n, COUNT(_xlpm.x_i), _xlpm.x_j, TRANSPOSE(_xlpm.x_i), _xlpm.y_j, TRANSPOSE(_xlpm.y_i), _xlpm.triangle, MTRIANGLE(_xlpm.s_n, TRUE, TRUE), _xlpm.tr_sign, STAT.SIGN(_xlpm.x_i - _xlpm.x_j) * STAT.SIGN(_xlpm.y_i - _xlpm.y_j) * _xlpm.triangle, _xlpm.n_c, SUM(1 * (_xlpm.tr_sign &gt; 0)), _xlpm.n_d, SUM(1 * (_xlpm.tr_sign &lt; 0)), _xlpm.m_k, MIN(COUNT(_xlfn.UNIQUE(_xlpm.x_i)), COUNT(_xlfn.UNIQUE(_xlpm.y_i))), _xlpm.r_tau, (_xlpm.n_c - _xlpm.n_d) * 2 / (_xlpm.s_n ^ 2 * ((_xlpm.m_k - 1) / _xlpm.m_k)), _xlpm.v_0, _xlpm.s_n * (_xlpm.s_n - 1) * (2 * _xlpm.s_n + 5), _xlpm.t_rank, _xlfn.RANK.AVG(_xlpm.x_i, _xlpm.x_i), _xlpm.u_rank, _xlfn.RANK.AVG(_xlpm.y_i, _xlpm.y_i), _xlpm.t_ties, _xlfn.UNIQUE(_xlpm.t_rank), _xlpm.u_ties, _xlfn.UNIQUE(_xlpm.u_rank), _xlpm.t_i, COUNTIF(_xlpm.t_ties, _xlpm.t_rank), _xlpm.u_i, COUNTIF(_xlpm.u_ties, _xlpm.u_rank), _xlpm.v_t, SUM(_xlpm.t_i * (_xlpm.t_i - 1) * (2 * _xlpm.t_i + 5)), _xlpm.v_u, SUM(_xlpm.u_i * (_xlpm.u_i - 1) * (2 * _xlpm.u_i + 5)), _xlpm.v_1, SUM(_xlpm.t_i * (_xlpm.t_i - 1)) * SUM(_xlpm.u_i * (_xlpm.u_i - 1)) / (2 * _xlpm.s_n * (_xlpm.s_n - 1)), _xlpm.v_2, SUM(_xlpm.t_i * (_xlpm.t_i - 1) * (_xlpm.t_i - 2)) * SUM(_xlpm.u_i * (_xlpm.u_i - 1) * (_xlpm.u_i - 2)) / (9 * _xlpm.s_n * (_xlpm.s_n - 1) * (_xlpm.s_n - 2)), _xlpm.v_all, 1 / 18 * _xlpm.v_0 - (_xlpm.v_t + _xlpm.v_u) / 18 + _xlpm.v_1 + _xlpm.v_2, _xlpm.z_b, (_xlpm.n_c - _xlpm.n_d) / SQRT(_xlpm.v_all), _xlpm.p_v, _xlfn.NORM.DIST(_xlpm.z_b, 0, 1, TRUE), _xlpm.p_value, 2 * IF(_xlpm.p_v &gt; 0.5, 1 - _xlpm.p_v, _xlpm.p_v), _xlfn.VSTACK(_xlfn.HSTACK("tau", "z", "p"), _xlfn.HSTACK(_xlpm.r_tau, _xlpm.z_b, _xlpm.p_value))))</definedName>
    <definedName name="CORR.PEARSON">_xlfn.LAMBDA(_xlpm.x_i,_xlpm.y_i, CORREL(_xlpm.x_i, _xlpm.y_i))</definedName>
    <definedName name="CORR.PEARSON.TEST">_xlfn.LAMBDA(_xlpm.x_i,_xlpm.y_i,_xlop.headers, _xlfn.LET(_xlpm.c_pearson, CORREL(_xlpm.x_i, _xlpm.y_i), _xlpm.z_value, IFERROR(ATANH(_xlpm.c_pearson), 1000000), _xlpm.p_v, _xlfn.NORM.DIST(_xlpm.z_value, 0, 1, TRUE), _xlpm.p_value, 2 * IF(_xlpm.p_v &gt; 0.5, 1 - _xlpm.p_v, _xlpm.p_v), _xlpm.results, _xlfn.HSTACK(_xlpm.z_value, _xlpm.p_value), IF(OR(_xlfn.ISOMITTED(_xlpm.headers), NOT(_xlpm.headers)), _xlpm.results, _xlfn.VSTACK(_xlfn.HSTACK("r", "p"), _xlpm.results))))</definedName>
    <definedName name="CORR.SPEARMAN">_xlfn.LAMBDA(_xlpm.left,_xlpm.right, CORREL(_xlfn.RANK.AVG(_xlpm.left, _xlpm.left), _xlfn.RANK.AVG(_xlpm.right, _xlpm.right)))</definedName>
    <definedName name="CUMSUM">_xlfn.LAMBDA(_xlpm.vector, _xlfn.SCAN(0, _xlpm.vector, _xlfn.LAMBDA(_xlpm.accu,_xlpm.value, _xlpm.accu + _xlpm.value)))</definedName>
    <definedName name="DUMMY.CODING">_xlfn.LAMBDA(_xlpm.variable,_xlop.header, _xlfn.LET(_xlpm.variable, _xlfn._xlws.FILTER(_xlpm.variable, NOT(ISERROR(_xlpm.variable))), _xlpm.k_names, TRANSPOSE(_xlfn.UNIQUE(_xlpm.variable)), _xlpm.k_ref, _xlfn.CHOOSECOLS(_xlpm.k_names, _xlfn.SEQUENCE(1, COUNTA(_xlpm.k_names) - 1)), _xlpm.codes, 1 * (_xlpm.variable = _xlpm.k_ref), IF(OR(_xlfn.ISOMITTED(_xlpm.header), NOT(_xlpm.header)), _xlpm.codes, _xlfn.VSTACK(_xlpm.k_ref, _xlpm.codes))))</definedName>
    <definedName name="DUNN.TEST">_xlfn.LAMBDA(_xlpm.values,_xlpm.groups,_xlop.adjustment, _xlfn.LET(_xlpm.ranks, _xlfn.RANK.AVG(_xlpm.values, _xlpm.values), _xlpm.n_all, COUNT(_xlpm.values), _xlpm.n_i, GROUP.COUNT(_xlpm.groups), _xlpm.group_i, _xlfn.UNIQUE(_xlpm.groups), _xlpm.ranksum_i, COLSUM(_xlpm.ranks * (_xlpm.groups = TRANSPOSE(_xlpm.group_i))) / TRANSPOSE(_xlpm.n_i), _xlpm.sigma_correction, _xlpm.n_all * (_xlpm.n_all + 1) / 12, _xlpm.bind_count, GROUP.COUNT(_xlpm.ranks), _xlpm.bind_correction, SUM(_xlpm.bind_count ^ 3 - _xlpm.bind_count) / (12 * (_xlpm.n_all - 1)), _xlpm.mat_triang, MTRIANGLE(COUNT(_xlpm.n_i), FALSE, TRUE), _xlpm.mat_W1, _xlpm.mat_triang * TRANSPOSE(_xlpm.ranksum_i), _xlpm.mat_W2, _xlpm.mat_triang * _xlpm.ranksum_i, _xlpm.mat_n1, _xlpm.mat_triang * TRANSPOSE(1 / _xlpm.n_i), _xlpm.mat_n2, _xlpm.mat_triang * 1 / _xlpm.n_i, _xlpm.sigma, SQRT((_xlpm.sigma_correction - _xlpm.bind_correction) * (_xlpm.mat_n1 + _xlpm.mat_n2)), _xlpm.delta_RS, _xlpm.mat_W1 - _xlpm.mat_W2, _xlpm.z_value, _xlpm.delta_RS / _xlpm.sigma, _xlpm.g_nbr, _xlfn.SEQUENCE(COUNT(_xlpm.n_i)), _xlpm.z_id_raw, _xlfn.TOCOL(_xlpm.g_nbr * _xlpm.mat_triang), _xlpm.s_id_raw, _xlfn.TOCOL(TRANSPOSE(_xlpm.g_nbr) * _xlpm.mat_triang), _xlpm.z_id, _xlfn._xlws.FILTER(_xlpm.z_id_raw, _xlpm.z_id_raw), _xlpm.s_id, _xlfn._xlws.FILTER(_xlpm.s_id_raw, _xlpm.s_id_raw), _xlpm.z_final, INDEX(_xlpm.z_value, _xlpm.z_id, _xlpm.s_id), _xlpm.m_pairs, SUM(_xlfn.SEQUENCE(COUNT(_xlpm.n_i), 1, 0)), _xlpm.p_value_raw, _xlfn.NORM.S.DIST(IF(_xlpm.z_final &gt; 0, -1 * _xlpm.z_final, _xlpm.z_final), TRUE), _xlpm.p_value, _xlfn.IFS(OR(_xlfn.ISOMITTED(_xlpm.adjustment), LOWER(_xlpm.adjustment) = "holm"), P.ADJ.HOLM(_xlpm.p_value_raw, _xlpm.m_pairs), LOWER(_xlpm.adjustment) = "bonferroni", P.ADJ.BONFERRONI(_xlpm.p_value_raw, _xlpm.m_pairs), LOWER(_xlpm.adjustment) = "hochberg", P.ADJ.HOCHBERG(_xlpm.p_value_raw, _xlpm.m_pairs), LOWER(_xlpm.adjustment) = "sidak", P.ADJ.SIDAK(_xlpm.p_value_raw, _xlpm.m_pairs), LOWER(_xlpm.adjustment) = "holmsidak", P.ADJ.HOLM_SIDAK(_xlpm.p_value_raw, _xlpm.m_pairs), LOWER(_xlpm.adjustment) = "holm-sidak", P.ADJ.HOLM_SIDAK(_xlpm.p_value_raw, _xlpm.m_pairs), LOWER(_xlpm.adjustment) = "holm_sidak", P.ADJ.HOLM_SIDAK(_xlpm.p_value_raw, _xlpm.m_pairs), TRUE, _xlpm.p_value_raw), _xlfn.VSTACK(_xlfn.HSTACK("A", "B", "Statistik", "p"), _xlfn.HSTACK(_xlfn.CHOOSEROWS(_xlpm.group_i, _xlpm.z_id), _xlfn.CHOOSEROWS(_xlpm.group_i, _xlpm.s_id), _xlpm.z_final, IF(_xlpm.p_value &gt; 1, 1, _xlpm.p_value)))))</definedName>
    <definedName name="ENTFERNE.FEHLER">REMOVE.INVALID</definedName>
    <definedName name="F.TEST.S">_xlfn.LAMBDA(_xlpm.a_v,_xlpm.u_v,_xlop.headers, _xlfn.LET(_xlpm.l_uv, _xlfn.TOCOL(_xlfn.UNIQUE(_xlpm.u_v)), _xlpm.result, IF(COUNTA(_xlpm.l_uv) = 2, _xlfn.F.TEST(_xlfn._xlws.FILTER(_xlpm.a_v, _xlpm.u_v = INDEX(_xlpm.u_v, 1, 1)), _xlfn._xlws.FILTER(_xlpm.a_v, _xlpm.u_v = INDEX(_xlpm.u_v, 2, 1))), #VALUE!), IF(OR(_xlfn.ISOMITTED(_xlpm.headers), NOT(_xlpm.headers)), _xlpm.result, _xlfn.VSTACK("p", _xlpm.result))))</definedName>
    <definedName name="GROUP.COUNT">_xlfn.LAMBDA(_xlpm.groups, _xlfn.CHOOSECOLS(_xlfn.GROUPBY(_xlpm.groups, _xlpm.groups, _xleta.COUNTA, , 0), 2))</definedName>
    <definedName name="GROUP.IQR">_xlfn.LAMBDA(_xlpm.values,_xlpm.groups, _xlfn.CHOOSECOLS(_xlfn.GROUPBY(_xlpm.groups, _xlpm.values, STAT.IQR, , 0), 2))</definedName>
    <definedName name="GROUP.MAD">_xlfn.LAMBDA(_xlpm.values,_xlpm.groups, _xlfn.CHOOSECOLS(_xlfn.GROUPBY(_xlpm.groups, _xlpm.values, STAT.MAD, , 0), 2))</definedName>
    <definedName name="GROUP.MAX">_xlfn.LAMBDA(_xlpm.values,_xlpm.groups, _xlfn.CHOOSECOLS(_xlfn.GROUPBY(_xlpm.groups, _xlpm.values, _xleta.MAX, , 0), 2))</definedName>
    <definedName name="GROUP.MEAN">_xlfn.LAMBDA(_xlpm.values,_xlpm.groups, _xlfn.CHOOSECOLS(_xlfn.GROUPBY(_xlpm.groups, _xlpm.values, _xleta.AVERAGE, , 0), 2))</definedName>
    <definedName name="GROUP.MEDIAN">_xlfn.LAMBDA(_xlpm.values,_xlpm.groups, _xlfn.CHOOSECOLS(_xlfn.GROUPBY(_xlpm.groups, _xlpm.values, _xleta.MEDIAN, , 0), 2))</definedName>
    <definedName name="GROUP.MIN">_xlfn.LAMBDA(_xlpm.values,_xlpm.groups, _xlfn.CHOOSECOLS(_xlfn.GROUPBY(_xlpm.groups, _xlpm.values, _xleta.MIN, , 0), 2))</definedName>
    <definedName name="GROUP.SD">_xlfn.LAMBDA(_xlpm.values,_xlpm.groups, _xlfn.CHOOSECOLS(_xlfn.GROUPBY(_xlpm.groups, _xlpm.values, _xleta.STDEV.S, , 0), 2))</definedName>
    <definedName name="GROUP.SUM">_xlfn.LAMBDA(_xlpm.values,_xlpm.groups, _xlfn.CHOOSECOLS(_xlfn.GROUPBY(_xlpm.groups, _xlpm.values, _xleta.SUM, , 0), 2))</definedName>
    <definedName name="GRUPPEN.ANZAHL">GROUP.COUNT</definedName>
    <definedName name="GRUPPEN.IQA">GROUP.IQR</definedName>
    <definedName name="GRUPPEN.MAD">GROUP.MAD</definedName>
    <definedName name="GRUPPEN.MAX">GROUP.MAX</definedName>
    <definedName name="GRUPPEN.MEDIAN">GROUP.MEDIAN</definedName>
    <definedName name="GRUPPEN.MIN">GROUP.MIN</definedName>
    <definedName name="GRUPPEN.MITTELWERT">GROUP.MEAN</definedName>
    <definedName name="GRUPPEN.N">GROUP.COUNT</definedName>
    <definedName name="GRUPPEN.SD">GROUP.SD</definedName>
    <definedName name="GRUPPEN.SE">GROUP.SE</definedName>
    <definedName name="GRUPPEN.STANDARDFEHLER">GROUP.SE</definedName>
    <definedName name="GRUPPEN.STDABW">GROUP.SD</definedName>
    <definedName name="GRUPPEN.STDFEHLER">GROUP.SE</definedName>
    <definedName name="GRUPPEN.SUMME">GROUP.SUM</definedName>
    <definedName name="HREPEAT">_xlfn.LAMBDA(_xlpm.value,_xlpm.n_times, IF(AND(COUNTA(_xlpm.value) = 1, COUNT(_xlpm.n_times) = 1, _xlpm.n_times &gt; 0), IF(ISNUMBER(_xlpm.value) + ISLOGICAL(_xlpm.value), _xlfn.SEQUENCE(1, _xlpm.n_times, _xlpm.value, 0), IF(_xlfn.SEQUENCE(1, _xlpm.n_times), _xlpm.value)), #VALUE!))</definedName>
    <definedName name="HWIEDERHOLEN">HREPEAT</definedName>
    <definedName name="IS.ALL.EQUAL">_xlfn.LAMBDA(_xlpm.vector, AND(_xlpm.vector = INDEX(_xlpm.vector, 1, 1)))</definedName>
    <definedName name="IS.VECTOR">_xlfn.LAMBDA(_xlpm.vector, IFERROR(IS.ALL.EQUAL(_xlfn.MAP(REMOVE.INVALID(_xlpm.vector), _xleta.TYPE)), FALSE))</definedName>
    <definedName name="IST.ALLE.GLEICH">IS.ALL.EQUAL</definedName>
    <definedName name="IST.VEKTOR">IS.VECTOR</definedName>
    <definedName name="KORREL.CRAMER">CORR.CRAMER</definedName>
    <definedName name="KORREL.CRAMER.TEST">CORR.CRAMER.TEST</definedName>
    <definedName name="KORREL.KENDAL">CORR.KENDAL</definedName>
    <definedName name="KORREL.KENDAL.TEST">CORR.KENDAL.TEST</definedName>
    <definedName name="KORREL.PEARSON">CORR.PEARSON</definedName>
    <definedName name="KORREL.PEARSON.TEST">CORR.PEARSON.TEST</definedName>
    <definedName name="KORREL.SPEARMAN">CORR.SPEARMAN</definedName>
    <definedName name="KRUSKAL_WALLIS.TEST">_xlfn.LAMBDA(_xlpm.values,_xlpm.groups,_xlop.headers, _xlfn.LET(_xlpm.n_all, COUNT(_xlpm.values), _xlpm.n_groups, COUNTA(_xlfn.UNIQUE(_xlpm.groups)), _xlpm.d_f, _xlpm.n_groups - 1, _xlpm.n_h, GROUP.COUNT(_xlpm.groups), _xlpm.ranks, _xlfn.RANK.AVG(_xlpm.values, _xlpm.values), _xlpm.b_bindings, COUNT(_xlfn.UNIQUE(_xlpm.ranks)) &lt; _xlpm.n_all, _xlpm.h_correction, -3 * (_xlpm.n_all + 1), _xlpm.h_factor, 12 / (_xlpm.n_groups * (_xlpm.n_groups + 1) - _xlpm.h_correction), _xlpm.m_groups, 1 * (_xlpm.groups = TRANSPOSE(_xlfn.UNIQUE(_xlpm.groups))), _xlpm.H_core, _xlpm.h_factor * SUM(COLSUM(_xlpm.m_groups * _xlpm.ranks) / TRANSPOSE(_xlpm.n_h)), _xlpm.bind_factor, 1 / (_xlpm.n_all ^ 3 - _xlpm.n_all), _xlpm.bind_count, GROUP.COUNT(_xlpm.ranks), _xlpm.bind_correction, 1 - SUM(_xlpm.bind_count ^ 3 - _xlpm.bind_count) * _xlpm.bind_factor, _xlpm.H_value, IF(_xlpm.b_bindings, _xlpm.H_core / _xlpm.bind_correction, _xlpm.H_core), _xlpm.p_value, _xlfn.CHISQ.DIST.RT(_xlpm.H_value, _xlpm.d_f), _xlpm.results, _xlfn.HSTACK(_xlpm.H_value, _xlpm.d_f, _xlpm.p_value), IF(OR(_xlfn.ISOMITTED(_xlpm.headers), NOT(_xlpm.headers)), _xlpm.results, _xlfn.VSTACK(_xlfn.HSTACK("H", "df", "p"), _xlpm.results))))</definedName>
    <definedName name="KRUSKAL.WALLIS.TEST">KRUSKAL_WALLIS.TEST</definedName>
    <definedName name="KUMULATIVESUMME">CUMSUM</definedName>
    <definedName name="LEVENE.TEST">_xlfn.LAMBDA(_xlpm.x_i,_xlpm.y_i,_xlop.headers, _xlfn.LET(_xlpm.m_grp, GROUP.MEDIAN(_xlpm.x_i, _xlpm.y_i), _xlpm.mn_grp, GROUP.MEAN(_xlpm.x_i, _xlpm.y_i), _xlpm.n_grp, GROUP.COUNT(_xlpm.y_i), _xlpm.l_grp, _xlfn.UNIQUE(_xlpm.y_i), _xlpm.resi_grp, (_xlpm.x_i - _xlfn.XLOOKUP(_xlpm.y_i, _xlpm.l_grp, _xlpm.m_grp)) ^ 2, _xlpm.m_all, AVERAGE(_xlpm.x_i), _xlpm.n_all, SUM(_xlpm.n_grp), _xlpm.n_k, COUNTA(_xlpm.l_grp), _xlpm.W_val, ((_xlpm.n_all - _xlpm.n_k) / (_xlpm.n_k - 1)) * (SUM(_xlpm.n_grp * (_xlpm.mn_grp - _xlpm.m_all) ^ 2) / SUM(_xlpm.resi_grp)), _xlpm.p_val, _xlfn.F.DIST(_xlpm.W_val, _xlpm.n_k - 1, _xlpm.n_all - _xlpm.n_k, TRUE) / 2, _xlpm.results, _xlfn.HSTACK(_xlpm.W_val, _xlpm.n_k - 1, _xlpm.n_all - _xlpm.n_k, _xlpm.p_val), IF(OR(_xlfn.ISOMITTED(_xlpm.headers), NOT(_xlpm.headers)), _xlpm.results, _xlfn.VSTACK(_xlfn.HSTACK("W", "df_1", "df_2", "p"), _xlpm.results))))</definedName>
    <definedName name="MARK.INVALID">_xlfn.LAMBDA(_xlpm.vectors,_xlpm.invalid_values, _xlfn.MAP(_xlpm.vectors, _xlfn.LAMBDA(_xlpm.v_i, IF(IFERROR(_xlfn.XMATCH(_xlpm.v_i, _xlpm.invalid_values, 0), 0), #N/A, _xlpm.v_i))))</definedName>
    <definedName name="MATRIX_TO_LONG">_xlfn.LAMBDA(_xlpm.matrix,_xlop.p_headers,_xlop.p_withnames, _xlfn.LET(_xlpm.p_headers, IF(_xlfn.ISOMITTED(_xlpm.p_headers), TRUE, _xlpm.p_headers), _xlpm.p_withnames, IF(_xlfn.ISOMITTED(_xlpm.p_withnames), {"name";"value"}, _xlpm.p_withnames), _xlpm.b_headers, AND(COLUMNS(_xlpm.p_headers) = 1, ROWS(_xlpm.p_headers) = 1, _xlpm.p_headers), _xlpm.n_cols, COLUMNS(_xlpm.matrix), _xlpm.n_rows, ROWS(_xlpm.matrix) - _xlpm.b_headers, _xlpm.sel_header, _xlfn.IFS(AND(COUNTA(_xlpm.p_headers) = _xlpm.n_cols, COLUMNS(_xlpm.p_headers) = _xlpm.n_cols), _xlpm.p_headers, COUNTA(_xlpm.p_headers) = _xlpm.n_cols, TRANSPOSE(_xlpm.p_headers), _xlpm.b_headers, _xlfn.CHOOSEROWS(_xlpm.matrix, 1), TRUE, _xlfn.SEQUENCE(1, _xlpm.n_cols)), _xlpm.sel_heading, _xlfn.IFS(AND(COUNTA(_xlpm.p_withnames) = 2, ROWS(_xlpm.p_withnames) = 1), _xlpm.p_withnames, COUNTA(_xlpm.p_withnames) = 2, TRANSPOSE(_xlpm.p_withnames), TRUE, FALSE), _xlpm.values, _xlfn.TOCOL(IF(_xlpm.b_headers, _xlfn.CHOOSEROWS(_xlpm.matrix, _xlfn.SEQUENCE(_xlpm.n_rows, 1, 2)), _xlpm.matrix)), _xlpm.idx_n, MOD(_xlfn.SEQUENCE(_xlpm.n_rows * _xlpm.n_cols, 1, 0), _xlpm.n_cols) + 1, _xlpm.names, INDEX(_xlpm.sel_header, 1, _xlpm.idx_n), _xlpm.result, _xlfn.HSTACK(_xlpm.names, _xlpm.values), IF(COLUMNS(_xlpm.sel_heading) = 1, _xlpm.result, _xlfn.VSTACK(_xlpm.sel_heading, _xlpm.result))))</definedName>
    <definedName name="MATRIX.TO.LONG">MATRIX_TO_LONG</definedName>
    <definedName name="MATRIX.ZU.LANGFORM">_xlfn.LAMBDA(_xlpm.matrix,_xlop.p_namen,_xlop.p_ttl, _xlfn.LET(_xlpm.p_ttl, IF(_xlfn.ISOMITTED(_xlpm.p_ttl), {"Name";"Wert"}, _xlpm.p_ttl), MATRIX_TO_LONG(_xlpm.matrix, _xlpm.p_namen, _xlpm.p_ttl)))</definedName>
    <definedName name="MDIM">_xlfn.LAMBDA(_xlpm.matrix, _xlfn.HSTACK(ROWS(_xlpm.matrix), COLUMNS(_xlpm.matrix)))</definedName>
    <definedName name="MDIMENSION">MDIM</definedName>
    <definedName name="MDREIECK">MTRIANGLE</definedName>
    <definedName name="MSPUR">MTRACE</definedName>
    <definedName name="MTRACE">_xlfn.LAMBDA(_xlpm.matrix, IF(ROWS(_xlpm.matrix) = COLUMNS(_xlpm.matrix), _xlfn.LET(_xlpm.index, _xlfn.SEQUENCE(ROWS(_xlpm.matrix)), SUM(INDEX(_xlpm.matrix, _xlpm.index, _xlpm.index))), #VALUE!))</definedName>
    <definedName name="MTRIANGLE">_xlfn.LAMBDA(_xlpm.size,_xlop.p_lower,_xlop.p_strict, _xlfn.LET(_xlpm.b_lower, IF(_xlfn.ISOMITTED(_xlpm.p_lower), TRUE, _xlpm.p_lower), _xlpm.b_strict, IF(_xlfn.ISOMITTED(_xlpm.p_strict), FALSE, _xlpm.p_strict), IF(AND(COUNT(_xlpm.size) = 1, COUNTA(_xlpm.b_lower) = 1, COUNTA(_xlpm.b_strict) = 1), _xlfn.LET(_xlpm.vector, _xlfn.SEQUENCE(_xlpm.size), _xlpm.tvector, TRANSPOSE(_xlpm.vector), 1 * _xlfn.IFS(AND(_xlpm.b_lower, _xlpm.b_strict), _xlpm.vector &gt; _xlpm.tvector, _xlpm.b_lower, _xlpm.vector &gt;= _xlpm.tvector, _xlpm.b_strict, _xlpm.vector &lt; _xlpm.tvector, TRUE, _xlpm.vector &lt;= _xlpm.tvector)), #VALUE!)))</definedName>
    <definedName name="ONE.HOT">DUMMY.CODING</definedName>
    <definedName name="ONE.HOT.CODING">DUMMY.CODING</definedName>
    <definedName name="P.ADJ.BONFERRONI">_xlfn.LAMBDA(_xlpm.p_v,_xlpm.m_v, _xlpm.p_v * _xlpm.m_v)</definedName>
    <definedName name="P.ADJ.HOCHBERG">_xlfn.LAMBDA(_xlpm.p_v,_xlpm.m_v, _xlfn.LET(_xlpm.p_s, _xlfn._xlws.SORT(_xlpm.p_v), _xlpm.id_v, _xlfn.SEQUENCE(COUNT(_xlpm.p_v)), _xlpm.id_s, _xlfn.SORTBY(_xlpm.id_v, _xlpm.p_v), _xlpm.p_star, _xlpm.p_s * _xlpm.m_v / (_xlpm.m_v + 1 - _xlpm.id_v), _xlfn.SORTBY(_xlpm.p_star, _xlpm.id_s)))</definedName>
    <definedName name="P.ADJ.HOLM">_xlfn.LAMBDA(_xlpm.p_v,_xlpm.m_v, _xlfn.LET(_xlpm.p_s, _xlfn._xlws.SORT(_xlpm.p_v), _xlpm.id_v, _xlfn.SEQUENCE(COUNT(_xlpm.p_v)), _xlpm.id_s, _xlfn.SORTBY(_xlpm.id_v, _xlpm.p_v), _xlpm.p_star, _xlpm.p_s * (_xlpm.m_v + 1 - _xlpm.id_v), _xlfn.SORTBY(_xlpm.p_star, _xlpm.id_s)))</definedName>
    <definedName name="P.ADJ.HOLM_SIDAK">_xlfn.LAMBDA(_xlpm.p_v,_xlpm.m_v, _xlfn.LET(_xlpm.p_s, _xlfn._xlws.SORT(_xlpm.p_v), _xlpm.id_v, _xlfn.SEQUENCE(COUNT(_xlpm.p_v)), _xlpm.id_s, _xlfn.SORTBY(_xlpm.id_v, _xlpm.p_v), _xlpm.p_star, 1 - (1 - _xlpm.p_s) ^ (_xlpm.m_v + 1 - _xlpm.id_v), _xlfn.SORTBY(_xlpm.p_star, _xlpm.id_s)))</definedName>
    <definedName name="P.ADJ.SIDAK">_xlfn.LAMBDA(_xlpm.p_v,_xlpm.m_v, 1 - (1 - _xlpm.p_v) ^ _xlpm.m_v)</definedName>
    <definedName name="PAARWEISER.AB.TEST">PAIRWISE.T.TEST</definedName>
    <definedName name="PAARWEISER.T.TEST">PAIRWISE.T.TEST</definedName>
    <definedName name="PAIRWISE.F.TEST">_xlfn.LAMBDA(_xlpm.values,_xlpm.groups,_xlop.adjustment, _xlfn.LET(_xlpm.n_all, COUNT(_xlpm.values), _xlpm.group_names, _xlfn.UNIQUE(_xlpm.groups), _xlpm.k_all, COUNTA(_xlpm.group_names), _xlpm.m_triang, MTRIANGLE(_xlpm.k_all, , 1), _xlpm.group_id, _xlfn.SEQUENCE(_xlpm.k_all), _xlpm.grp_1, _xlfn.TOCOL(_xlpm.m_triang * _xlpm.group_id), _xlpm.grp_2, _xlfn.TOCOL(_xlpm.m_triang * TRANSPOSE(_xlpm.group_id)), _xlpm.g1_id, _xlfn._xlws.FILTER(_xlpm.grp_1, _xlpm.grp_1), _xlpm.g2_id, _xlfn._xlws.FILTER(_xlpm.grp_2, _xlpm.grp_2), _xlpm.g1_names, INDEX(_xlpm.group_names, _xlpm.g1_id), _xlpm.g2_names, INDEX(_xlpm.group_names, _xlpm.g2_id), _xlpm.p_values, _xlfn.MAP(_xlpm.g1_names, _xlpm.g2_names, _xlfn.LAMBDA(_xlpm.a_v,_xlpm.b_v, _xlfn.F.TEST(_xlfn._xlws.FILTER(_xlpm.values, _xlpm.groups = _xlpm.a_v), _xlfn._xlws.FILTER(_xlpm.values, _xlpm.groups = _xlpm.b_v)))), _xlpm.p_value_raw, IF(_xlpm.p_values &gt; 0.5, 1 - _xlpm.p_values, _xlpm.p_values), _xlpm.p_star, 2 * _xlfn.IFS(_xlfn.ISOMITTED(_xlpm.adjustment), P.ADJ.BONFERRONI(_xlpm.p_value_raw, _xlpm.k_all), LOWER(_xlpm.adjustment) = "holm", P.ADJ.HOLM(_xlpm.p_value_raw, _xlpm.k_all), LOWER(_xlpm.adjustment) = "bonferroni", P.ADJ.BONFERRONI(_xlpm.p_value_raw, _xlpm.k_all), LOWER(_xlpm.adjustment) = "hochberg", P.ADJ.HOCHBERG(_xlpm.p_value_raw, _xlpm.k_all), LOWER(_xlpm.adjustment) = "sidak", P.ADJ.SIDAK(_xlpm.p_value_raw, _xlpm.k_all), LOWER(_xlpm.adjustment) = "holmsidak", P.ADJ.HOLM_SIDAK(_xlpm.p_value_raw, _xlpm.k_all), LOWER(_xlpm.adjustment) = "holm-sidak", P.ADJ.HOLM_SIDAK(_xlpm.p_value_raw, _xlpm.k_all), LOWER(_xlpm.adjustment) = "holm_sidak", P.ADJ.HOLM_SIDAK(_xlpm.p_value_raw, _xlpm.k_all), TRUE, _xlpm.p_value_raw), _xlfn.HSTACK(_xlpm.g1_names, _xlpm.g2_names, IF(_xlpm.p_star &gt; 1, 1, _xlpm.p_star))))</definedName>
    <definedName name="PAIRWISE.T.TEST">_xlfn.LAMBDA(_xlpm.values,_xlpm.groups,_xlop.adjustment, _xlfn.LET(_xlpm.n_all, COUNT(_xlpm.values), _xlpm.group_names, _xlfn.UNIQUE(_xlpm.groups), _xlpm.k_all, COUNTA(_xlpm.group_names), _xlpm.m_triang, MTRIANGLE(_xlpm.k_all, , 1), _xlpm.group_id, _xlfn.SEQUENCE(_xlpm.k_all), _xlpm.grp_1, _xlfn.TOCOL(_xlpm.m_triang * _xlpm.group_id), _xlpm.grp_2, _xlfn.TOCOL(_xlpm.m_triang * TRANSPOSE(_xlpm.group_id)), _xlpm.g1_id, _xlfn._xlws.FILTER(_xlpm.grp_1, _xlpm.grp_1), _xlpm.g2_id, _xlfn._xlws.FILTER(_xlpm.grp_2, _xlpm.grp_2), _xlpm.g1_names, INDEX(_xlpm.group_names, _xlpm.g1_id), _xlpm.g2_names, INDEX(_xlpm.group_names, _xlpm.g2_id), _xlpm.p_values, _xlfn.MAP(_xlpm.g1_names, _xlpm.g2_names, _xlfn.LAMBDA(_xlpm.a_v,_xlpm.b_v, _xlfn.T.TEST(_xlfn._xlws.FILTER(_xlpm.values, _xlpm.groups = _xlpm.a_v), _xlfn._xlws.FILTER(_xlpm.values, _xlpm.groups = _xlpm.b_v), 2, 3))), _xlpm.p_value_raw, IF(_xlpm.p_values &gt; 0.5, 1 - _xlpm.p_values, _xlpm.p_values), _xlpm.p_star, 2 * _xlfn.IFS(_xlfn.ISOMITTED(_xlpm.adjustment), P.ADJ.BONFERRONI(_xlpm.p_value_raw, _xlpm.k_all), LOWER(_xlpm.adjustment) = "holm", P.ADJ.HOLM(_xlpm.p_value_raw, _xlpm.k_all), LOWER(_xlpm.adjustment) = "bonferroni", P.ADJ.BONFERRONI(_xlpm.p_value_raw, _xlpm.k_all), LOWER(_xlpm.adjustment) = "hochberg", P.ADJ.HOCHBERG(_xlpm.p_value_raw, _xlpm.k_all), LOWER(_xlpm.adjustment) = "sidak", P.ADJ.SIDAK(_xlpm.p_value_raw, _xlpm.k_all), LOWER(_xlpm.adjustment) = "holmsidak", P.ADJ.HOLM_SIDAK(_xlpm.p_value_raw, _xlpm.k_all), LOWER(_xlpm.adjustment) = "holm-sidak", P.ADJ.HOLM_SIDAK(_xlpm.p_value_raw, _xlpm.k_all), LOWER(_xlpm.adjustment) = "holm_sidak", P.ADJ.HOLM_SIDAK(_xlpm.p_value_raw, _xlpm.k_all), TRUE, _xlpm.p_value_raw), _xlfn.HSTACK(_xlpm.g1_names, _xlpm.g2_names, IF(_xlpm.p_star &gt; 1, 1, _xlpm.p_star))))</definedName>
    <definedName name="PQ.RENAME.HELPER">_xlfn.LAMBDA(_xlpm.names,_xlpm.labels, _xlfn.TEXTJOIN(",", , _xlfn.BYROW(_xlfn.MAP(_xlfn.HSTACK(_xlpm.labels, _xlpm.names), _xlfn.LAMBDA(_xlpm.string, """" &amp; _xlpm.string &amp; """")), _xlfn.LAMBDA(_xlpm.row, "{" &amp; _xlfn.TEXTJOIN(",", , _xlpm.row) &amp; "}"))))</definedName>
    <definedName name="PREP.ALTERNATIVE">_xlfn.LAMBDA(_xlpm.alt, _xlfn.XLOOKUP(LEFT(LOWER(_xlpm.alt), 1), {"t";"g";"l";"r";"k";"u";"b";"&lt;";"&gt;"}, {"t";"g";"l";"g";"l";"t";"t";"l";"g"}, #VALUE!))</definedName>
    <definedName name="QUICK.CODE">_xlfn.LAMBDA(_xlpm.variable,_xlpm.order, _xlfn.XMATCH(_xlpm.variable, _xlpm.order))</definedName>
    <definedName name="RANDOM.NORM">_xlfn.LAMBDA(_xlpm.p_n,_xlop.mean,_xlop.sdev, _xlfn.LET(_xlpm.mean, IF(_xlfn.ISOMITTED(_xlpm.mean), 0, _xlpm.mean), _xlpm.sdev, IF(_xlfn.ISOMITTED(_xlpm.sdev), 1, _xlpm.sdev), SQRT(-2 * LN(_xlfn.RANDARRAY(_xlpm.p_n))) + COS(2 * PI() * _xlfn.RANDARRAY(_xlpm.p_n)) * _xlpm.sdev + _xlpm.mean))</definedName>
    <definedName name="REGRESSION">_xlfn.LAMBDA(_xlpm.A_VAR,_xlpm.UA_VAR, _xlfn.LET(_xlpm.KOEFMAT, _xlfn.HSTACK(_xlfn.SEQUENCE(ROWS(_xlpm.A_VAR), 1, 1, 0), _xlpm.UA_VAR), _xlpm.REDDIM, MMULT(TRANSPOSE(_xlpm.KOEFMAT), _xlpm.KOEFMAT), MMULT(MMULT(MINVERSE(_xlpm.REDDIM), TRANSPOSE(_xlpm.KOEFMAT)), _xlpm.A_VAR)))</definedName>
    <definedName name="REGRESSION.RESIDUALS">_xlfn.LAMBDA(_xlpm.A_VAR,_xlpm.UA_VAR,_xlpm.KOEF, _xlfn.LET(_xlpm.KOEFMAT, _xlfn.HSTACK(_xlfn.SEQUENCE(ROWS(_xlpm.A_VAR), 1, 1, 0), _xlpm.UA_VAR), _xlpm.ESTIMATES, MMULT(_xlpm.KOEFMAT, _xlpm.KOEF), _xlpm.ESTIMATES - _xlpm.A_VAR))</definedName>
    <definedName name="REGRESSION.RESIDUEN">REGRESSION.RESIDUALS</definedName>
    <definedName name="REMOVE.INVALID">_xlfn.LAMBDA(_xlpm.vectors,_xlop.extra_values, _xlfn.LET(_xlpm.v_iv, IF(_xlfn.ISOMITTED(_xlpm.extra_values), _xlpm.vectors, MARK.INVALID(_xlpm.vectors, _xlpm.extra_values)), _xlpm.invalid, _xlfn.BYROW(_xlpm.v_iv, _xlfn.LAMBDA(_xlpm.zeile, OR(ISERROR(_xlpm.zeile)))), _xlfn._xlws.FILTER(_xlpm.vectors, NOT(_xlpm.invalid))))</definedName>
    <definedName name="ROWSUM">_xlfn.LAMBDA(_xlpm.matrix, _xlfn.BYROW(_xlpm.matrix, _xleta.SUM))</definedName>
    <definedName name="SCHEMA.CHOOSE">_xlfn.LAMBDA(_xlpm.data,_xlpm.types,_xlop.type, _xlfn.LET(_xlpm.type, IF(_xlfn.ISOMITTED(_xlpm.type), "m", LEFT(LOWER(_xlpm.type), 1)), _xlpm.types, LEFT(LOWER(_xlpm.types), 1), IF(COLUMNS(_xlpm.data) = 1, TRANSPOSE(_xlfn._xlws.FILTER(_xlpm.data, _xlpm.type = _xlpm.types)), _xlfn.CHOOSECOLS(_xlpm.data, _xlfn._xlws.FILTER(_xlfn.SEQUENCE(COUNTA(_xlpm.types)), _xlpm.type = _xlpm.types)))))</definedName>
    <definedName name="SCHNELL.KODIEREN">QUICK.CODE</definedName>
    <definedName name="SEQUENCE.RANGE">_xlfn.LAMBDA(_xlpm.a_v,_xlop.b_or_step,_xlop.step, _xlfn.LET(_xlpm.a_vs, _xlfn.TOCOL(_xlpm.a_v), _xlpm.n_a, COUNT(_xlpm.a_vs), _xlpm.b_v, IF(AND(_xlpm.n_a = 2, _xlfn.ISOMITTED(_xlpm.b_or_step), _xlfn.ISOMITTED(_xlpm.step)), INDEX(_xlpm.a_vs, 2, 1), _xlpm.b_or_step), _xlpm.step, _xlfn.IFS(AND(_xlfn.ISOMITTED(_xlpm.b_or_step), _xlfn.ISOMITTED(_xlpm.step)), 1, AND(_xlpm.n_a = 2, _xlfn.ISOMITTED(_xlpm.step)), _xlpm.b_or_step, _xlfn.ISOMITTED(_xlpm.step), 1, TRUE, _xlpm.step), _xlpm.a_v, INDEX(_xlpm.a_vs, 1, 1), _xlpm.s_delta, INT(_xlpm.b_v - _xlpm.a_v) + 1, _xlfn.SEQUENCE(_xlpm.s_delta, 1, _xlpm.a_v, _xlpm.step)))</definedName>
    <definedName name="SEQUENZ.INTERVALL">SEQUENCE.RANGE</definedName>
    <definedName name="SIND.ALLE.GLEICH">IS.ALL.EQUAL</definedName>
    <definedName name="SPALTENSUMME">COLSUM</definedName>
    <definedName name="STAT.CORRECT.PVALUE">_xlfn.LAMBDA(_xlpm.p_value,_xlop.alternative, _xlfn.LET(_xlpm.alt, IF(_xlfn.ISOMITTED(_xlpm.alternative), "t", _xlpm.alternative), IFERROR(_xlfn.SWITCH(_xlpm.alt, "l", _xlpm.p_value, "g", 1 - _xlpm.p_value, "t", 2 * MIN(_xlpm.p_value, 1 - _xlpm.p_value), ), #VALUE!)))</definedName>
    <definedName name="STAT.DESCRIBE">_xlfn.LAMBDA(_xlpm.data,_xlop.type,_xlop.names, _xlfn.LET(_xlpm.type, IF(_xlfn.ISOMITTED(_xlpm.type), "m", LEFT(LOWER(_xlpm.type), 1)), _xlpm.colids, _xlfn.SEQUENCE(COLUMNS(_xlpm.data)), _xlpm.vals, _xlfn.CHOOSEROWS(_xlfn.REDUCE(_xlfn.SEQUENCE(1, IF(_xlpm.type = "o", 5, 8)), _xlpm.colids, _xlfn.LAMBDA(_xlpm.lines,_xlpm.colid, _xlfn.LET(_xlpm.raw_values, _xlfn.CHOOSECOLS(_xlpm.data, _xlpm.colid), _xlpm.values, _xlfn._xlws.FILTER(_xlpm.raw_values, ISNUMBER(_xlpm.raw_values)), _xlpm.cnt_values, COUNT(_xlpm.values), _xlpm.basic_stats, _xlfn.HSTACK(MIN(_xlpm.values), MEDIAN(_xlpm.values), MAX(_xlpm.values), STAT.IQR(_xlpm.values), STAT.MAD(_xlpm.values)), _xlpm.sdev, _xlfn.STDEV.S(_xlpm.values), _xlfn.VSTACK(_xlpm.lines, IF(_xlpm.type = "o", _xlfn.HSTACK(_xlpm.cnt_values, _xlpm.basic_stats), _xlfn.HSTACK(_xlpm.cnt_values, AVERAGE(_xlpm.values), _xlpm.sdev, _xlpm.sdev / SQRT(_xlpm.cnt_values), _xlpm.basic_stats)))))), _xlpm.colids + 1), IF(_xlfn.ISOMITTED(_xlpm.names), _xlfn.HSTACK(_xlpm.colids, _xlpm.vals), _xlfn.HSTACK(TRANSPOSE(_xlpm.names), _xlpm.vals))))</definedName>
    <definedName name="STAT.DESCRIBE.LABELS">_xlfn.LAMBDA(_xlop.type, _xlfn.LET(_xlpm.type, IF(_xlfn.ISOMITTED(_xlpm.type), "m", LEFT(LOWER(_xlpm.type), 1)), _xlpm.labels_base, TRANSPOSE({"id";"n"}), _xlpm.labels_m, TRANSPOSE({"mean";"stddev";"stderr"}), _xlpm.labels_o, TRANSPOSE({"min";"median";"max";"IQR";"mad"}), IF(_xlpm.type = "o", _xlfn.HSTACK(_xlpm.labels_base, _xlpm.labels_o), _xlfn.HSTACK(_xlpm.labels_base, _xlpm.labels_m, _xlpm.labels_o))))</definedName>
    <definedName name="STAT.DESCRIBE.NOMINAL">_xlfn.LAMBDA(_xlpm.data,_xlop.variable, _xlfn.LET(_xlpm.variable, IF(_xlfn.ISOMITTED(_xlpm.variable), "", _xlpm.variable), _xlfn.VSTACK(_xlfn.HSTACK(_xlpm.variable, "Absolut", "Relativ"), _xlfn.HSTACK(STAT.TABLE(_xlpm.data, TRUE), STAT.TABLE.RELATIVE(_xlpm.data)))))</definedName>
    <definedName name="STAT.DESKRIPTIV">STAT.DESCRIBE</definedName>
    <definedName name="STAT.DESKRIPTIV.BESCHRIFTUNG">STAT.DESCRIBE.LABELS</definedName>
    <definedName name="STAT.DESKRIPTIV.FAKTORSTUFEN">STAT.DESCRIBE.NOMINAL</definedName>
    <definedName name="STAT.DESKRIPTIV.MERKMALE">STAT.DESCRIBE.NOMINAL</definedName>
    <definedName name="STAT.DESKRIPTIV.NOMINAL">STAT.DESCRIBE.NOMINAL</definedName>
    <definedName name="STAT.GEBUNDENE.VARIANZ">STAT.POOLED.VARIANCE</definedName>
    <definedName name="STAT.GEPOOLTE.VARIANZ">STAT.POOLED.VARIANCE</definedName>
    <definedName name="STAT.IQA">STAT.IQR</definedName>
    <definedName name="STAT.IQR">_xlfn.LAMBDA(_xlpm.vector_or_matrix, SUM(_xlfn.QUARTILE.INC(_xlpm.vector_or_matrix, {3;1}) * {1;-1}))</definedName>
    <definedName name="STAT.MAAD">STAT.MAD</definedName>
    <definedName name="STAT.MAD">_xlfn.LAMBDA(_xlpm.vector_or_matrix, MEDIAN(ABS(_xlpm.vector_or_matrix - MEDIAN(_xlpm.vector_or_matrix))))</definedName>
    <definedName name="STAT.POOLED.VARIANCE">_xlfn.LAMBDA(_xlpm.values,_xlpm.groups, _xlfn.LET(_xlpm.n_i, STAT.TABLE(_xlpm.groups) - 1, _xlpm.sum_n, SUM(_xlpm.n_i), _xlpm.s_i, GROUP.SD(_xlpm.values, _xlpm.groups) ^ 2, SUMPRODUCT(_xlpm.n_i, _xlpm.s_i) / _xlpm.sum_n))</definedName>
    <definedName name="STAT.SE">_xlfn.LAMBDA(_xlpm.values, _xlfn.LET(_xlpm.sdev, _xlfn.STDEV.S(_xlpm.values), _xlpm.cnt_values, COUNT(_xlpm.values), _xlpm.sdev / SQRT(_xlpm.cnt_values)))</definedName>
    <definedName name="STAT.SIGN">_xlfn.LAMBDA(_xlpm.value, -1 * (_xlpm.value &lt; 0) + (_xlpm.value &gt; 0))</definedName>
    <definedName name="STAT.STANDARDFEHLER">STAT.SE</definedName>
    <definedName name="STAT.STD.ERROR">STAT.SE</definedName>
    <definedName name="STAT.STDFEHLER">STAT.SE</definedName>
    <definedName name="STAT.TABELLE">STAT.TABLE</definedName>
    <definedName name="STAT.TABELLE.RELATIV">STAT.TABLE.RELATIVE</definedName>
    <definedName name="STAT.TABLE">_xlfn.LAMBDA(_xlpm.aval,_xlop.bval_or_heading,_xlop.heading, _xlfn.LET(_xlpm.mdim_a, ROWS(_xlpm.aval) - COLUMNS(_xlpm.aval), _xlpm.aval, IF(_xlpm.mdim_a &gt; 0, _xlfn.TOCOL(_xlpm.aval), _xlfn.TOROW(_xlpm.aval)), _xlpm.n_aval, COUNTA(_xlpm.aval), _xlpm.id_aval, _xlfn.UNIQUE(_xlpm.aval), _xlpm.b_p1, _xlfn.IFS(_xlfn.ISOMITTED(_xlpm.bval_or_heading), 0, COUNTA(_xlpm.bval_or_heading) = 1, 1, COUNTA(_xlpm.bval_or_heading) = _xlpm.n_aval, 2, TRUE, 0), _xlpm.heading, _xlfn.IFS(_xlpm.b_p1 = 1, N(_xlpm.bval_or_heading), _xlfn.ISOMITTED(_xlpm.heading), 0, TRUE, N(_xlpm.heading)) &lt;&gt; 0, _xlpm.bval, IF(_xlpm.b_p1 = 2, _xlpm.bval_or_heading, IF(_xlpm.mdim_a &gt; 0, VREPEAT(1, _xlpm.n_aval), HREPEAT(1, _xlpm.n_aval))), _xlpm.id_bval, TRANSPOSE(_xlfn.UNIQUE(_xlpm.bval)), _xlpm.id_avalT, TRANSPOSE(_xlpm.id_aval), _xlpm.results, MMULT(TRANSPOSE((ISERROR(_xlpm.id_avalT) + ISERROR(_xlpm.aval) - ISERROR(_xlpm.aval) * ISERROR(_xlpm.id_avalT)) * IFERROR(ERROR.TYPE(_xlpm.id_avalT) = ERROR.TYPE(_xlpm.aval), 0) + IFERROR(1 * (_xlpm.id_avalT = _xlpm.aval), 0)), (ISERROR(_xlpm.id_bval) + ISERROR(_xlpm.bval) - ISERROR(_xlpm.bval) * ISERROR(_xlpm.id_bval)) * IFERROR(ERROR.TYPE(_xlpm.id_bval) = ERROR.TYPE(_xlpm.bval), 0) + IFERROR(1 * (_xlpm.id_bval = _xlpm.bval), 0)), IF(_xlpm.heading, IF(_xlpm.b_p1 = 2, _xlfn.VSTACK(_xlfn.HSTACK("", _xlpm.id_bval), _xlfn.HSTACK(_xlpm.id_aval, _xlpm.results)), _xlfn.HSTACK(_xlpm.id_aval, _xlpm.results)), _xlpm.results)))</definedName>
    <definedName name="STAT.TABLE.RELATIVE">_xlfn.LAMBDA(_xlpm.aval,_xlop.bval_or_heading,_xlop.heading, _xlfn.LET(_xlpm.b_p1, _xlfn.IFS(_xlfn.ISOMITTED(_xlpm.bval_or_heading), 0, COUNTA(_xlpm.bval_or_heading) = 1, 1, COUNTA(_xlpm.bval_or_heading) = COUNTA(_xlpm.aval), 2, TRUE, 0), _xlpm.heading, _xlfn.IFS(_xlpm.b_p1 = 1, N(_xlpm.bval_or_heading), _xlfn.ISOMITTED(_xlpm.heading), 0, TRUE, N(_xlpm.heading)) &lt;&gt; 0, _xlpm.tab, IF(_xlpm.b_p1 = 2, STAT.TABLE(_xlpm.aval, _xlpm.bval_or_heading), STAT.TABLE(_xlpm.aval)), _xlpm.totals, SUM(_xlpm.tab), _xlpm.results, _xlpm.tab / _xlpm.totals, _xlpm.id_aval, _xlfn.UNIQUE(_xlpm.aval), _xlpm.id_bval, IF(_xlpm.b_p1 = 2, TRANSPOSE(_xlfn.UNIQUE(_xlpm.bval_or_heading)), #N/A), IF(_xlpm.heading, IF(_xlpm.b_p1 = 2, _xlfn.VSTACK(_xlfn.HSTACK("", _xlpm.id_bval), _xlfn.HSTACK(_xlpm.id_aval, _xlpm.results)), _xlfn.HSTACK(_xlpm.id_aval, _xlpm.results)), _xlpm.results)))</definedName>
    <definedName name="STAT.VORZEICHEN">STAT.SIGN</definedName>
    <definedName name="T.TEST.S">_xlfn.LAMBDA(_xlpm.p_values,_xlpm.p_groups,_xlop.alternative,_xlop.paired, _xlfn.LET(_xlpm.ab_names, _xlfn.UNIQUE(_xlpm.p_groups), _xlpm.paired, IF(_xlfn.ISOMITTED(_xlpm.paired), 3, IF(_xlpm.paired, 1, 3)), _xlpm.alternative, IF(_xlfn.ISOMITTED(_xlpm.alternative), "t", PREP.ALTERNATIVE(_xlpm.alternative)), _xlpm.altV, 1 + (_xlpm.alternative = "t"), _xlpm.altO, _xlpm.alternative = "g", _xlpm.g_1, _xlfn.CHOOSEROWS(_xlpm.ab_names, 1), _xlpm.g_2, _xlfn.CHOOSEROWS(_xlpm.ab_names, 2), _xlpm.p_v, IF(COUNTA(_xlpm.ab_names) = 2, _xlfn.T.TEST(_xlfn._xlws.FILTER(_xlpm.p_values, _xlpm.p_groups = _xlpm.g_1), _xlfn._xlws.FILTER(_xlpm.p_values, _xlpm.p_groups = _xlpm.g_2), _xlpm.altV, _xlpm.paired), #VALUE!), _xlpm.mw_1, AVERAGE(_xlfn._xlws.FILTER(_xlpm.p_values, _xlpm.p_groups = _xlpm.g_1)), _xlpm.mw_2, AVERAGE(_xlfn._xlws.FILTER(_xlpm.p_values, _xlpm.p_groups = _xlpm.g_2)), _xlfn.HSTACK(IF(OR(AND(_xlpm.altO, _xlpm.mw_1 &lt; _xlpm.mw_2), AND(_xlpm.alternative = "l", _xlpm.mw_1 &gt; _xlpm.mw_2)), 1 - _xlpm.p_v, _xlpm.p_v), _xlfn.TEXTJOIN(_xlfn.SWITCH(_xlpm.alternative, "t", "&lt;&gt;", "l", "&lt;", "g", "&gt;"), , _xlpm.ab_names))))</definedName>
    <definedName name="TABELLEN.AUSWAHL">TABLE.SELECT</definedName>
    <definedName name="TABLE.SELECT">_xlfn.LAMBDA(_xlpm.tab_name,_xlpm.col_names,_xlop.with_headers, _xlfn.LET(_xlpm.n_rows, ROWS(INDIRECT(_xlpm.tab_name)), _xlpm.col_refs, _xlpm.tab_name &amp; "[" &amp; _xlpm.col_names &amp; "]", _xlpm.no_rows, _xlfn.SEQUENCE(_xlpm.n_rows), _xlpm.no_cols, _xlfn.SEQUENCE(COUNTA(_xlpm.col_names)) + 1, _xlpm.col_headers, IF(ROWS(_xlpm.col_names) &gt; COLUMNS(_xlpm.col_names), TRANSPOSE(_xlpm.col_names), _xlpm.col_names), _xlpm.result, _xlfn.CHOOSECOLS(_xlfn.REDUCE(_xlpm.no_rows, _xlpm.col_refs, _xlfn.LAMBDA(_xlpm.accu,_xlpm.col_ref, _xlfn.HSTACK(_xlpm.accu, _xlfn.LET(_xlpm.values, INDIRECT(_xlpm.col_ref), IF(ISBLANK(_xlpm.values), #N/A, _xlpm.values))))), _xlpm.no_cols), IF(OR(_xlfn.ISOMITTED(_xlpm.with_headers), NOT(_xlpm.with_headers)), _xlpm.result, _xlfn.VSTACK(_xlpm.col_headers, _xlpm.result))))</definedName>
    <definedName name="UNGÜLTIGE.LÖSCHEN">REMOVE.INVALID</definedName>
    <definedName name="VEKTOR.LÄNGE">VLENGTH</definedName>
    <definedName name="VLENGTH">_xlfn.LAMBDA(_xlpm.vector, _xlfn.LET(_xlpm.cols, COLUMNS(_xlpm.vector), _xlpm.length, IS.VECTOR(_xlpm.vector) * (_xlpm.cols * (_xlpm.cols &lt;&gt; 1) + ROWS(_xlpm.vector) * (_xlpm.cols = 1)), IF(_xlpm.length, _xlpm.length, #VALUE!)))</definedName>
    <definedName name="VREPEAT">_xlfn.LAMBDA(_xlpm.value,_xlpm.n_times, IF(AND(COUNTA(_xlpm.value) = 1, COUNT(_xlpm.n_times) = 1, _xlpm.n_times &gt; 0), IF(ISNUMBER(_xlpm.value) + ISLOGICAL(_xlpm.value), _xlfn.SEQUENCE(_xlpm.n_times, 1, _xlpm.value, 0), IF(_xlfn.SEQUENCE(_xlpm.n_times), _xlpm.value)), #VALUE!))</definedName>
    <definedName name="VWIEDERHOLEN">VREPEAT</definedName>
    <definedName name="WILCOXON.TEST">_xlfn.LAMBDA(_xlpm.p_values,_xlpm.p_groups,_xlop.alternative,_xlop.paired,_xlop.correct, _xlfn.LET(_xlpm.alternative, IF(_xlfn.ISOMITTED(_xlpm.alternative), "t", PREP.ALTERNATIVE(_xlpm.alternative)), _xlpm.correct, IF(_xlfn.ISOMITTED(_xlpm.correct), TRUE, _xlpm.correct), _xlpm.paired, IF(_xlfn.ISOMITTED(_xlpm.paired), FALSE, _xlpm.paired), _xlpm.ab_names, _xlfn.UNIQUE(_xlpm.p_groups), _xlpm.ab_n, COUNTA(_xlpm.ab_names), _xlpm.n_ab, GROUP.COUNT(_xlpm.p_groups), IF(AND(_xlpm.ab_n = 2, _xlpm.n_ab &gt; 1, OR(NOT(_xlpm.paired), IS.ALL.EQUAL(_xlpm.n_ab))), _xlfn.LET(_xlpm.rank, _xlfn.RANK.AVG(_xlpm.p_values, _xlpm.p_values), _xlpm.STATISTIC, MIN(GROUP.SUM(_xlpm.rank, _xlpm.p_groups) - _xlpm.n_ab * (_xlpm.n_ab + 1) / 2), _xlpm.prod_ab, PRODUCT(_xlpm.n_ab), _xlpm.sum_ab, SUM(_xlpm.n_ab), _xlpm.z_value, _xlpm.STATISTIC - _xlpm.prod_ab / 2, _xlpm.correctTies, (COUNT(_xlfn.UNIQUE(_xlpm.rank)) &lt; COUNT(_xlpm.rank)) * _xlfn.LET(_xlpm.NTIES, STAT.TABLE(_xlpm.rank), SUM(_xlpm.NTIES ^ 3 - _xlpm.NTIES) / (_xlpm.sum_ab * (_xlpm.sum_ab - 1))), _xlpm.SIGMA, SQRT((_xlpm.prod_ab * ((_xlpm.sum_ab + 1) - _xlpm.correctTies)) / 12), _xlpm.correction_value, _xlpm.correct * _xlfn.SWITCH(_xlpm.alternative, "t", STAT.SIGN(_xlpm.z_value) * 0.5, "l", -0.5, "g", 0.5, ), _xlpm.ZVAL, (_xlpm.z_value - _xlpm.correction_value) / _xlpm.SIGMA, _xlpm.PVAL, STAT.CORRECT.PVALUE(_xlfn.NORM.DIST(_xlpm.ZVAL, 0, 1, TRUE)), _xlfn.VSTACK(_xlfn.HSTACK("Statistik", "Z-Wert", "p-Wert", "Alternative"), _xlfn.HSTACK(_xlpm.STATISTIC, _xlpm.ZVAL, _xlpm.PVAL, _xlfn.TEXTJOIN(_xlfn.SWITCH(_xlpm.alternative, "t", "&lt;&gt;", "l", "&lt;", "g", "&gt;"), , _xlpm.ab_names)))), #VALUE!)))</definedName>
    <definedName name="ZEILENSUMME">ROWSUM</definedName>
    <definedName name="ZUFALLSMATRIX.NORMAL">RANDOM.NORM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" i="1" l="1" a="1"/>
  <c r="AM2" i="1" s="1"/>
  <c r="AM1" i="1" s="1" a="1"/>
  <c r="AM1" i="1" s="1"/>
  <c r="AG2" i="1" a="1"/>
  <c r="AG2" i="1" s="1"/>
  <c r="AG1" i="1" s="1" a="1"/>
  <c r="AG1" i="1" s="1"/>
  <c r="AA2" i="1" a="1"/>
  <c r="AA2" i="1" s="1"/>
  <c r="AA1" i="1" s="1" a="1"/>
  <c r="AA1" i="1" s="1"/>
  <c r="U2" i="1" a="1"/>
  <c r="U2" i="1" s="1"/>
  <c r="U1" i="1" s="1" a="1"/>
  <c r="U1" i="1" s="1"/>
  <c r="O2" i="1" a="1"/>
  <c r="O2" i="1" s="1"/>
  <c r="O1" i="1" s="1" a="1"/>
  <c r="O1" i="1" s="1"/>
  <c r="I2" i="1" a="1"/>
  <c r="I2" i="1" s="1"/>
  <c r="I1" i="1" s="1" a="1"/>
  <c r="I1" i="1" s="1"/>
  <c r="O35" i="1" l="1" a="1"/>
  <c r="O35" i="1" s="1"/>
  <c r="P35" i="1" a="1"/>
  <c r="P35" i="1" s="1"/>
  <c r="Q38" i="1" l="1" a="1"/>
  <c r="Q38" i="1" s="1"/>
  <c r="Q35" i="1" a="1"/>
  <c r="Q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<sst xmlns="http://schemas.openxmlformats.org/spreadsheetml/2006/main" count="166" uniqueCount="9">
  <si>
    <t>Math</t>
  </si>
  <si>
    <t>History</t>
  </si>
  <si>
    <t>Psychology</t>
  </si>
  <si>
    <t>name</t>
  </si>
  <si>
    <t>value</t>
  </si>
  <si>
    <t>wert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</si>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</sst>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92687B-180C-DC4E-956F-3C6852F43C5C}">
  <we:reference id="81ae7f57-2760-4043-a9cb-e0d36209e808" version="1.3.0.0" store="EXCatalog" storeType="EXCatalog"/>
  <we:alternateReferences>
    <we:reference id="WA200003696" version="1.3.0.0" store="de-CH" storeType="OMEX"/>
  </we:alternateReferences>
  <we:properties>
    <we:property name="projectV0_1-56c6e055-265e-4713-816e-a646dbb708de" value="{&quot;kind&quot;:&quot;AFEJSONBlobNode&quot;,&quot;id&quot;:&quot;{DA6F26E7-4074-9249-B5A8-27BFA97871B0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2123-F925-3C44-80D8-8E310F8CD645}">
  <dimension ref="A1:AN64"/>
  <sheetViews>
    <sheetView tabSelected="1" workbookViewId="0">
      <selection activeCell="Q39" sqref="Q39"/>
    </sheetView>
  </sheetViews>
  <sheetFormatPr baseColWidth="10" defaultRowHeight="16" x14ac:dyDescent="0.2"/>
  <sheetData>
    <row r="1" spans="1:40" x14ac:dyDescent="0.2">
      <c r="I1" t="b" cm="1">
        <f t="array" ref="I1">AND(F2:G32=_xlfn.ANCHORARRAY(I2))</f>
        <v>1</v>
      </c>
      <c r="O1" t="b" cm="1">
        <f t="array" ref="O1">AND(_xlfn.ANCHORARRAY(O2)=L2:M31)</f>
        <v>1</v>
      </c>
      <c r="U1" t="b" cm="1">
        <f t="array" ref="U1">AND(_xlfn.ANCHORARRAY(U2) = R2:S32)</f>
        <v>1</v>
      </c>
      <c r="AA1" t="b" cm="1">
        <f t="array" ref="AA1">AND(_xlfn.ANCHORARRAY(AA2)=X2:Y32)</f>
        <v>1</v>
      </c>
      <c r="AG1" t="b" cm="1">
        <f t="array" ref="AG1">AND(_xlfn.ANCHORARRAY(AG2)=AD2:AE32)</f>
        <v>1</v>
      </c>
      <c r="AM1" t="b" cm="1">
        <f t="array" ref="AM1">AND(_xlfn.ANCHORARRAY(AM2)=AJ2:AK32)</f>
        <v>1</v>
      </c>
    </row>
    <row r="2" spans="1:40" ht="17" x14ac:dyDescent="0.2">
      <c r="A2" s="1" t="s">
        <v>0</v>
      </c>
      <c r="B2" t="s">
        <v>1</v>
      </c>
      <c r="C2" t="s">
        <v>2</v>
      </c>
      <c r="F2" t="s">
        <v>3</v>
      </c>
      <c r="G2" t="s">
        <v>4</v>
      </c>
      <c r="I2" t="str" cm="1">
        <f t="array" ref="I2:J32">MATRIX.TO.LONG(A2:C12)</f>
        <v>name</v>
      </c>
      <c r="J2" t="str">
        <v>value</v>
      </c>
      <c r="L2" t="s">
        <v>0</v>
      </c>
      <c r="M2">
        <v>21</v>
      </c>
      <c r="O2" t="str" cm="1">
        <f t="array" ref="O2:P31">MATRIX.TO.LONG(A2:C12, , FALSE )</f>
        <v>Math</v>
      </c>
      <c r="P2">
        <v>21</v>
      </c>
      <c r="R2" t="s">
        <v>6</v>
      </c>
      <c r="S2" t="s">
        <v>7</v>
      </c>
      <c r="U2" t="str" cm="1">
        <f t="array" ref="U2:V32">MATRIX.TO.LONG(A2:C12,,{"foo";"bar"})</f>
        <v>foo</v>
      </c>
      <c r="V2" t="str">
        <v>bar</v>
      </c>
      <c r="X2" t="s">
        <v>3</v>
      </c>
      <c r="Y2" t="s">
        <v>4</v>
      </c>
      <c r="AA2" t="str" cm="1">
        <f t="array" ref="AA2:AB32">MATRIX.TO.LONG(A3:C12,{"foo";"bar";"baz"})</f>
        <v>name</v>
      </c>
      <c r="AB2" t="str">
        <v>value</v>
      </c>
      <c r="AD2" t="s">
        <v>3</v>
      </c>
      <c r="AE2" t="s">
        <v>4</v>
      </c>
      <c r="AG2" t="str" cm="1">
        <f t="array" ref="AG2:AH32">MATRIX.TO.LONG(A3:C12,FALSE)</f>
        <v>name</v>
      </c>
      <c r="AH2" t="str">
        <v>value</v>
      </c>
      <c r="AJ2" t="s">
        <v>3</v>
      </c>
      <c r="AK2" t="s">
        <v>5</v>
      </c>
      <c r="AM2" t="str" cm="1">
        <f t="array" ref="AM2:AN32">MATRIX.ZU.LANGFORM(A3:C12, A2:C2)</f>
        <v>Name</v>
      </c>
      <c r="AN2" t="str">
        <v>Wert</v>
      </c>
    </row>
    <row r="3" spans="1:40" x14ac:dyDescent="0.2">
      <c r="A3">
        <v>21</v>
      </c>
      <c r="B3">
        <v>18</v>
      </c>
      <c r="C3">
        <v>17</v>
      </c>
      <c r="F3" t="s">
        <v>0</v>
      </c>
      <c r="G3">
        <v>21</v>
      </c>
      <c r="I3" t="str">
        <v>Math</v>
      </c>
      <c r="J3">
        <v>21</v>
      </c>
      <c r="L3" t="s">
        <v>1</v>
      </c>
      <c r="M3">
        <v>18</v>
      </c>
      <c r="O3" t="str">
        <v>History</v>
      </c>
      <c r="P3">
        <v>18</v>
      </c>
      <c r="R3" t="s">
        <v>0</v>
      </c>
      <c r="S3">
        <v>21</v>
      </c>
      <c r="U3" t="str">
        <v>Math</v>
      </c>
      <c r="V3">
        <v>21</v>
      </c>
      <c r="X3" t="s">
        <v>6</v>
      </c>
      <c r="Y3">
        <v>21</v>
      </c>
      <c r="AA3" t="str">
        <v>foo</v>
      </c>
      <c r="AB3">
        <v>21</v>
      </c>
      <c r="AD3">
        <v>1</v>
      </c>
      <c r="AE3">
        <v>21</v>
      </c>
      <c r="AG3">
        <v>1</v>
      </c>
      <c r="AH3">
        <v>21</v>
      </c>
      <c r="AJ3" t="s">
        <v>0</v>
      </c>
      <c r="AK3">
        <v>21</v>
      </c>
      <c r="AM3" t="str">
        <v>Math</v>
      </c>
      <c r="AN3">
        <v>21</v>
      </c>
    </row>
    <row r="4" spans="1:40" x14ac:dyDescent="0.2">
      <c r="A4">
        <v>23</v>
      </c>
      <c r="B4">
        <v>22</v>
      </c>
      <c r="C4">
        <v>16</v>
      </c>
      <c r="F4" t="s">
        <v>1</v>
      </c>
      <c r="G4">
        <v>18</v>
      </c>
      <c r="I4" t="str">
        <v>History</v>
      </c>
      <c r="J4">
        <v>18</v>
      </c>
      <c r="L4" t="s">
        <v>2</v>
      </c>
      <c r="M4">
        <v>17</v>
      </c>
      <c r="O4" t="str">
        <v>Psychology</v>
      </c>
      <c r="P4">
        <v>17</v>
      </c>
      <c r="R4" t="s">
        <v>1</v>
      </c>
      <c r="S4">
        <v>18</v>
      </c>
      <c r="U4" t="str">
        <v>History</v>
      </c>
      <c r="V4">
        <v>18</v>
      </c>
      <c r="X4" t="s">
        <v>7</v>
      </c>
      <c r="Y4">
        <v>18</v>
      </c>
      <c r="AA4" t="str">
        <v>bar</v>
      </c>
      <c r="AB4">
        <v>18</v>
      </c>
      <c r="AD4">
        <v>2</v>
      </c>
      <c r="AE4">
        <v>18</v>
      </c>
      <c r="AG4">
        <v>2</v>
      </c>
      <c r="AH4">
        <v>18</v>
      </c>
      <c r="AJ4" t="s">
        <v>1</v>
      </c>
      <c r="AK4">
        <v>18</v>
      </c>
      <c r="AM4" t="str">
        <v>History</v>
      </c>
      <c r="AN4">
        <v>18</v>
      </c>
    </row>
    <row r="5" spans="1:40" x14ac:dyDescent="0.2">
      <c r="A5">
        <v>17</v>
      </c>
      <c r="B5">
        <v>19</v>
      </c>
      <c r="C5">
        <v>23</v>
      </c>
      <c r="F5" t="s">
        <v>2</v>
      </c>
      <c r="G5">
        <v>17</v>
      </c>
      <c r="I5" t="str">
        <v>Psychology</v>
      </c>
      <c r="J5">
        <v>17</v>
      </c>
      <c r="L5" t="s">
        <v>0</v>
      </c>
      <c r="M5">
        <v>23</v>
      </c>
      <c r="O5" t="str">
        <v>Math</v>
      </c>
      <c r="P5">
        <v>23</v>
      </c>
      <c r="R5" t="s">
        <v>2</v>
      </c>
      <c r="S5">
        <v>17</v>
      </c>
      <c r="U5" t="str">
        <v>Psychology</v>
      </c>
      <c r="V5">
        <v>17</v>
      </c>
      <c r="X5" t="s">
        <v>8</v>
      </c>
      <c r="Y5">
        <v>17</v>
      </c>
      <c r="AA5" t="str">
        <v>baz</v>
      </c>
      <c r="AB5">
        <v>17</v>
      </c>
      <c r="AD5">
        <v>3</v>
      </c>
      <c r="AE5">
        <v>17</v>
      </c>
      <c r="AG5">
        <v>3</v>
      </c>
      <c r="AH5">
        <v>17</v>
      </c>
      <c r="AJ5" t="s">
        <v>2</v>
      </c>
      <c r="AK5">
        <v>17</v>
      </c>
      <c r="AM5" t="str">
        <v>Psychology</v>
      </c>
      <c r="AN5">
        <v>17</v>
      </c>
    </row>
    <row r="6" spans="1:40" x14ac:dyDescent="0.2">
      <c r="A6">
        <v>11</v>
      </c>
      <c r="B6">
        <v>26</v>
      </c>
      <c r="C6">
        <v>7</v>
      </c>
      <c r="F6" t="s">
        <v>0</v>
      </c>
      <c r="G6">
        <v>23</v>
      </c>
      <c r="I6" t="str">
        <v>Math</v>
      </c>
      <c r="J6">
        <v>23</v>
      </c>
      <c r="L6" t="s">
        <v>1</v>
      </c>
      <c r="M6">
        <v>22</v>
      </c>
      <c r="O6" t="str">
        <v>History</v>
      </c>
      <c r="P6">
        <v>22</v>
      </c>
      <c r="R6" t="s">
        <v>0</v>
      </c>
      <c r="S6">
        <v>23</v>
      </c>
      <c r="U6" t="str">
        <v>Math</v>
      </c>
      <c r="V6">
        <v>23</v>
      </c>
      <c r="X6" t="s">
        <v>6</v>
      </c>
      <c r="Y6">
        <v>23</v>
      </c>
      <c r="AA6" t="str">
        <v>foo</v>
      </c>
      <c r="AB6">
        <v>23</v>
      </c>
      <c r="AD6">
        <v>1</v>
      </c>
      <c r="AE6">
        <v>23</v>
      </c>
      <c r="AG6">
        <v>1</v>
      </c>
      <c r="AH6">
        <v>23</v>
      </c>
      <c r="AJ6" t="s">
        <v>0</v>
      </c>
      <c r="AK6">
        <v>23</v>
      </c>
      <c r="AM6" t="str">
        <v>Math</v>
      </c>
      <c r="AN6">
        <v>23</v>
      </c>
    </row>
    <row r="7" spans="1:40" x14ac:dyDescent="0.2">
      <c r="A7">
        <v>9</v>
      </c>
      <c r="B7">
        <v>13</v>
      </c>
      <c r="C7">
        <v>26</v>
      </c>
      <c r="F7" t="s">
        <v>1</v>
      </c>
      <c r="G7">
        <v>22</v>
      </c>
      <c r="I7" t="str">
        <v>History</v>
      </c>
      <c r="J7">
        <v>22</v>
      </c>
      <c r="L7" t="s">
        <v>2</v>
      </c>
      <c r="M7">
        <v>16</v>
      </c>
      <c r="O7" t="str">
        <v>Psychology</v>
      </c>
      <c r="P7">
        <v>16</v>
      </c>
      <c r="R7" t="s">
        <v>1</v>
      </c>
      <c r="S7">
        <v>22</v>
      </c>
      <c r="U7" t="str">
        <v>History</v>
      </c>
      <c r="V7">
        <v>22</v>
      </c>
      <c r="X7" t="s">
        <v>7</v>
      </c>
      <c r="Y7">
        <v>22</v>
      </c>
      <c r="AA7" t="str">
        <v>bar</v>
      </c>
      <c r="AB7">
        <v>22</v>
      </c>
      <c r="AD7">
        <v>2</v>
      </c>
      <c r="AE7">
        <v>22</v>
      </c>
      <c r="AG7">
        <v>2</v>
      </c>
      <c r="AH7">
        <v>22</v>
      </c>
      <c r="AJ7" t="s">
        <v>1</v>
      </c>
      <c r="AK7">
        <v>22</v>
      </c>
      <c r="AM7" t="str">
        <v>History</v>
      </c>
      <c r="AN7">
        <v>22</v>
      </c>
    </row>
    <row r="8" spans="1:40" x14ac:dyDescent="0.2">
      <c r="A8">
        <v>27</v>
      </c>
      <c r="B8">
        <v>24</v>
      </c>
      <c r="C8">
        <v>9</v>
      </c>
      <c r="F8" t="s">
        <v>2</v>
      </c>
      <c r="G8">
        <v>16</v>
      </c>
      <c r="I8" t="str">
        <v>Psychology</v>
      </c>
      <c r="J8">
        <v>16</v>
      </c>
      <c r="L8" t="s">
        <v>0</v>
      </c>
      <c r="M8">
        <v>17</v>
      </c>
      <c r="O8" t="str">
        <v>Math</v>
      </c>
      <c r="P8">
        <v>17</v>
      </c>
      <c r="R8" t="s">
        <v>2</v>
      </c>
      <c r="S8">
        <v>16</v>
      </c>
      <c r="U8" t="str">
        <v>Psychology</v>
      </c>
      <c r="V8">
        <v>16</v>
      </c>
      <c r="X8" t="s">
        <v>8</v>
      </c>
      <c r="Y8">
        <v>16</v>
      </c>
      <c r="AA8" t="str">
        <v>baz</v>
      </c>
      <c r="AB8">
        <v>16</v>
      </c>
      <c r="AD8">
        <v>3</v>
      </c>
      <c r="AE8">
        <v>16</v>
      </c>
      <c r="AG8">
        <v>3</v>
      </c>
      <c r="AH8">
        <v>16</v>
      </c>
      <c r="AJ8" t="s">
        <v>2</v>
      </c>
      <c r="AK8">
        <v>16</v>
      </c>
      <c r="AM8" t="str">
        <v>Psychology</v>
      </c>
      <c r="AN8">
        <v>16</v>
      </c>
    </row>
    <row r="9" spans="1:40" x14ac:dyDescent="0.2">
      <c r="A9">
        <v>22</v>
      </c>
      <c r="B9">
        <v>23</v>
      </c>
      <c r="C9">
        <v>25</v>
      </c>
      <c r="F9" t="s">
        <v>0</v>
      </c>
      <c r="G9">
        <v>17</v>
      </c>
      <c r="I9" t="str">
        <v>Math</v>
      </c>
      <c r="J9">
        <v>17</v>
      </c>
      <c r="L9" t="s">
        <v>1</v>
      </c>
      <c r="M9">
        <v>19</v>
      </c>
      <c r="O9" t="str">
        <v>History</v>
      </c>
      <c r="P9">
        <v>19</v>
      </c>
      <c r="R9" t="s">
        <v>0</v>
      </c>
      <c r="S9">
        <v>17</v>
      </c>
      <c r="U9" t="str">
        <v>Math</v>
      </c>
      <c r="V9">
        <v>17</v>
      </c>
      <c r="X9" t="s">
        <v>6</v>
      </c>
      <c r="Y9">
        <v>17</v>
      </c>
      <c r="AA9" t="str">
        <v>foo</v>
      </c>
      <c r="AB9">
        <v>17</v>
      </c>
      <c r="AD9">
        <v>1</v>
      </c>
      <c r="AE9">
        <v>17</v>
      </c>
      <c r="AG9">
        <v>1</v>
      </c>
      <c r="AH9">
        <v>17</v>
      </c>
      <c r="AJ9" t="s">
        <v>0</v>
      </c>
      <c r="AK9">
        <v>17</v>
      </c>
      <c r="AM9" t="str">
        <v>Math</v>
      </c>
      <c r="AN9">
        <v>17</v>
      </c>
    </row>
    <row r="10" spans="1:40" x14ac:dyDescent="0.2">
      <c r="A10">
        <v>12</v>
      </c>
      <c r="B10">
        <v>17</v>
      </c>
      <c r="C10">
        <v>21</v>
      </c>
      <c r="F10" t="s">
        <v>1</v>
      </c>
      <c r="G10">
        <v>19</v>
      </c>
      <c r="I10" t="str">
        <v>History</v>
      </c>
      <c r="J10">
        <v>19</v>
      </c>
      <c r="L10" t="s">
        <v>2</v>
      </c>
      <c r="M10">
        <v>23</v>
      </c>
      <c r="O10" t="str">
        <v>Psychology</v>
      </c>
      <c r="P10">
        <v>23</v>
      </c>
      <c r="R10" t="s">
        <v>1</v>
      </c>
      <c r="S10">
        <v>19</v>
      </c>
      <c r="U10" t="str">
        <v>History</v>
      </c>
      <c r="V10">
        <v>19</v>
      </c>
      <c r="X10" t="s">
        <v>7</v>
      </c>
      <c r="Y10">
        <v>19</v>
      </c>
      <c r="AA10" t="str">
        <v>bar</v>
      </c>
      <c r="AB10">
        <v>19</v>
      </c>
      <c r="AD10">
        <v>2</v>
      </c>
      <c r="AE10">
        <v>19</v>
      </c>
      <c r="AG10">
        <v>2</v>
      </c>
      <c r="AH10">
        <v>19</v>
      </c>
      <c r="AJ10" t="s">
        <v>1</v>
      </c>
      <c r="AK10">
        <v>19</v>
      </c>
      <c r="AM10" t="str">
        <v>History</v>
      </c>
      <c r="AN10">
        <v>19</v>
      </c>
    </row>
    <row r="11" spans="1:40" x14ac:dyDescent="0.2">
      <c r="A11">
        <v>20</v>
      </c>
      <c r="B11">
        <v>21</v>
      </c>
      <c r="C11">
        <v>14</v>
      </c>
      <c r="F11" t="s">
        <v>2</v>
      </c>
      <c r="G11">
        <v>23</v>
      </c>
      <c r="I11" t="str">
        <v>Psychology</v>
      </c>
      <c r="J11">
        <v>23</v>
      </c>
      <c r="L11" t="s">
        <v>0</v>
      </c>
      <c r="M11">
        <v>11</v>
      </c>
      <c r="O11" t="str">
        <v>Math</v>
      </c>
      <c r="P11">
        <v>11</v>
      </c>
      <c r="R11" t="s">
        <v>2</v>
      </c>
      <c r="S11">
        <v>23</v>
      </c>
      <c r="U11" t="str">
        <v>Psychology</v>
      </c>
      <c r="V11">
        <v>23</v>
      </c>
      <c r="X11" t="s">
        <v>8</v>
      </c>
      <c r="Y11">
        <v>23</v>
      </c>
      <c r="AA11" t="str">
        <v>baz</v>
      </c>
      <c r="AB11">
        <v>23</v>
      </c>
      <c r="AD11">
        <v>3</v>
      </c>
      <c r="AE11">
        <v>23</v>
      </c>
      <c r="AG11">
        <v>3</v>
      </c>
      <c r="AH11">
        <v>23</v>
      </c>
      <c r="AJ11" t="s">
        <v>2</v>
      </c>
      <c r="AK11">
        <v>23</v>
      </c>
      <c r="AM11" t="str">
        <v>Psychology</v>
      </c>
      <c r="AN11">
        <v>23</v>
      </c>
    </row>
    <row r="12" spans="1:40" x14ac:dyDescent="0.2">
      <c r="A12">
        <v>4</v>
      </c>
      <c r="B12">
        <v>15</v>
      </c>
      <c r="C12">
        <v>20</v>
      </c>
      <c r="F12" t="s">
        <v>0</v>
      </c>
      <c r="G12">
        <v>11</v>
      </c>
      <c r="I12" t="str">
        <v>Math</v>
      </c>
      <c r="J12">
        <v>11</v>
      </c>
      <c r="L12" t="s">
        <v>1</v>
      </c>
      <c r="M12">
        <v>26</v>
      </c>
      <c r="O12" t="str">
        <v>History</v>
      </c>
      <c r="P12">
        <v>26</v>
      </c>
      <c r="R12" t="s">
        <v>0</v>
      </c>
      <c r="S12">
        <v>11</v>
      </c>
      <c r="U12" t="str">
        <v>Math</v>
      </c>
      <c r="V12">
        <v>11</v>
      </c>
      <c r="X12" t="s">
        <v>6</v>
      </c>
      <c r="Y12">
        <v>11</v>
      </c>
      <c r="AA12" t="str">
        <v>foo</v>
      </c>
      <c r="AB12">
        <v>11</v>
      </c>
      <c r="AD12">
        <v>1</v>
      </c>
      <c r="AE12">
        <v>11</v>
      </c>
      <c r="AG12">
        <v>1</v>
      </c>
      <c r="AH12">
        <v>11</v>
      </c>
      <c r="AJ12" t="s">
        <v>0</v>
      </c>
      <c r="AK12">
        <v>11</v>
      </c>
      <c r="AM12" t="str">
        <v>Math</v>
      </c>
      <c r="AN12">
        <v>11</v>
      </c>
    </row>
    <row r="13" spans="1:40" x14ac:dyDescent="0.2">
      <c r="F13" t="s">
        <v>1</v>
      </c>
      <c r="G13">
        <v>26</v>
      </c>
      <c r="I13" t="str">
        <v>History</v>
      </c>
      <c r="J13">
        <v>26</v>
      </c>
      <c r="L13" t="s">
        <v>2</v>
      </c>
      <c r="M13">
        <v>7</v>
      </c>
      <c r="O13" t="str">
        <v>Psychology</v>
      </c>
      <c r="P13">
        <v>7</v>
      </c>
      <c r="R13" t="s">
        <v>1</v>
      </c>
      <c r="S13">
        <v>26</v>
      </c>
      <c r="U13" t="str">
        <v>History</v>
      </c>
      <c r="V13">
        <v>26</v>
      </c>
      <c r="X13" t="s">
        <v>7</v>
      </c>
      <c r="Y13">
        <v>26</v>
      </c>
      <c r="AA13" t="str">
        <v>bar</v>
      </c>
      <c r="AB13">
        <v>26</v>
      </c>
      <c r="AD13">
        <v>2</v>
      </c>
      <c r="AE13">
        <v>26</v>
      </c>
      <c r="AG13">
        <v>2</v>
      </c>
      <c r="AH13">
        <v>26</v>
      </c>
      <c r="AJ13" t="s">
        <v>1</v>
      </c>
      <c r="AK13">
        <v>26</v>
      </c>
      <c r="AM13" t="str">
        <v>History</v>
      </c>
      <c r="AN13">
        <v>26</v>
      </c>
    </row>
    <row r="14" spans="1:40" x14ac:dyDescent="0.2">
      <c r="F14" t="s">
        <v>2</v>
      </c>
      <c r="G14">
        <v>7</v>
      </c>
      <c r="I14" t="str">
        <v>Psychology</v>
      </c>
      <c r="J14">
        <v>7</v>
      </c>
      <c r="L14" t="s">
        <v>0</v>
      </c>
      <c r="M14">
        <v>9</v>
      </c>
      <c r="O14" t="str">
        <v>Math</v>
      </c>
      <c r="P14">
        <v>9</v>
      </c>
      <c r="R14" t="s">
        <v>2</v>
      </c>
      <c r="S14">
        <v>7</v>
      </c>
      <c r="U14" t="str">
        <v>Psychology</v>
      </c>
      <c r="V14">
        <v>7</v>
      </c>
      <c r="X14" t="s">
        <v>8</v>
      </c>
      <c r="Y14">
        <v>7</v>
      </c>
      <c r="AA14" t="str">
        <v>baz</v>
      </c>
      <c r="AB14">
        <v>7</v>
      </c>
      <c r="AD14">
        <v>3</v>
      </c>
      <c r="AE14">
        <v>7</v>
      </c>
      <c r="AG14">
        <v>3</v>
      </c>
      <c r="AH14">
        <v>7</v>
      </c>
      <c r="AJ14" t="s">
        <v>2</v>
      </c>
      <c r="AK14">
        <v>7</v>
      </c>
      <c r="AM14" t="str">
        <v>Psychology</v>
      </c>
      <c r="AN14">
        <v>7</v>
      </c>
    </row>
    <row r="15" spans="1:40" x14ac:dyDescent="0.2">
      <c r="F15" t="s">
        <v>0</v>
      </c>
      <c r="G15">
        <v>9</v>
      </c>
      <c r="I15" t="str">
        <v>Math</v>
      </c>
      <c r="J15">
        <v>9</v>
      </c>
      <c r="L15" t="s">
        <v>1</v>
      </c>
      <c r="M15">
        <v>13</v>
      </c>
      <c r="O15" t="str">
        <v>History</v>
      </c>
      <c r="P15">
        <v>13</v>
      </c>
      <c r="R15" t="s">
        <v>0</v>
      </c>
      <c r="S15">
        <v>9</v>
      </c>
      <c r="U15" t="str">
        <v>Math</v>
      </c>
      <c r="V15">
        <v>9</v>
      </c>
      <c r="X15" t="s">
        <v>6</v>
      </c>
      <c r="Y15">
        <v>9</v>
      </c>
      <c r="AA15" t="str">
        <v>foo</v>
      </c>
      <c r="AB15">
        <v>9</v>
      </c>
      <c r="AD15">
        <v>1</v>
      </c>
      <c r="AE15">
        <v>9</v>
      </c>
      <c r="AG15">
        <v>1</v>
      </c>
      <c r="AH15">
        <v>9</v>
      </c>
      <c r="AJ15" t="s">
        <v>0</v>
      </c>
      <c r="AK15">
        <v>9</v>
      </c>
      <c r="AM15" t="str">
        <v>Math</v>
      </c>
      <c r="AN15">
        <v>9</v>
      </c>
    </row>
    <row r="16" spans="1:40" x14ac:dyDescent="0.2">
      <c r="F16" t="s">
        <v>1</v>
      </c>
      <c r="G16">
        <v>13</v>
      </c>
      <c r="I16" t="str">
        <v>History</v>
      </c>
      <c r="J16">
        <v>13</v>
      </c>
      <c r="L16" t="s">
        <v>2</v>
      </c>
      <c r="M16">
        <v>26</v>
      </c>
      <c r="O16" t="str">
        <v>Psychology</v>
      </c>
      <c r="P16">
        <v>26</v>
      </c>
      <c r="R16" t="s">
        <v>1</v>
      </c>
      <c r="S16">
        <v>13</v>
      </c>
      <c r="U16" t="str">
        <v>History</v>
      </c>
      <c r="V16">
        <v>13</v>
      </c>
      <c r="X16" t="s">
        <v>7</v>
      </c>
      <c r="Y16">
        <v>13</v>
      </c>
      <c r="AA16" t="str">
        <v>bar</v>
      </c>
      <c r="AB16">
        <v>13</v>
      </c>
      <c r="AD16">
        <v>2</v>
      </c>
      <c r="AE16">
        <v>13</v>
      </c>
      <c r="AG16">
        <v>2</v>
      </c>
      <c r="AH16">
        <v>13</v>
      </c>
      <c r="AJ16" t="s">
        <v>1</v>
      </c>
      <c r="AK16">
        <v>13</v>
      </c>
      <c r="AM16" t="str">
        <v>History</v>
      </c>
      <c r="AN16">
        <v>13</v>
      </c>
    </row>
    <row r="17" spans="6:40" x14ac:dyDescent="0.2">
      <c r="F17" t="s">
        <v>2</v>
      </c>
      <c r="G17">
        <v>26</v>
      </c>
      <c r="I17" t="str">
        <v>Psychology</v>
      </c>
      <c r="J17">
        <v>26</v>
      </c>
      <c r="L17" t="s">
        <v>0</v>
      </c>
      <c r="M17">
        <v>27</v>
      </c>
      <c r="O17" t="str">
        <v>Math</v>
      </c>
      <c r="P17">
        <v>27</v>
      </c>
      <c r="R17" t="s">
        <v>2</v>
      </c>
      <c r="S17">
        <v>26</v>
      </c>
      <c r="U17" t="str">
        <v>Psychology</v>
      </c>
      <c r="V17">
        <v>26</v>
      </c>
      <c r="X17" t="s">
        <v>8</v>
      </c>
      <c r="Y17">
        <v>26</v>
      </c>
      <c r="AA17" t="str">
        <v>baz</v>
      </c>
      <c r="AB17">
        <v>26</v>
      </c>
      <c r="AD17">
        <v>3</v>
      </c>
      <c r="AE17">
        <v>26</v>
      </c>
      <c r="AG17">
        <v>3</v>
      </c>
      <c r="AH17">
        <v>26</v>
      </c>
      <c r="AJ17" t="s">
        <v>2</v>
      </c>
      <c r="AK17">
        <v>26</v>
      </c>
      <c r="AM17" t="str">
        <v>Psychology</v>
      </c>
      <c r="AN17">
        <v>26</v>
      </c>
    </row>
    <row r="18" spans="6:40" x14ac:dyDescent="0.2">
      <c r="F18" t="s">
        <v>0</v>
      </c>
      <c r="G18">
        <v>27</v>
      </c>
      <c r="I18" t="str">
        <v>Math</v>
      </c>
      <c r="J18">
        <v>27</v>
      </c>
      <c r="L18" t="s">
        <v>1</v>
      </c>
      <c r="M18">
        <v>24</v>
      </c>
      <c r="O18" t="str">
        <v>History</v>
      </c>
      <c r="P18">
        <v>24</v>
      </c>
      <c r="R18" t="s">
        <v>0</v>
      </c>
      <c r="S18">
        <v>27</v>
      </c>
      <c r="U18" t="str">
        <v>Math</v>
      </c>
      <c r="V18">
        <v>27</v>
      </c>
      <c r="X18" t="s">
        <v>6</v>
      </c>
      <c r="Y18">
        <v>27</v>
      </c>
      <c r="AA18" t="str">
        <v>foo</v>
      </c>
      <c r="AB18">
        <v>27</v>
      </c>
      <c r="AD18">
        <v>1</v>
      </c>
      <c r="AE18">
        <v>27</v>
      </c>
      <c r="AG18">
        <v>1</v>
      </c>
      <c r="AH18">
        <v>27</v>
      </c>
      <c r="AJ18" t="s">
        <v>0</v>
      </c>
      <c r="AK18">
        <v>27</v>
      </c>
      <c r="AM18" t="str">
        <v>Math</v>
      </c>
      <c r="AN18">
        <v>27</v>
      </c>
    </row>
    <row r="19" spans="6:40" x14ac:dyDescent="0.2">
      <c r="F19" t="s">
        <v>1</v>
      </c>
      <c r="G19">
        <v>24</v>
      </c>
      <c r="I19" t="str">
        <v>History</v>
      </c>
      <c r="J19">
        <v>24</v>
      </c>
      <c r="L19" t="s">
        <v>2</v>
      </c>
      <c r="M19">
        <v>9</v>
      </c>
      <c r="O19" t="str">
        <v>Psychology</v>
      </c>
      <c r="P19">
        <v>9</v>
      </c>
      <c r="R19" t="s">
        <v>1</v>
      </c>
      <c r="S19">
        <v>24</v>
      </c>
      <c r="U19" t="str">
        <v>History</v>
      </c>
      <c r="V19">
        <v>24</v>
      </c>
      <c r="X19" t="s">
        <v>7</v>
      </c>
      <c r="Y19">
        <v>24</v>
      </c>
      <c r="AA19" t="str">
        <v>bar</v>
      </c>
      <c r="AB19">
        <v>24</v>
      </c>
      <c r="AD19">
        <v>2</v>
      </c>
      <c r="AE19">
        <v>24</v>
      </c>
      <c r="AG19">
        <v>2</v>
      </c>
      <c r="AH19">
        <v>24</v>
      </c>
      <c r="AJ19" t="s">
        <v>1</v>
      </c>
      <c r="AK19">
        <v>24</v>
      </c>
      <c r="AM19" t="str">
        <v>History</v>
      </c>
      <c r="AN19">
        <v>24</v>
      </c>
    </row>
    <row r="20" spans="6:40" x14ac:dyDescent="0.2">
      <c r="F20" t="s">
        <v>2</v>
      </c>
      <c r="G20">
        <v>9</v>
      </c>
      <c r="I20" t="str">
        <v>Psychology</v>
      </c>
      <c r="J20">
        <v>9</v>
      </c>
      <c r="L20" t="s">
        <v>0</v>
      </c>
      <c r="M20">
        <v>22</v>
      </c>
      <c r="O20" t="str">
        <v>Math</v>
      </c>
      <c r="P20">
        <v>22</v>
      </c>
      <c r="R20" t="s">
        <v>2</v>
      </c>
      <c r="S20">
        <v>9</v>
      </c>
      <c r="U20" t="str">
        <v>Psychology</v>
      </c>
      <c r="V20">
        <v>9</v>
      </c>
      <c r="X20" t="s">
        <v>8</v>
      </c>
      <c r="Y20">
        <v>9</v>
      </c>
      <c r="AA20" t="str">
        <v>baz</v>
      </c>
      <c r="AB20">
        <v>9</v>
      </c>
      <c r="AD20">
        <v>3</v>
      </c>
      <c r="AE20">
        <v>9</v>
      </c>
      <c r="AG20">
        <v>3</v>
      </c>
      <c r="AH20">
        <v>9</v>
      </c>
      <c r="AJ20" t="s">
        <v>2</v>
      </c>
      <c r="AK20">
        <v>9</v>
      </c>
      <c r="AM20" t="str">
        <v>Psychology</v>
      </c>
      <c r="AN20">
        <v>9</v>
      </c>
    </row>
    <row r="21" spans="6:40" x14ac:dyDescent="0.2">
      <c r="F21" t="s">
        <v>0</v>
      </c>
      <c r="G21">
        <v>22</v>
      </c>
      <c r="I21" t="str">
        <v>Math</v>
      </c>
      <c r="J21">
        <v>22</v>
      </c>
      <c r="L21" t="s">
        <v>1</v>
      </c>
      <c r="M21">
        <v>23</v>
      </c>
      <c r="O21" t="str">
        <v>History</v>
      </c>
      <c r="P21">
        <v>23</v>
      </c>
      <c r="R21" t="s">
        <v>0</v>
      </c>
      <c r="S21">
        <v>22</v>
      </c>
      <c r="U21" t="str">
        <v>Math</v>
      </c>
      <c r="V21">
        <v>22</v>
      </c>
      <c r="X21" t="s">
        <v>6</v>
      </c>
      <c r="Y21">
        <v>22</v>
      </c>
      <c r="AA21" t="str">
        <v>foo</v>
      </c>
      <c r="AB21">
        <v>22</v>
      </c>
      <c r="AD21">
        <v>1</v>
      </c>
      <c r="AE21">
        <v>22</v>
      </c>
      <c r="AG21">
        <v>1</v>
      </c>
      <c r="AH21">
        <v>22</v>
      </c>
      <c r="AJ21" t="s">
        <v>0</v>
      </c>
      <c r="AK21">
        <v>22</v>
      </c>
      <c r="AM21" t="str">
        <v>Math</v>
      </c>
      <c r="AN21">
        <v>22</v>
      </c>
    </row>
    <row r="22" spans="6:40" x14ac:dyDescent="0.2">
      <c r="F22" t="s">
        <v>1</v>
      </c>
      <c r="G22">
        <v>23</v>
      </c>
      <c r="I22" t="str">
        <v>History</v>
      </c>
      <c r="J22">
        <v>23</v>
      </c>
      <c r="L22" t="s">
        <v>2</v>
      </c>
      <c r="M22">
        <v>25</v>
      </c>
      <c r="O22" t="str">
        <v>Psychology</v>
      </c>
      <c r="P22">
        <v>25</v>
      </c>
      <c r="R22" t="s">
        <v>1</v>
      </c>
      <c r="S22">
        <v>23</v>
      </c>
      <c r="U22" t="str">
        <v>History</v>
      </c>
      <c r="V22">
        <v>23</v>
      </c>
      <c r="X22" t="s">
        <v>7</v>
      </c>
      <c r="Y22">
        <v>23</v>
      </c>
      <c r="AA22" t="str">
        <v>bar</v>
      </c>
      <c r="AB22">
        <v>23</v>
      </c>
      <c r="AD22">
        <v>2</v>
      </c>
      <c r="AE22">
        <v>23</v>
      </c>
      <c r="AG22">
        <v>2</v>
      </c>
      <c r="AH22">
        <v>23</v>
      </c>
      <c r="AJ22" t="s">
        <v>1</v>
      </c>
      <c r="AK22">
        <v>23</v>
      </c>
      <c r="AM22" t="str">
        <v>History</v>
      </c>
      <c r="AN22">
        <v>23</v>
      </c>
    </row>
    <row r="23" spans="6:40" x14ac:dyDescent="0.2">
      <c r="F23" t="s">
        <v>2</v>
      </c>
      <c r="G23">
        <v>25</v>
      </c>
      <c r="I23" t="str">
        <v>Psychology</v>
      </c>
      <c r="J23">
        <v>25</v>
      </c>
      <c r="L23" t="s">
        <v>0</v>
      </c>
      <c r="M23">
        <v>12</v>
      </c>
      <c r="O23" t="str">
        <v>Math</v>
      </c>
      <c r="P23">
        <v>12</v>
      </c>
      <c r="R23" t="s">
        <v>2</v>
      </c>
      <c r="S23">
        <v>25</v>
      </c>
      <c r="U23" t="str">
        <v>Psychology</v>
      </c>
      <c r="V23">
        <v>25</v>
      </c>
      <c r="X23" t="s">
        <v>8</v>
      </c>
      <c r="Y23">
        <v>25</v>
      </c>
      <c r="AA23" t="str">
        <v>baz</v>
      </c>
      <c r="AB23">
        <v>25</v>
      </c>
      <c r="AD23">
        <v>3</v>
      </c>
      <c r="AE23">
        <v>25</v>
      </c>
      <c r="AG23">
        <v>3</v>
      </c>
      <c r="AH23">
        <v>25</v>
      </c>
      <c r="AJ23" t="s">
        <v>2</v>
      </c>
      <c r="AK23">
        <v>25</v>
      </c>
      <c r="AM23" t="str">
        <v>Psychology</v>
      </c>
      <c r="AN23">
        <v>25</v>
      </c>
    </row>
    <row r="24" spans="6:40" x14ac:dyDescent="0.2">
      <c r="F24" t="s">
        <v>0</v>
      </c>
      <c r="G24">
        <v>12</v>
      </c>
      <c r="I24" t="str">
        <v>Math</v>
      </c>
      <c r="J24">
        <v>12</v>
      </c>
      <c r="L24" t="s">
        <v>1</v>
      </c>
      <c r="M24">
        <v>17</v>
      </c>
      <c r="O24" t="str">
        <v>History</v>
      </c>
      <c r="P24">
        <v>17</v>
      </c>
      <c r="R24" t="s">
        <v>0</v>
      </c>
      <c r="S24">
        <v>12</v>
      </c>
      <c r="U24" t="str">
        <v>Math</v>
      </c>
      <c r="V24">
        <v>12</v>
      </c>
      <c r="X24" t="s">
        <v>6</v>
      </c>
      <c r="Y24">
        <v>12</v>
      </c>
      <c r="AA24" t="str">
        <v>foo</v>
      </c>
      <c r="AB24">
        <v>12</v>
      </c>
      <c r="AD24">
        <v>1</v>
      </c>
      <c r="AE24">
        <v>12</v>
      </c>
      <c r="AG24">
        <v>1</v>
      </c>
      <c r="AH24">
        <v>12</v>
      </c>
      <c r="AJ24" t="s">
        <v>0</v>
      </c>
      <c r="AK24">
        <v>12</v>
      </c>
      <c r="AM24" t="str">
        <v>Math</v>
      </c>
      <c r="AN24">
        <v>12</v>
      </c>
    </row>
    <row r="25" spans="6:40" x14ac:dyDescent="0.2">
      <c r="F25" t="s">
        <v>1</v>
      </c>
      <c r="G25">
        <v>17</v>
      </c>
      <c r="I25" t="str">
        <v>History</v>
      </c>
      <c r="J25">
        <v>17</v>
      </c>
      <c r="L25" t="s">
        <v>2</v>
      </c>
      <c r="M25">
        <v>21</v>
      </c>
      <c r="O25" t="str">
        <v>Psychology</v>
      </c>
      <c r="P25">
        <v>21</v>
      </c>
      <c r="R25" t="s">
        <v>1</v>
      </c>
      <c r="S25">
        <v>17</v>
      </c>
      <c r="U25" t="str">
        <v>History</v>
      </c>
      <c r="V25">
        <v>17</v>
      </c>
      <c r="X25" t="s">
        <v>7</v>
      </c>
      <c r="Y25">
        <v>17</v>
      </c>
      <c r="AA25" t="str">
        <v>bar</v>
      </c>
      <c r="AB25">
        <v>17</v>
      </c>
      <c r="AD25">
        <v>2</v>
      </c>
      <c r="AE25">
        <v>17</v>
      </c>
      <c r="AG25">
        <v>2</v>
      </c>
      <c r="AH25">
        <v>17</v>
      </c>
      <c r="AJ25" t="s">
        <v>1</v>
      </c>
      <c r="AK25">
        <v>17</v>
      </c>
      <c r="AM25" t="str">
        <v>History</v>
      </c>
      <c r="AN25">
        <v>17</v>
      </c>
    </row>
    <row r="26" spans="6:40" x14ac:dyDescent="0.2">
      <c r="F26" t="s">
        <v>2</v>
      </c>
      <c r="G26">
        <v>21</v>
      </c>
      <c r="I26" t="str">
        <v>Psychology</v>
      </c>
      <c r="J26">
        <v>21</v>
      </c>
      <c r="L26" t="s">
        <v>0</v>
      </c>
      <c r="M26">
        <v>20</v>
      </c>
      <c r="O26" t="str">
        <v>Math</v>
      </c>
      <c r="P26">
        <v>20</v>
      </c>
      <c r="R26" t="s">
        <v>2</v>
      </c>
      <c r="S26">
        <v>21</v>
      </c>
      <c r="U26" t="str">
        <v>Psychology</v>
      </c>
      <c r="V26">
        <v>21</v>
      </c>
      <c r="X26" t="s">
        <v>8</v>
      </c>
      <c r="Y26">
        <v>21</v>
      </c>
      <c r="AA26" t="str">
        <v>baz</v>
      </c>
      <c r="AB26">
        <v>21</v>
      </c>
      <c r="AD26">
        <v>3</v>
      </c>
      <c r="AE26">
        <v>21</v>
      </c>
      <c r="AG26">
        <v>3</v>
      </c>
      <c r="AH26">
        <v>21</v>
      </c>
      <c r="AJ26" t="s">
        <v>2</v>
      </c>
      <c r="AK26">
        <v>21</v>
      </c>
      <c r="AM26" t="str">
        <v>Psychology</v>
      </c>
      <c r="AN26">
        <v>21</v>
      </c>
    </row>
    <row r="27" spans="6:40" x14ac:dyDescent="0.2">
      <c r="F27" t="s">
        <v>0</v>
      </c>
      <c r="G27">
        <v>20</v>
      </c>
      <c r="I27" t="str">
        <v>Math</v>
      </c>
      <c r="J27">
        <v>20</v>
      </c>
      <c r="L27" t="s">
        <v>1</v>
      </c>
      <c r="M27">
        <v>21</v>
      </c>
      <c r="O27" t="str">
        <v>History</v>
      </c>
      <c r="P27">
        <v>21</v>
      </c>
      <c r="R27" t="s">
        <v>0</v>
      </c>
      <c r="S27">
        <v>20</v>
      </c>
      <c r="U27" t="str">
        <v>Math</v>
      </c>
      <c r="V27">
        <v>20</v>
      </c>
      <c r="X27" t="s">
        <v>6</v>
      </c>
      <c r="Y27">
        <v>20</v>
      </c>
      <c r="AA27" t="str">
        <v>foo</v>
      </c>
      <c r="AB27">
        <v>20</v>
      </c>
      <c r="AD27">
        <v>1</v>
      </c>
      <c r="AE27">
        <v>20</v>
      </c>
      <c r="AG27">
        <v>1</v>
      </c>
      <c r="AH27">
        <v>20</v>
      </c>
      <c r="AJ27" t="s">
        <v>0</v>
      </c>
      <c r="AK27">
        <v>20</v>
      </c>
      <c r="AM27" t="str">
        <v>Math</v>
      </c>
      <c r="AN27">
        <v>20</v>
      </c>
    </row>
    <row r="28" spans="6:40" x14ac:dyDescent="0.2">
      <c r="F28" t="s">
        <v>1</v>
      </c>
      <c r="G28">
        <v>21</v>
      </c>
      <c r="I28" t="str">
        <v>History</v>
      </c>
      <c r="J28">
        <v>21</v>
      </c>
      <c r="L28" t="s">
        <v>2</v>
      </c>
      <c r="M28">
        <v>14</v>
      </c>
      <c r="O28" t="str">
        <v>Psychology</v>
      </c>
      <c r="P28">
        <v>14</v>
      </c>
      <c r="R28" t="s">
        <v>1</v>
      </c>
      <c r="S28">
        <v>21</v>
      </c>
      <c r="U28" t="str">
        <v>History</v>
      </c>
      <c r="V28">
        <v>21</v>
      </c>
      <c r="X28" t="s">
        <v>7</v>
      </c>
      <c r="Y28">
        <v>21</v>
      </c>
      <c r="AA28" t="str">
        <v>bar</v>
      </c>
      <c r="AB28">
        <v>21</v>
      </c>
      <c r="AD28">
        <v>2</v>
      </c>
      <c r="AE28">
        <v>21</v>
      </c>
      <c r="AG28">
        <v>2</v>
      </c>
      <c r="AH28">
        <v>21</v>
      </c>
      <c r="AJ28" t="s">
        <v>1</v>
      </c>
      <c r="AK28">
        <v>21</v>
      </c>
      <c r="AM28" t="str">
        <v>History</v>
      </c>
      <c r="AN28">
        <v>21</v>
      </c>
    </row>
    <row r="29" spans="6:40" x14ac:dyDescent="0.2">
      <c r="F29" t="s">
        <v>2</v>
      </c>
      <c r="G29">
        <v>14</v>
      </c>
      <c r="I29" t="str">
        <v>Psychology</v>
      </c>
      <c r="J29">
        <v>14</v>
      </c>
      <c r="L29" t="s">
        <v>0</v>
      </c>
      <c r="M29">
        <v>4</v>
      </c>
      <c r="O29" t="str">
        <v>Math</v>
      </c>
      <c r="P29">
        <v>4</v>
      </c>
      <c r="R29" t="s">
        <v>2</v>
      </c>
      <c r="S29">
        <v>14</v>
      </c>
      <c r="U29" t="str">
        <v>Psychology</v>
      </c>
      <c r="V29">
        <v>14</v>
      </c>
      <c r="X29" t="s">
        <v>8</v>
      </c>
      <c r="Y29">
        <v>14</v>
      </c>
      <c r="AA29" t="str">
        <v>baz</v>
      </c>
      <c r="AB29">
        <v>14</v>
      </c>
      <c r="AD29">
        <v>3</v>
      </c>
      <c r="AE29">
        <v>14</v>
      </c>
      <c r="AG29">
        <v>3</v>
      </c>
      <c r="AH29">
        <v>14</v>
      </c>
      <c r="AJ29" t="s">
        <v>2</v>
      </c>
      <c r="AK29">
        <v>14</v>
      </c>
      <c r="AM29" t="str">
        <v>Psychology</v>
      </c>
      <c r="AN29">
        <v>14</v>
      </c>
    </row>
    <row r="30" spans="6:40" x14ac:dyDescent="0.2">
      <c r="F30" t="s">
        <v>0</v>
      </c>
      <c r="G30">
        <v>4</v>
      </c>
      <c r="I30" t="str">
        <v>Math</v>
      </c>
      <c r="J30">
        <v>4</v>
      </c>
      <c r="L30" t="s">
        <v>1</v>
      </c>
      <c r="M30">
        <v>15</v>
      </c>
      <c r="O30" t="str">
        <v>History</v>
      </c>
      <c r="P30">
        <v>15</v>
      </c>
      <c r="R30" t="s">
        <v>0</v>
      </c>
      <c r="S30">
        <v>4</v>
      </c>
      <c r="U30" t="str">
        <v>Math</v>
      </c>
      <c r="V30">
        <v>4</v>
      </c>
      <c r="X30" t="s">
        <v>6</v>
      </c>
      <c r="Y30">
        <v>4</v>
      </c>
      <c r="AA30" t="str">
        <v>foo</v>
      </c>
      <c r="AB30">
        <v>4</v>
      </c>
      <c r="AD30">
        <v>1</v>
      </c>
      <c r="AE30">
        <v>4</v>
      </c>
      <c r="AG30">
        <v>1</v>
      </c>
      <c r="AH30">
        <v>4</v>
      </c>
      <c r="AJ30" t="s">
        <v>0</v>
      </c>
      <c r="AK30">
        <v>4</v>
      </c>
      <c r="AM30" t="str">
        <v>Math</v>
      </c>
      <c r="AN30">
        <v>4</v>
      </c>
    </row>
    <row r="31" spans="6:40" x14ac:dyDescent="0.2">
      <c r="F31" t="s">
        <v>1</v>
      </c>
      <c r="G31">
        <v>15</v>
      </c>
      <c r="I31" t="str">
        <v>History</v>
      </c>
      <c r="J31">
        <v>15</v>
      </c>
      <c r="L31" t="s">
        <v>2</v>
      </c>
      <c r="M31">
        <v>20</v>
      </c>
      <c r="O31" t="str">
        <v>Psychology</v>
      </c>
      <c r="P31">
        <v>20</v>
      </c>
      <c r="R31" t="s">
        <v>1</v>
      </c>
      <c r="S31">
        <v>15</v>
      </c>
      <c r="U31" t="str">
        <v>History</v>
      </c>
      <c r="V31">
        <v>15</v>
      </c>
      <c r="X31" t="s">
        <v>7</v>
      </c>
      <c r="Y31">
        <v>15</v>
      </c>
      <c r="AA31" t="str">
        <v>bar</v>
      </c>
      <c r="AB31">
        <v>15</v>
      </c>
      <c r="AD31">
        <v>2</v>
      </c>
      <c r="AE31">
        <v>15</v>
      </c>
      <c r="AG31">
        <v>2</v>
      </c>
      <c r="AH31">
        <v>15</v>
      </c>
      <c r="AJ31" t="s">
        <v>1</v>
      </c>
      <c r="AK31">
        <v>15</v>
      </c>
      <c r="AM31" t="str">
        <v>History</v>
      </c>
      <c r="AN31">
        <v>15</v>
      </c>
    </row>
    <row r="32" spans="6:40" x14ac:dyDescent="0.2">
      <c r="F32" t="s">
        <v>2</v>
      </c>
      <c r="G32">
        <v>20</v>
      </c>
      <c r="I32" t="str">
        <v>Psychology</v>
      </c>
      <c r="J32">
        <v>20</v>
      </c>
      <c r="R32" t="s">
        <v>2</v>
      </c>
      <c r="S32">
        <v>20</v>
      </c>
      <c r="U32" t="str">
        <v>Psychology</v>
      </c>
      <c r="V32">
        <v>20</v>
      </c>
      <c r="X32" t="s">
        <v>8</v>
      </c>
      <c r="Y32">
        <v>20</v>
      </c>
      <c r="AA32" t="str">
        <v>baz</v>
      </c>
      <c r="AB32">
        <v>20</v>
      </c>
      <c r="AD32">
        <v>3</v>
      </c>
      <c r="AE32">
        <v>20</v>
      </c>
      <c r="AG32">
        <v>3</v>
      </c>
      <c r="AH32">
        <v>20</v>
      </c>
      <c r="AJ32" t="s">
        <v>2</v>
      </c>
      <c r="AK32">
        <v>20</v>
      </c>
      <c r="AM32" t="str">
        <v>Psychology</v>
      </c>
      <c r="AN32">
        <v>20</v>
      </c>
    </row>
    <row r="35" spans="15:20" x14ac:dyDescent="0.2">
      <c r="O35" t="str" cm="1">
        <f t="array" ref="O35:O64">_xlfn.CHOOSECOLS(_xlfn.ANCHORARRAY(O2),1)</f>
        <v>Math</v>
      </c>
      <c r="P35" cm="1">
        <f t="array" ref="P35:P64">_xlfn.CHOOSECOLS(_xlfn.ANCHORARRAY(O2),2)</f>
        <v>21</v>
      </c>
      <c r="Q35" t="str" cm="1">
        <f t="array" ref="Q35:T36">LEVENE.TEST(_xlfn.ANCHORARRAY(P35),_xlfn.ANCHORARRAY(O35), TRUE)</f>
        <v>W</v>
      </c>
      <c r="R35" t="str">
        <v>df_1</v>
      </c>
      <c r="S35" t="str">
        <v>df_2</v>
      </c>
      <c r="T35" t="str">
        <v>p</v>
      </c>
    </row>
    <row r="36" spans="15:20" x14ac:dyDescent="0.2">
      <c r="O36" t="str">
        <v>History</v>
      </c>
      <c r="P36">
        <v>18</v>
      </c>
      <c r="Q36">
        <v>0.61732283464566917</v>
      </c>
      <c r="R36">
        <v>2</v>
      </c>
      <c r="S36">
        <v>27</v>
      </c>
      <c r="T36">
        <v>0.22658697212387816</v>
      </c>
    </row>
    <row r="37" spans="15:20" x14ac:dyDescent="0.2">
      <c r="O37" t="str">
        <v>Psychology</v>
      </c>
      <c r="P37">
        <v>17</v>
      </c>
    </row>
    <row r="38" spans="15:20" x14ac:dyDescent="0.2">
      <c r="O38" t="str">
        <v>Math</v>
      </c>
      <c r="P38">
        <v>23</v>
      </c>
      <c r="Q38" t="str" cm="1">
        <f t="array" ref="Q38:T39">ANOVA.TEST(_xlfn.ANCHORARRAY(P35),_xlfn.ANCHORARRAY(O35), TRUE)</f>
        <v>F</v>
      </c>
      <c r="R38" t="str">
        <v>df_1</v>
      </c>
      <c r="S38" t="str">
        <v>df_2</v>
      </c>
      <c r="T38" t="str">
        <v>p</v>
      </c>
    </row>
    <row r="39" spans="15:20" x14ac:dyDescent="0.2">
      <c r="O39" t="str">
        <v>History</v>
      </c>
      <c r="P39">
        <v>22</v>
      </c>
      <c r="Q39">
        <v>0.58294778585591511</v>
      </c>
      <c r="R39">
        <v>2</v>
      </c>
      <c r="S39">
        <v>27</v>
      </c>
      <c r="T39">
        <v>0.43487737879981919</v>
      </c>
    </row>
    <row r="40" spans="15:20" x14ac:dyDescent="0.2">
      <c r="O40" t="str">
        <v>Psychology</v>
      </c>
      <c r="P40">
        <v>16</v>
      </c>
    </row>
    <row r="41" spans="15:20" x14ac:dyDescent="0.2">
      <c r="O41" t="str">
        <v>Math</v>
      </c>
      <c r="P41">
        <v>17</v>
      </c>
    </row>
    <row r="42" spans="15:20" x14ac:dyDescent="0.2">
      <c r="O42" t="str">
        <v>History</v>
      </c>
      <c r="P42">
        <v>19</v>
      </c>
    </row>
    <row r="43" spans="15:20" x14ac:dyDescent="0.2">
      <c r="O43" t="str">
        <v>Psychology</v>
      </c>
      <c r="P43">
        <v>23</v>
      </c>
    </row>
    <row r="44" spans="15:20" x14ac:dyDescent="0.2">
      <c r="O44" t="str">
        <v>Math</v>
      </c>
      <c r="P44">
        <v>11</v>
      </c>
    </row>
    <row r="45" spans="15:20" x14ac:dyDescent="0.2">
      <c r="O45" t="str">
        <v>History</v>
      </c>
      <c r="P45">
        <v>26</v>
      </c>
    </row>
    <row r="46" spans="15:20" x14ac:dyDescent="0.2">
      <c r="O46" t="str">
        <v>Psychology</v>
      </c>
      <c r="P46">
        <v>7</v>
      </c>
    </row>
    <row r="47" spans="15:20" x14ac:dyDescent="0.2">
      <c r="O47" t="str">
        <v>Math</v>
      </c>
      <c r="P47">
        <v>9</v>
      </c>
    </row>
    <row r="48" spans="15:20" x14ac:dyDescent="0.2">
      <c r="O48" t="str">
        <v>History</v>
      </c>
      <c r="P48">
        <v>13</v>
      </c>
    </row>
    <row r="49" spans="15:16" x14ac:dyDescent="0.2">
      <c r="O49" t="str">
        <v>Psychology</v>
      </c>
      <c r="P49">
        <v>26</v>
      </c>
    </row>
    <row r="50" spans="15:16" x14ac:dyDescent="0.2">
      <c r="O50" t="str">
        <v>Math</v>
      </c>
      <c r="P50">
        <v>27</v>
      </c>
    </row>
    <row r="51" spans="15:16" x14ac:dyDescent="0.2">
      <c r="O51" t="str">
        <v>History</v>
      </c>
      <c r="P51">
        <v>24</v>
      </c>
    </row>
    <row r="52" spans="15:16" x14ac:dyDescent="0.2">
      <c r="O52" t="str">
        <v>Psychology</v>
      </c>
      <c r="P52">
        <v>9</v>
      </c>
    </row>
    <row r="53" spans="15:16" x14ac:dyDescent="0.2">
      <c r="O53" t="str">
        <v>Math</v>
      </c>
      <c r="P53">
        <v>22</v>
      </c>
    </row>
    <row r="54" spans="15:16" x14ac:dyDescent="0.2">
      <c r="O54" t="str">
        <v>History</v>
      </c>
      <c r="P54">
        <v>23</v>
      </c>
    </row>
    <row r="55" spans="15:16" x14ac:dyDescent="0.2">
      <c r="O55" t="str">
        <v>Psychology</v>
      </c>
      <c r="P55">
        <v>25</v>
      </c>
    </row>
    <row r="56" spans="15:16" x14ac:dyDescent="0.2">
      <c r="O56" t="str">
        <v>Math</v>
      </c>
      <c r="P56">
        <v>12</v>
      </c>
    </row>
    <row r="57" spans="15:16" x14ac:dyDescent="0.2">
      <c r="O57" t="str">
        <v>History</v>
      </c>
      <c r="P57">
        <v>17</v>
      </c>
    </row>
    <row r="58" spans="15:16" x14ac:dyDescent="0.2">
      <c r="O58" t="str">
        <v>Psychology</v>
      </c>
      <c r="P58">
        <v>21</v>
      </c>
    </row>
    <row r="59" spans="15:16" x14ac:dyDescent="0.2">
      <c r="O59" t="str">
        <v>Math</v>
      </c>
      <c r="P59">
        <v>20</v>
      </c>
    </row>
    <row r="60" spans="15:16" x14ac:dyDescent="0.2">
      <c r="O60" t="str">
        <v>History</v>
      </c>
      <c r="P60">
        <v>21</v>
      </c>
    </row>
    <row r="61" spans="15:16" x14ac:dyDescent="0.2">
      <c r="O61" t="str">
        <v>Psychology</v>
      </c>
      <c r="P61">
        <v>14</v>
      </c>
    </row>
    <row r="62" spans="15:16" x14ac:dyDescent="0.2">
      <c r="O62" t="str">
        <v>Math</v>
      </c>
      <c r="P62">
        <v>4</v>
      </c>
    </row>
    <row r="63" spans="15:16" x14ac:dyDescent="0.2">
      <c r="O63" t="str">
        <v>History</v>
      </c>
      <c r="P63">
        <v>15</v>
      </c>
    </row>
    <row r="64" spans="15:16" x14ac:dyDescent="0.2">
      <c r="O64" t="str">
        <v>Psychology</v>
      </c>
      <c r="P64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3EB1-105D-3F47-BE0D-EBA3EB54BC7B}">
  <dimension ref="A1:C11"/>
  <sheetViews>
    <sheetView workbookViewId="0">
      <selection activeCell="G22" sqref="G22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>
        <v>21</v>
      </c>
      <c r="B2">
        <v>18</v>
      </c>
      <c r="C2">
        <v>17</v>
      </c>
    </row>
    <row r="3" spans="1:3" x14ac:dyDescent="0.2">
      <c r="A3">
        <v>23</v>
      </c>
      <c r="B3">
        <v>22</v>
      </c>
      <c r="C3">
        <v>16</v>
      </c>
    </row>
    <row r="4" spans="1:3" x14ac:dyDescent="0.2">
      <c r="A4">
        <v>17</v>
      </c>
      <c r="B4">
        <v>19</v>
      </c>
      <c r="C4">
        <v>23</v>
      </c>
    </row>
    <row r="5" spans="1:3" x14ac:dyDescent="0.2">
      <c r="A5">
        <v>11</v>
      </c>
      <c r="B5">
        <v>26</v>
      </c>
      <c r="C5">
        <v>7</v>
      </c>
    </row>
    <row r="6" spans="1:3" x14ac:dyDescent="0.2">
      <c r="A6">
        <v>9</v>
      </c>
      <c r="B6">
        <v>13</v>
      </c>
      <c r="C6">
        <v>26</v>
      </c>
    </row>
    <row r="7" spans="1:3" x14ac:dyDescent="0.2">
      <c r="A7">
        <v>27</v>
      </c>
      <c r="B7">
        <v>24</v>
      </c>
      <c r="C7">
        <v>9</v>
      </c>
    </row>
    <row r="8" spans="1:3" x14ac:dyDescent="0.2">
      <c r="A8">
        <v>22</v>
      </c>
      <c r="B8">
        <v>23</v>
      </c>
      <c r="C8">
        <v>25</v>
      </c>
    </row>
    <row r="9" spans="1:3" x14ac:dyDescent="0.2">
      <c r="A9">
        <v>12</v>
      </c>
      <c r="B9">
        <v>17</v>
      </c>
      <c r="C9">
        <v>21</v>
      </c>
    </row>
    <row r="10" spans="1:3" x14ac:dyDescent="0.2">
      <c r="A10">
        <v>20</v>
      </c>
      <c r="B10">
        <v>21</v>
      </c>
      <c r="C10">
        <v>14</v>
      </c>
    </row>
    <row r="11" spans="1:3" x14ac:dyDescent="0.2">
      <c r="A11">
        <v>4</v>
      </c>
      <c r="B11">
        <v>15</v>
      </c>
      <c r="C11">
        <v>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QwBPAEwAUwBVAE0APQBMAEEATQBCAEQAQQAoAG0AYQB0AHIAaQB4ADsATgBBAEMASABTAFAAQQBMAFQARQAoAG0AYQB0AHIAaQB4ADsAUwBVAE0ATQBFACkAKQA7ADsAXABuAEMATwBSAFIALgBDAFIAQQBNAEUAUgA9AEwAQQBNAEIARABBACgAeABfAGkAOwB5AF8AaQA7AEwARQBUACgAbgBfAGkAOwBTAFQAQQBUAC4AVABBAEIATABFACgAeABfAGkAKQA7AG4AXwBqADsAUwBUAEEAVAAuAFQAQQBCAEwARQAoAHkAXwBpACkAOwBkAGkAdgA7AE0ASQBOACgAQQBOAFoAQQBIAEwAKABuAF8AaQApADsAQQBOAFoAQQBIAEwAKABuAF8AagApACkAOwBuADsAUwBVAE0ATQBFACgAbgBfAGoAKQA7AHgAXwBiAGEAcwBlADsAbgBfAGkAKgBNAFQAUgBBAE4AUwAoAG4AXwBqACkALwBuADsAbgBfAGkAagA7AFMAVABBAFQALgBUAEEAQgBMAEUAKAB4AF8AaQA7AHkAXwBpACkAOwBXAFUAUgBaAEUATAAoACgAUwBVAE0ATQBFACgAKABuAF8AaQBqAC0AeABfAGIAYQBzAGUAKQBeADIALwB4AF8AYgBhAHMAZQApACkALwAoAG4AKgAoAGQAaQB2AC0AMQApACkAKQApACkAOwA7AEMATwBSAFIALgBDAFIAQQBNAEUAUgAuAFQARQBTAFQAPQBMAEEATQBCAEQAQQAoAHgAXwBpADsAeQBfAGkAOwBbAGgAZQBhAGQAZQByAHMAXQA7AEwARQBUACgAcgBfAHYAYQBsAHUAZQA7AEMATwBSAFIALgBDAFIAQQBNAEUAUgAoAHgAXwBpADsAeQBfAGkAKQA7AHAAXwB2AGEAbAB1AGUAOwBDAEgASQBRAFUALgBUAEUAUwBUAC4AUwAoAHgAXwBpADsAeQBfAGkAKQA7AHIAZQBzAHUAbAB0AHMAOwBIAFMAVABBAFAARQBMAE4AKAByAF8AdgBhAGwAdQBlADsAcABfAHYAYQBsAHUAZQApADsAVwBFAE4ATgAoAE8ARABFAFIAKABXAFUAUgBEAEUAQQBVAFMARwBFAEwAQQBTAFMARQBOACgAaABlAGEAZABlAHIAcwApADsATgBJAEMASABUACgAaABlAGEAZABlAHIAcwApACkAOwByAGUAcwB1AGwAdABzADsAVgBTAFQAQQBQAEUATABOACgASABTAFQAQQBQAEUATABOACgAXAAiAFYAXAAiADsAXAAiAHAAXAAiACkAOwByAGUAcwB1AGwAdABzACkAKQApACkAOwA7AFwAbgBDAE8AUgBSAC4ASwBFAE4ARABBAEwAPQBMAEEATQBCAEQAQQAoAHgAXwBpADsAeQBfAGkAOwBMAEUAVAAoAHMAXwBuADsAQQBOAFoAQQBIAEwAKAB4AF8AaQApADsAeABfAGoAOwBNAFQAUgBBAE4AUwAoAHgAXwBpACkAOwB5AF8AagA7AE0AVABSAEEATgBTACgAeQBfAGkAKQA7AHQAcgBpAGEAbgBnAGwAZQA7AE0AVABSAEkAQQBOAEcATABFACgAcwBfAG4AOwBXAEEASABSADsAVwBBAEgAUgApADsAdAByAF8AcwBpAGcAbgA7AFMAVABBAFQALgBTAEkARwBOACgAeABfAGkALQB4AF8AagApACoAUwBUAEEAVAAuAFMASQBHAE4AKAB5AF8AaQAtAHkAXwBqACkAKgB0AHIAaQBhAG4AZwBsAGUAOwBuAF8AYwA7AFMAVQBNAE0ARQAoADEAKgAoAHQAcgBfAHMAaQBnAG4APgAwACkAKQA7AG4AXwBkADsAUwBVAE0ATQBFACgAMQAqACgAdAByAF8AcwBpAGcAbgA8ADAAKQApADsAbQBfAGsAOwBNAEkATgAoAEEATgBaAEEASABMACgARQBJAE4ARABFAFUAVABJAEcAKAB4AF8AaQApACkAOwBBAE4AWgBBAEgATAAoAEUASQBOAEQARQBVAFQASQBHACgAeQBfAGkAKQApACkAOwBXAEUATgBOACgAcwBfAG4APQBBAE4AWgBBAEgATAAoAHkAXwBpACkAOwAoAG4AXwBjAC0AbgBfAGQAKQAqADIALwAoAHMAXwBuAF4AMgAqACgAKABtAF8AawAtADEAKQAvAG0AXwBrACkAKQA7ACMAVwBFAFIAVAAhACkAKQApADsAOwBDAE8AUgBSAC4ASwBFAE4ARABBAEwALgBUAEUAUwBUAD0ATABBAE0AQgBEAEEAKAB4AF8AaQA7AHkAXwBpADsATABFAFQAKABzAF8AbgA7AEEATgBaAEEASABMACgAeABfAGkAKQA7AHgAXwBqADsATQBUAFIAQQBOAFMAKAB4AF8AaQApADsAeQBfAGoAOwBNAFQAUgBBAE4AUwAoAHkAXwBpACkAOwB0AHIAaQBhAG4AZwBsAGUAOwBNAFQAUgBJAEEATgBHAEwARQAoAHMAXwBuADsAVwBBAEgAUgA7AFcAQQBIAFIAKQA7AHQAcgBfAHMAaQBnAG4AOwBTAFQAQQBUAC4AUwBJAEcATgAoAHgAXwBpAC0AeABfAGoAKQAqAFMAVABBAFQALgBTAEkARwBOACgAeQBfAGkALQB5AF8AagApACoAdAByAGkAYQBuAGcAbABlADsAbgBfAGMAOwBTAFUATQBNAEUAKAAxACoAKAB0AHIAXwBzAGkAZwBuAD4AMAApACkAOwBuAF8AZAA7AFMAVQBNAE0ARQAoADEAKgAoAHQAcgBfAHMAaQBnAG4APAAwACkAKQA7AG0AXwBrADsATQBJAE4AKABBAE4AWgBBAEgATAAoAEUASQBOAEQARQBVAFQASQBHACgAeABfAGkAKQApADsAQQBOAFoAQQBIAEwAKABFAEkATgBEAEUAVQBUAEkARwAoAHkAXwBpACkAKQApADsAcgBfAHQAYQB1ADsAKABuAF8AYwAtAG4AXwBkACkAKgAyAC8AKABzAF8AbgBeADIAKgAoACgAbQBfAGsALQAxACkALwBtAF8AawApACkAOwB2AF8AMAA7AHMAXwBuACoAKABzAF8AbgAtADEAKQAqACgAMgAqAHMAXwBuACsANQApADsAdABfAHIAYQBuAGsAOwBSAEEATgBHAC4ATQBJAFQAVABFAEwAVwAoAHgAXwBpADsAeABfAGkAKQA7AHUAXwByAGEAbgBrADsAUgBBAE4ARwAuAE0ASQBUAFQARQBMAFcAKAB5AF8AaQA7AHkAXwBpACkAOwB0AF8AdABpAGUAcwA7AEUASQBOAEQARQBVAFQASQBHACgAdABfAHIAYQBuAGsAKQA7AHUAXwB0AGkAZQBzADsARQBJAE4ARABFAFUAVABJAEcAKAB1AF8AcgBhAG4AawApADsAdABfAGkAOwBaAMQASABMAEUATgBXAEUATgBOACgAdABfAHQAaQBlAHMAOwB0AF8AcgBhAG4AawApADsAdQBfAGkAOwBaAMQASABMAEUATgBXAEUATgBOACgAdQBfAHQAaQBlAHMAOwB1AF8AcgBhAG4AawApADsAdgBfAHQAOwBTAFUATQBNAEUAKAB0AF8AaQAqACgAdABfAGkALQAxACkAKgAoADIAKgB0AF8AaQArADUAKQApADsAdgBfAHUAOwBTAFUATQBNAEUAKAB1AF8AaQAqACgAdQBfAGkALQAxACkAKgAoADIAKgB1AF8AaQArADUAKQApADsAdgBfADEAOwBTAFUATQBNAEUAKAB0AF8AaQAqACgAdABfAGkALQAxACkAKQAqAFMAVQBNAE0ARQAoAHUAXwBpACoAKAB1AF8AaQAtADEAKQApAC8AKAAyACoAcwBfAG4AKgAoAHMAXwBuAC0AMQApACkAOwB2AF8AMgA7AFMAVQBNAE0ARQAoAHQAXwBpACoAKAB0AF8AaQAtADEAKQAqACgAdABfAGkALQAyACkAKQAqAFMAVQBNAE0ARQAoAHUAXwBpACoAKAB1AF8AaQAtADEAKQAqACgAdQBfAGkALQAyACkAKQAvACgAOQAqAHMAXwBuACoAKABzAF8AbgAtADEAKQAqACgAcwBfAG4ALQAyACkAKQA7AHYAXwBhAGwAbAA7ADEALwAxADgAKgB2AF8AMAAtACgAdgBfAHQAKwB2AF8AdQApAC8AMQA4ACsAdgBfADEAKwB2AF8AMgA7AHoAXwBiADsAKABuAF8AYwAtAG4AXwBkACkALwBXAFUAUgBaAEUATAAoAHYAXwBhAGwAbAApADsAcABfAHYAOwBOAE8AUgBNAC4AVgBFAFIAVAAoAHoAXwBiADsAMAA7ADEAOwBXAEEASABSACkAOwBwAF8AdgBhAGwAdQBlADsAMgAqAFcARQBOAE4AKABwAF8AdgA+AC4ANQA7ADEALQBwAF8AdgA7AHAAXwB2ACkAOwBWAFMAVABBAFAARQBMAE4AKABIAFMAVABBAFAARQBMAE4AKABcACIAdABhAHUAXAAiADsAXAAiAHoAXAAiADsAXAAiAHAAXAAiACkAOwBIAFMAVABBAFAARQBMAE4AKAByAF8AdABhAHUAOwB6AF8AYgA7AHAAXwB2AGEAbAB1AGUAKQApACkAKQA7ADsAXABuAEMATwBSAFIALgBQAEUAQQBSAFMATwBOAD0ATABBAE0AQgBEAEEAKAB4AF8AaQA7AHkAXwBpADsASwBPAFIAUgBFAEwAKAB4AF8AaQA7AHkAXwBpACkAKQA7ADsAQwBPAFIAUgAuAFAARQBBAFIAUwBPAE4ALgBUAEUAUwBUAD0ATABBAE0AQgBEAEEAKAB4AF8AaQA7AHkAXwBpADsAWwBoAGUAYQBkAGUAcgBzAF0AOwBMAEUAVAAoAGMAXwBwAGUAYQByAHMAbwBuADsASwBPAFIAUgBFAEwAKAB4AF8AaQA7AHkAXwBpACkAOwB6AF8AdgBhAGwAdQBlADsAVwBFAE4ATgBGAEUASABMAEUAUgAoAEEAUgBDAFQAQQBOAEgAWQBQACgAYwBfAHAAZQBhAHIAcwBvAG4AKQA7ADEAMAAwADAAMAAwADAAKQA7AHAAXwB2ADsATgBPAFIATQAuAFYARQBSAFQAKAB6AF8AdgBhAGwAdQBlADsAMAA7ADEAOwBXAEEASABSACkAOwBwAF8AdgBhAGwAdQBlADsAMgAqAHcAZQBuAG4AKABwAF8AdgA+AC4ANQA7ADEALQBwAF8AdgA7AHAAXwB2ACkAOwByAGUAcwB1AGwAdABzADsASABTAFQAQQBQAEUATABOACgAegBfAHYAYQBsAHUAZQA7AHAAXwB2AGEAbAB1AGUAKQA7AFcARQBOAE4AKABPAEQARQBSACgAVwBVAFIARABFAEEAVQBTAEcARQBMAEEAUwBTAEUATgAoAGgAZQBhAGQAZQByAHMAKQA7AE4ASQBDAEgAVAAoAGgAZQBhAGQAZQByAHMAKQApADsAcgBlAHMAdQBsAHQAcwA7AFYAUwBUAEEAUABFAEwATgAoAEgAUwBUAEEAUABFAEwATgAoAFwAIgByAFwAIgA7AFwAIgBwAFwAIgApADsAcgBlAHMAdQBsAHQAcwApACkAKQApADsAOwBcAG4AQwBPAFIAUgAuAFMAUABFAEEAUgBNAEEATgA9AEwAQQBNAEIARABBACgAbABlAGYAdAA7AHIAaQBnAGgAdAA7AEsATwBSAFIARQBMACgAUgBBAE4ARwAuAE0ASQBUAFQARQBMAFcAKABsAGUAZgB0ADsAbABlAGYAdAApADsAUgBBAE4ARwAuAE0ASQBUAFQARQBMAFcAKAByAGkAZwBoAHQAOwByAGkAZwBoAHQAKQApACkAOwA7AFwAbgBDAFUATQBTAFUATQA9AEwAQQBNAEIARABBACgAdgBlAGMAdABvAHIAOwBTAEMAQQBOACgAMAA7AHYAZQBjAHQAbwByADsATABBAE0AQgBEAEEAKABhAGMAYwB1ADsAdgBhAGwAdQBlADsAYQBjAGMAdQArAHYAYQBsAHUAZQApACkAKQA7ADsAXABuAEQAVQBNAE0AWQAuAEMATwBEAEkATgBHAD0ATABBAE0AQgBEAEEAKAB2AGEAcgBpAGEAYgBsAGUAOwBbAGgAZQBhAGQAZQByAF0AOwBMAEUAVAAoAHYAYQByAGkAYQBiAGwAZQA7AEYASQBMAFQARQBSACgAdgBhAHIAaQBhAGIAbABlADsATgBJAEMASABUACgASQBTAFQARgBFAEgATABFAFIAKAB2AGEAcgBpAGEAYgBsAGUAKQApACkAOwBrAF8AbgBhAG0AZQBzADsATQBUAFIAQQBOAFMAKABFAEkATgBEAEUAVQBUAEkARwAoAHYAYQByAGkAYQBiAGwAZQApACkAOwBrAF8AcgBlAGYAOwBTAFAAQQBMAFQARQBOAFcAQQBIAEwAKABrAF8AbgBhAG0AZQBzADsAUwBFAFEAVQBFAE4AWgAoADEAOwBBAE4AWgBBAEgATAAyACgAawBfAG4AYQBtAGUAcwApAC0AMQApACkAOwBjAG8AZABlAHMAOwAxACoAKAB2AGEAcgBpAGEAYgBsAGUAPQBrAF8AcgBlAGYAKQA7AHcAZQBuAG4AKABPAEQARQBSACgAVwBVAFIARABFAEEAVQBTAEcARQBMAEEAUwBTAEUATgAoAGgAZQBhAGQAZQByACkAOwBuAGkAYwBoAHQAKABoAGUAYQBkAGUAcgApACkAOwBjAG8AZABlAHMAOwB2AHMAdABhAHAAZQBsAG4AKABrAF8AcgBlAGYAOwBjAG8AZABlAHMAKQApACkAKQA7ADsAXABuAEcAUgBPAFUAUAAuAEMATwBVAE4AVAA9AEwAQQBNAEIARABBACgAZwByAG8AdQBwAHMAOwBTAFAAQQBMAFQARQBOAFcAQQBIAEwAKABHAFIAVQBQAFAASQBFAFIARQBOAE4AQQBDAEgAKABnAHIAbwB1AHAAcwA7AGcAcgBvAHUAcABzADsAQQBOAFoAQQBIAEwAMgA7ADsAMAApADsAMgApACkAOwA7AFwAbgBHAFIATwBVAFAALgBJAFEAUgA9AEwAQQBNAEIARABBACgAdgBhAGwAdQBlAHMAOwBnAHIAbwB1AHAAcwA7AFMAUABBAEwAVABFAE4AVwBBAEgATAAoAEcAUgBVAFAAUABJAEUAUgBFAE4ATgBBAEMASAAoAGcAcgBvAHUAcABzADsAdgBhAGwAdQBlAHMAOwBTAFQAQQBUAC4ASQBRAFIAOwA7ADAAKQA7ADIAKQApADsAOwBcAG4ARwBSAE8AVQBQAC4ATQBBAEQAPQBMAEEATQBCAEQAQQAoAHYAYQBsAHUAZQBzADsAZwByAG8AdQBwAHMAOwBTAFAAQQBMAFQARQBOAFcAQQBIAEwAKABHAFIAVQBQAFAASQBFAFIARQBOAE4AQQBDAEgAKABnAHIAbwB1AHAAcwA7AHYAYQBsAHUAZQBzADsAUwBUAEEAVAAuAE0AQQBEADsAOwAwACkAOwAyACkAKQA7ADsAXABuAEcAUgBPAFUAUAAuAE0AQQBYAD0ATABBAE0AQgBEAEEAKAB2AGEAbAB1AGUAcwA7AGcAcgBvAHUAcABzADsAUwBQAEEATABUAEUATgBXAEEASABMACgARwBSAFUAUABQAEkARQBSAEUATgBOAEEAQwBIACgAZwByAG8AdQBwAHMAOwB2AGEAbAB1AGUAcwA7AE0AQQBYADsAOwAwACkAOwAyACkAKQA7ADsAXABuAEcAUgBPAFUAUAAuAE0ARQBBAE4APQBMAEEATQBCAEQAQQAoAHYAYQBsAHUAZQBzADsAZwByAG8AdQBwAHMAOwBTAFAAQQBMAFQARQBOAFcAQQBIAEwAKABHAFIAVQBQAFAASQBFAFIARQBOAE4AQQBDAEgAKABnAHIAbwB1AHAAcwA7AHYAYQBsAHUAZQBzADsATQBJAFQAVABFAEwAVwBFAFIAVAA7ADsAMAApADsAMgApACkAOwA7AFwAbgBHAFIATwBVAFAALgBNAEkATgA9AEwAQQBNAEIARABBACgAdgBhAGwAdQBlAHMAOwBnAHIAbwB1AHAAcwA7AFMAUABBAEwAVABFAE4AVwBBAEgATAAoAEcAUgBVAFAAUABJAEUAUgBFAE4ATgBBAEMASAAoAGcAcgBvAHUAcABzADsAdgBhAGwAdQBlAHMAOwBNAEkATgA7ADsAMAApADsAMgApACkAOwA7AFwAbgBHAFIATwBVAFAALgBTAEQAPQBMAEEATQBCAEQAQQAoAHYAYQBsAHUAZQBzADsAZwByAG8AdQBwAHMAOwBTAFAAQQBMAFQARQBOAFcAQQBIAEwAKABHAFIAVQBQAFAASQBFAFIARQBOAE4AQQBDAEgAKABnAHIAbwB1AHAAcwA7AHYAYQBsAHUAZQBzADsAUwBUAEEAQgBXAC4AUwA7ADsAMAApADsAMgApACkAOwA7AFwAbgBHAFIATwBVAFAALgBTAFUATQA9AEwAQQBNAEIARABBACgAdgBhAGwAdQBlAHMAOwBnAHIAbwB1AHAAcwA7AFMAUABBAEwAVABFAE4AVwBBAEgATAAoAEcAUgBVAFAAUABJAEUAUgBFAE4ATgBBAEMASAAoAGcAcgBvAHUAcABzADsAdgBhAGwAdQBlAHMAOwBTAFUATQBNAEUAOwA7ADAAKQA7ADIAKQApADsAOwBcAG4ASABSAEUAUABFAEEAVAA9AEwAQQBNAEIARABBACgAdgBhAGwAdQBlADsAbgBfAHQAaQBtAGUAcwA7AFcARQBOAE4AKABVAE4ARAAoAEEATgBaAEEASABMADIAKAB2AGEAbAB1AGUAKQA9ADEAOwBBAE4AWgBBAEgATAAoAG4AXwB0AGkAbQBlAHMAKQA9ADEAOwBuAF8AdABpAG0AZQBzAD4AMAApADsAVwBFAE4ATgAoAEkAUwBUAFoAQQBIAEwAKAB2AGEAbAB1AGUAKQArAEkAUwBUAEwATwBHACgAdgBhAGwAdQBlACkAOwBTAEUAUQBVAEUATgBaACgAMQA7AG4AXwB0AGkAbQBlAHMAOwB2AGEAbAB1AGUAOwAwACkAOwBXAEUATgBOACgAUwBFAFEAVQBFAE4AWgAoADEAOwBuAF8AdABpAG0AZQBzACkAOwB2AGEAbAB1AGUAKQApADsAIwBXAEUAUgBUACEAKQApADsAOwBcAG4ASQBTAC4AQQBMAEwALgBFAFEAVQBBAEwAPQBMAEEATQBCAEQAQQAoAHYAZQBjAHQAbwByADsAVQBOAEQAKAB2AGUAYwB0AG8AcgA9AGkAbgBkAGUAeAAoAHYAZQBjAHQAbwByADsAMQA7ADEAKQApACkAOwA7AFwAbgBJAFMALgBWAEUAQwBUAE8AUgA9AEwAQQBNAEIARABBACgAdgBlAGMAdABvAHIAOwBXAEUATgBOAEYARQBIAEwARQBSACgASQBTAC4AQQBMAEwALgBFAFEAVQBBAEwAKABNAEEAUAAoAFIARQBNAE8AVgBFAC4ASQBOAFYAQQBMAEkARAAoAHYAZQBjAHQAbwByACkAOwBUAFkAUAApACkAOwBGAEEATABTAEMASAApACkAOwA7AFwAbgBNAEEAUgBLAC4ASQBOAFYAQQBMAEkARAA9AEwAQQBNAEIARABBACgAdgBlAGMAdABvAHIAcwA7AGkAbgB2AGEAbABpAGQAXwB2AGEAbAB1AGUAcwA7AE0AQQBQACgAdgBlAGMAdABvAHIAcwA7AEwAQQBNAEIARABBACgAdgBfAGkAOwB3AGUAbgBuACgAdwBlAG4AbgBmAGUAaABsAGUAcgAoAFgAVgBFAFIARwBMAEUASQBDAEgAKAB2AF8AaQA7AGkAbgB2AGEAbABpAGQAXwB2AGEAbAB1AGUAcwA7ADAAKQA7ADAAKQA7ACMATgBWADsAdgBfAGkAKQApACkAKQA7ADsAXABuAE0ARABJAE0APQBMAEEATQBCAEQAQQAoAG0AYQB0AHIAaQB4ADsASABTAFQAQQBQAEUATABOACgAWgBFAEkATABFAE4AKABtAGEAdAByAGkAeAApADsAUwBQAEEATABUAEUATgAoAG0AYQB0AHIAaQB4ACkAKQApADsAOwBcAG4ATQBUAFIAQQBDAEUAPQBMAEEATQBCAEQAQQAoAG0AYQB0AHIAaQB4ADsAVwBFAE4ATgAoAFoARQBJAEwARQBOACgAbQBhAHQAcgBpAHgAKQA9AFMAUABBAEwAVABFAE4AKABtAGEAdAByAGkAeAApADsATABFAFQAKABpAG4AZABlAHgAOwBTAEUAUQBVAEUATgBaACgAWgBFAEkATABFAE4AKABtAGEAdAByAGkAeAApACkAOwBTAFUATQBNAEUAKABJAE4ARABFAFgAKABtAGEAdAByAGkAeAA7AGkAbgBkAGUAeAA7AGkAbgBkAGUAeAApACkAKQA7ACMAVwBFAFIAVAAhACkAKQA7ADsAXABuAE0AVABSAEkAQQBOAEcATABFAD0ATABBAE0AQgBEAEEAKABzAGkAegBlADsAWwBwAF8AbABvAHcAZQByAF0AOwBbAHAAXwBzAHQAcgBpAGMAdABdADsATABFAFQAKABiAF8AbABvAHcAZQByADsAVwBFAE4ATgAoAFcAVQBSAEQARQBBAFUAUwBHAEUATABBAFMAUwBFAE4AKABwAF8AbABvAHcAZQByACkAOwBXAEEASABSADsAcABfAGwAbwB3AGUAcgApADsAYgBfAHMAdAByAGkAYwB0ADsAVwBFAE4ATgAoAFcAVQBSAEQARQBBAFUAUwBHAEUATABBAFMAUwBFAE4AKABwAF8AcwB0AHIAaQBjAHQAKQA7AEYAQQBMAFMAQwBIADsAcABfAHMAdAByAGkAYwB0ACkAOwBXAEUATgBOACgAVQBOAEQAKABBAE4AWgBBAEgATAAoAHMAaQB6AGUAKQA9ADEAOwBBAE4AWgBBAEgATAAyACgAYgBfAGwAbwB3AGUAcgApAD0AMQA7AEEATgBaAEEASABMADIAKABiAF8AcwB0AHIAaQBjAHQAKQA9ADEAKQA7AEwARQBUACgAdgBlAGMAdABvAHIAOwBTAEUAUQBVAEUATgBaACgAcwBpAHoAZQApADsAdAB2AGUAYwB0AG8AcgA7AE0AVABSAEEATgBTACgAdgBlAGMAdABvAHIAKQA7ADEAKgBXAEUATgBOAFMAKABVAE4ARAAoAGIAXwBsAG8AdwBlAHIAOwBiAF8AcwB0AHIAaQBjAHQAKQA7AHYAZQBjAHQAbwByAD4AdAB2AGUAYwB0AG8AcgA7AGIAXwBsAG8AdwBlAHIAOwB2AGUAYwB0AG8AcgA+AD0AdAB2AGUAYwB0AG8AcgA7AGIAXwBzAHQAcgBpAGMAdAA7AHYAZQBjAHQAbwByADwAdAB2AGUAYwB0AG8AcgA7AFcAQQBIAFIAOwB2AGUAYwB0AG8AcgA8AD0AdAB2AGUAYwB0AG8AcgApACkAOwAjAFcARQBSAFQAIQApACkAKQA7ADsAXABuAFAAUQAuAFIARQBOAEEATQBFAC4ASABFAEwAUABFAFIAPQBMAEEATQBCAEQAQQAoAG4AYQBtAGUAcwA7AGwAYQBiAGUAbABzADsAVABFAFgAVABWAEUAUgBLAEUAVABUAEUATgAoAFwAIgAsAFwAIgA7ADsATgBBAEMASABaAEUASQBMAEUAKABNAEEAUAAoAEgAUwBUAEEAUABFAEwATgAoAGwAYQBiAGUAbABzADsAbgBhAG0AZQBzACkAOwBMAEEATQBCAEQAQQAoAHMAdAByAGkAbgBnADsAXAAiAFwAIgBcACIAXAAiACYAcwB0AHIAaQBuAGcAJgBcACIAXAAiAFwAIgBcACIAKQApADsATABBAE0AQgBEAEEAKAByAG8AdwA7AFwAIgB7AFwAIgAmAFQARQBYAFQAVgBFAFIASwBFAFQAVABFAE4AKABcACIALABcACIAOwA7AHIAbwB3ACkAJgBcACIAfQBcACIAKQApACkAKQA7ADsAXABuAFAAUgBFAFAALgBBAEwAVABFAFIATgBBAFQASQBWAEUAPQBMAEEATQBCAEQAQQAoAGEAbAB0ADsAWABWAEUAUgBXAEUASQBTACgATABJAE4ASwBTACgASwBMAEUASQBOACgAYQBsAHQAKQA7ADEAKQA7AHsAXAAiAHQAXAAiADsAXAAiAGcAXAAiADsAXAAiAGwAXAAiADsAXAAiAHIAXAAiADsAXAAiAGsAXAAiADsAXAAiAHUAXAAiADsAXAAiAGIAXAAiADsAXAAiADwAXAAiADsAXAAiAD4AXAAiAH0AOwB7AFwAIgB0AFwAIgA7AFwAIgBnAFwAIgA7AFwAIgBsAFwAIgA7AFwAIgBnAFwAIgA7AFwAIgBsAFwAIgA7AFwAIgB0AFwAIgA7AFwAIgB0AFwAIgA7AFwAIgBsAFwAIgA7AFwAIgBnAFwAIgB9ADsAIwBXAEUAUgBUACEAKQApADsAOwBcAG4AUQBVAEkAQwBLAC4AQwBPAEQARQA9AEwAQQBNAEIARABBACgAdgBhAHIAaQBhAGIAbABlADsAbwByAGQAZQByADsAWABWAEUAUgBHAEwARQBJAEMASAAoAHYAYQByAGkAYQBiAGwAZQA7AG8AcgBkAGUAcgApACkAOwA7AFwAbgBSAEEATgBEAE8ATQAuAE4ATwBSAE0APQBMAEEATQBCAEQAQQAoAHAAXwBuADsAWwBtAGUAYQBuAF0AOwBbAHMAZABlAHYAXQA7AEwARQBUACgAbQBlAGEAbgA7AFcARQBOAE4AKABXAFUAUgBEAEUAQQBVAFMARwBFAEwAQQBTAFMARQBOACgAbQBlAGEAbgApADsAMAA7AG0AZQBhAG4AKQA7AHMAZABlAHYAOwBXAEUATgBOACgAVwBVAFIARABFAEEAVQBTAEcARQBMAEEAUwBTAEUATgAoAHMAZABlAHYAKQA7ADEAOwBzAGQAZQB2ACkAOwBXAFUAUgBaAEUATAAoAC0AMgAqAEwATgAoAFoAVQBGAEEATABMAFMATQBBAFQAUgBJAFgAKABwAF8AbgApACkAKQArAEMATwBTACgAMgAqAFAASQAoACkAKgBaAFUARgBBAEwATABTAE0AQQBUAFIASQBYACgAcABfAG4AKQApACoAcwBkAGUAdgArAG0AZQBhAG4AKQApADsAOwBcAG4AUgBFAEcAUgBFAFMAUwBJAE8ATgAuAFIARQBTAEkARABVAEEATABTAD0ATABBAE0AQgBEAEEAKABBAF8AVgBBAFIAOwBVAEEAXwBWAEEAUgA7AEsATwBFAEYAOwBMAEUAVAAoAEsATwBFAEYATQBBAFQAOwBIAFMAVABBAFAARQBMAE4AKABTAEUAUQBVAEUATgBaACgAWgBFAEkATABFAE4AKABBAF8AVgBBAFIAKQA7ADEAOwAxADsAMAApADsAVQBBAF8AVgBBAFIAKQA7AEUAUwBUAEkATQBBAFQARQBTADsATQBNAFUATABUACgASwBPAEUARgBNAEEAVAA7AEsATwBFAEYAKQA7AEUAUwBUAEkATQBBAFQARQBTAC0AQQBfAFYAQQBSACkAKQA7ADsAXABuAFIARQBHAFIARQBTAFMASQBPAE4APQBMAEEATQBCAEQAQQAoAEEAXwBWAEEAUgA7AFUAQQBfAFYAQQBSADsATABFAFQAKABLAE8ARQBGAE0AQQBUADsASABTAFQAQQBQAEUATABOACgAUwBFAFEAVQBFAE4AWgAoAFoARQBJAEwARQBOACgAQQBfAFYAQQBSACkAOwAxADsAMQA7ADAAKQA7AFUAQQBfAFYAQQBSACkAOwBSAEUARABEAEkATQA7AE0ATQBVAEwAVAAoAE0AVABSAEEATgBTACgASwBPAEUARgBNAEEAVAApADsASwBPAEUARgBNAEEAVAApADsATQBNAFUATABUACgATQBNAFUATABUACgATQBJAE4AVgAoAFIARQBEAEQASQBNACkAOwBNAFQAUgBBAE4AUwAoAEsATwBFAEYATQBBAFQAKQApADsAQQBfAFYAQQBSACkAKQApADsAOwBcAG4AUgBFAE0ATwBWAEUALgBJAE4AVgBBAEwASQBEAD0ATABBAE0AQgBEAEEAKAB2AGUAYwB0AG8AcgBzADsAWwBlAHgAdAByAGEAXwB2AGEAbAB1AGUAcwBdADsATABFAFQAKAB2AF8AaQB2ADsAdwBlAG4AbgAoAFcAVQBSAEQARQBBAFUAUwBHAEUATABBAFMAUwBFAE4AKABlAHgAdAByAGEAXwB2AGEAbAB1AGUAcwApADsAdgBlAGMAdABvAHIAcwA7AE0AQQBSAEsALgBJAE4AVgBBAEwASQBEACgAdgBlAGMAdABvAHIAcwA7AGUAeAB0AHIAYQBfAHYAYQBsAHUAZQBzACkAKQA7AGkAbgB2AGEAbABpAGQAOwBOAEEAQwBIAFoARQBJAEwARQAoAHYAXwBpAHYAOwBMAEEATQBCAEQAQQAoAHoAZQBpAGwAZQA7AE8ARABFAFIAKABJAFMAVABGAEUASABMAEUAUgAoAHoAZQBpAGwAZQApACkAKQApADsARgBJAEwAVABFAFIAKAB2AGUAYwB0AG8AcgBzADsATgBJAEMASABUACgAaQBuAHYAYQBsAGkAZAApACkAKQApADsAOwBcAG4AUgBPAFcAUwBVAE0APQBMAEEATQBCAEQAQQAoAG0AYQB0AHIAaQB4ADsATgBBAEMASABaAEUASQBMAEUAKABtAGEAdAByAGkAeAA7AFMAVQBNAE0ARQApACkAOwA7AFwAbgBTAEMASABFAE0AQQAuAEMASABPAE8AUwBFAD0ATABBAE0AQgBEAEEAKABkAGEAdABhADsAdAB5AHAAZQBzADsAWwB0AHkAcABlAF0AOwBMAEUAVAAoAHQAeQBwAGUAOwBXAEUATgBOACgAVwBVAFIARABFAEEAVQBTAEcARQBMAEEAUwBTAEUATgAoAHQAeQBwAGUAKQA7AFwAIgBtAFwAIgA7AEwASQBOAEsAUwAoAEsATABFAEkATgAoAHQAeQBwAGUAKQA7ADEAKQApADsAdAB5AHAAZQBzADsATABJAE4ASwBTACgASwBMAEUASQBOACgAdAB5AHAAZQBzACkAOwAxACkAOwBXAEUATgBOACgAUwBQAEEATABUAEUATgAoAGQAYQB0AGEAKQA9ADEAOwBNAFQAUgBBAE4AUwAoAEYASQBMAFQARQBSACgAZABhAHQAYQA7AHQAeQBwAGUAPQB0AHkAcABlAHMAKQApADsAUwBQAEEATABUAEUATgBXAEEASABMACgAZABhAHQAYQA7AEYASQBMAFQARQBSACgAUwBFAFEAVQBFAE4AWgAoAEEATgBaAEEASABMADIAKAB0AHkAcABlAHMAKQApADsAdAB5AHAAZQA9AHQAeQBwAGUAcwApACkAKQApACkAOwA7AFwAbgBTAEUAUQBVAEUATgBDAEUALgBSAEEATgBHAEUAPQBMAEEATQBCAEQAQQAoAGEAXwB2ADsAWwBiAF8AbwByAF8AcwB0AGUAcABdADsAWwBzAHQAZQBwAF0AOwBMAEUAVAAoAGEAXwB2AHMAOwBaAFUAUwBQAEEATABUAEUAKABhAF8AdgApADsAbgBfAGEAOwBBAE4AWgBBAEgATAAoAGEAXwB2AHMAKQA7AGIAXwB2ADsAdwBlAG4AbgAoAFUATgBEACgAbgBfAGEAPQAyADsAVwBVAFIARABFAEEAVQBTAEcARQBMAEEAUwBTAEUATgAoAGIAXwBvAHIAXwBzAHQAZQBwACkAOwBXAFUAUgBEAEUAQQBVAFMARwBFAEwAQQBTAFMARQBOACgAcwB0AGUAcAApACkAOwBJAE4ARABFAFgAKABhAF8AdgBzADsAMgA7ADEAKQA7AGIAXwBvAHIAXwBzAHQAZQBwACkAOwBzAHQAZQBwADsAVwBFAE4ATgBTACgAVQBOAEQAKABXAFUAUgBEAEUAQQBVAFMARwBFAEwAQQBTAFMARQBOACgAYgBfAG8AcgBfAHMAdABlAHAAKQA7AFcAVQBSAEQARQBBAFUAUwBHAEUATABBAFMAUwBFAE4AKABzAHQAZQBwACkAKQA7ADEAOwBVAE4ARAAoAG4AXwBhAD0AMgA7AFcAVQBSAEQARQBBAFUAUwBHAEUATABBAFMAUwBFAE4AKABzAHQAZQBwACkAKQA7AGIAXwBvAHIAXwBzAHQAZQBwADsAVwBVAFIARABFAEEAVQBTAEcARQBMAEEAUwBTAEUATgAoAHMAdABlAHAAKQA7ADEAOwBXAEEASABSADsAcwB0AGUAcAApADsAYQBfAHYAOwBJAE4ARABFAFgAKABhAF8AdgBzADsAMQA7ADEAKQA7AHMAXwBkAGUAbAB0AGEAOwBHAEEATgBaAFoAQQBIAEwAKABiAF8AdgAtAGEAXwB2ACkAKwAxADsAUwBFAFEAVQBFAE4AWgAoAHMAXwBkAGUAbAB0AGEAOwAxADsAYQBfAHYAOwBzAHQAZQBwACkAKQApADsAOwBcAG4AUwBUAEEAVAAuAEMATwBSAFIARQBDAFQALgBQAFYAQQBMAFUARQA9AEwAQQBNAEIARABBACgAcABfAHYAYQBsAHUAZQA7AFsAYQBsAHQAZQByAG4AYQB0AGkAdgBlAF0AOwBMAEUAVAAoAGEAbAB0ADsAVwBFAE4ATgAoAFcAVQBSAEQARQBBAFUAUwBHAEUATABBAFMAUwBFAE4AKABhAGwAdABlAHIAbgBhAHQAaQB2AGUAKQA7AFwAIgB0AFwAIgA7AGEAbAB0AGUAcgBuAGEAdABpAHYAZQApADsAVwBFAE4ATgBGAEUASABMAEUAUgAoAEUAUgBTAFQARQBSAFcARQBSAFQAKABhAGwAdAA7AFwAIgBsAFwAIgA7AHAAXwB2AGEAbAB1AGUAOwBcACIAZwBcACIAOwAxAC0AcABfAHYAYQBsAHUAZQA7AFwAIgB0AFwAIgA7ADIAKgBNAEkATgAoAHAAXwB2AGEAbAB1AGUAOwAxAC0AcABfAHYAYQBsAHUAZQApADsAKQA7ACMAVwBFAFIAVAAhACkAKQApADsAOwBcAG4AUwBUAEEAVAAuAEQARQBTAEMAUgBJAEIARQAuAEwAQQBCAEUATABTAD0ATABBAE0AQgBEAEEAKABbAHQAeQBwAGUAXQA7AEwARQBUACgAdAB5AHAAZQA7AFcARQBOAE4AKABXAFUAUgBEAEUAQQBVAFMARwBFAEwAQQBTAFMARQBOACgAdAB5AHAAZQApADsAXAAiAG0AXAAiADsATABJAE4ASwBTACgASwBMAEUASQBOACgAdAB5AHAAZQApADsAMQApACkAOwBsAGEAYgBlAGwAcwBfAGIAYQBzAGUAOwBtAHQAcgBhAG4AcwAoAHsAXAAiAGkAZABcACIAOwBcACIAbgBcACIAfQApADsAbABhAGIAZQBsAHMAXwBtADsAbQB0AHIAYQBuAHMAKAB7AFwAIgBtAGUAYQBuAFwAIgA7AFwAIgBzAHQAZABkAGUAdgBcACIAOwBcACIAcwB0AGQAZQByAHIAXAAiAH0AKQA7AGwAYQBiAGUAbABzAF8AbwA7AG0AdAByAGEAbgBzACgAewBcACIAbQBpAG4AXAAiADsAXAAiAG0AZQBkAGkAYQBuAFwAIgA7AFwAIgBtAGEAeABcACIAOwBcACIASQBRAFIAXAAiADsAXAAiAG0AYQBkAFwAIgB9ACkAOwBXAEUATgBOACgAdAB5AHAAZQA9AFwAIgBvAFwAIgA7AEgAUwBUAEEAUABFAEwATgAoAGwAYQBiAGUAbABzAF8AYgBhAHMAZQA7AGwAYQBiAGUAbABzAF8AbwApADsASABTAFQAQQBQAEUATABOACgAbABhAGIAZQBsAHMAXwBiAGEAcwBlADsAbABhAGIAZQBsAHMAXwBtADsAbABhAGIAZQBsAHMAXwBvACkAKQApACkAOwA7AFwAbgBTAFQAQQBUAC4ARABFAFMAQwBSAEkAQgBFAD0ATABBAE0AQgBEAEEAKABkAGEAdABhADsAWwB0AHkAcABlAF0AOwBbAG4AYQBtAGUAcwBdADsATABFAFQAKAB0AHkAcABlADsAVwBFAE4ATgAoAFcAVQBSAEQARQBBAFUAUwBHAEUATABBAFMAUwBFAE4AKAB0AHkAcABlACkAOwBcACIAbQBcACIAOwBsAGkAbgBrAHMAKABLAEwARQBJAE4AKAB0AHkAcABlACkAOwAxACkAKQA7AGMAbwBsAGkAZABzADsAcwBlAHEAdQBlAG4AegAoAHMAcABhAGwAdABlAG4AKABkAGEAdABhACkAKQA7AHYAYQBsAHMAOwB6AGUAaQBsAGUAbgB3AGEAaABsACgAUgBFAEQAVQBDAEUAKABzAGUAcQB1AGUAbgB6ACgAMQA7AFcARQBOAE4AKAB0AHkAcABlAD0AXAAiAG8AXAAiADsANQA7ADgAKQApADsAYwBvAGwAaQBkAHMAOwBMAEEATQBCAEQAQQAoAGwAaQBuAGUAcwA7AGMAbwBsAGkAZAA7AEwARQBUACgAcgBhAHcAXwB2AGEAbAB1AGUAcwA7AHMAcABhAGwAdABlAG4AdwBhAGgAbAAoAGQAYQB0AGEAOwBjAG8AbABpAGQAKQA7AHYAYQBsAHUAZQBzADsAZgBpAGwAdABlAHIAKAByAGEAdwBfAHYAYQBsAHUAZQBzADsAaQBzAHQAegBhAGgAbAAoAHIAYQB3AF8AdgBhAGwAdQBlAHMAKQApADsAYwBuAHQAXwB2AGEAbAB1AGUAcwA7AEEATgBaAEEASABMACgAdgBhAGwAdQBlAHMAKQA7AGIAYQBzAGkAYwBfAHMAdABhAHQAcwA7AEgAUwBUAEEAUABFAEwATgAoAE0ASQBOACgAdgBhAGwAdQBlAHMAKQA7AE0ARQBEAEkAQQBOACgAdgBhAGwAdQBlAHMAKQA7AE0AQQBYACgAdgBhAGwAdQBlAHMAKQA7AFMAVABBAFQALgBJAFEAUgAoAHYAYQBsAHUAZQBzACkAOwBTAFQAQQBUAC4ATQBBAEQAKAB2AGEAbAB1AGUAcwApACkAOwBzAGQAZQB2ADsAUwBUAEEAQgBXAC4AUwAoAHYAYQBsAHUAZQBzACkAOwB2AHMAdABhAHAAZQBsAG4AKABsAGkAbgBlAHMAOwB3AGUAbgBuACgAdAB5AHAAZQA9AFwAIgBvAFwAIgA7AEgAUwBUAEEAUABFAEwATgAoAGMAbgB0AF8AdgBhAGwAdQBlAHMAOwBiAGEAcwBpAGMAXwBzAHQAYQB0AHMAKQA7AEgAUwBUAEEAUABFAEwATgAoAGMAbgB0AF8AdgBhAGwAdQBlAHMAOwBNAEkAVABUAEUATABXAEUAUgBUACgAdgBhAGwAdQBlAHMAKQA7AHMAZABlAHYAOwBzAGQAZQB2AC8AVwBVAFIAWgBFAEwAKABjAG4AdABfAHYAYQBsAHUAZQBzACkAOwBiAGEAcwBpAGMAXwBzAHQAYQB0AHMAKQApACkAKQApACkAOwBjAG8AbABpAGQAcwArADEAKQA7AFcARQBOAE4AKABXAFUAUgBEAEUAQQBVAFMARwBFAEwAQQBTAFMARQBOACgAbgBhAG0AZQBzACkAOwBIAFMAVABBAFAARQBMAE4AKABjAG8AbABpAGQAcwA7AHYAYQBsAHMAKQA7AEgAUwBUAEEAUABFAEwATgAoAG0AdAByAGEAbgBzACgAbgBhAG0AZQBzACkAOwB2AGEAbABzACkAKQApACkAOwA7AFwAbgBTAFQAQQBUAC4ASQBRAFIAPQBMAEEATQBCAEQAQQAoAHYAZQBjAHQAbwByAF8AbwByAF8AbQBhAHQAcgBpAHgAOwBTAFUATQBNAEUAKABRAFUAQQBSAFQASQBMAEUALgBJAE4ASwBMACgAdgBlAGMAdABvAHIAXwBvAHIAXwBtAGEAdAByAGkAeAA7AHsAMwA7ADEAfQApACoAewAxADsALQAxAH0AKQApADsAOwBcAG4AUwBUAEEAVAAuAE0AQQBEAD0ATABBAE0AQgBEAEEAKAB2AGUAYwB0AG8AcgBfAG8AcgBfAG0AYQB0AHIAaQB4ADsATQBFAEQASQBBAE4AKABBAEIAUwAoAHYAZQBjAHQAbwByAF8AbwByAF8AbQBhAHQAcgBpAHgALQBNAEUARABJAEEATgAoAHYAZQBjAHQAbwByAF8AbwByAF8AbQBhAHQAcgBpAHgAKQApACkAKQA7ADsAXABuAFMAVABBAFQALgBQAE8ATwBMAEUARAAuAFYAQQBSAEkAQQBOAEMARQA9AEwAQQBNAEIARABBACgAdgBhAGwAdQBlAHMAOwBnAHIAbwB1AHAAcwA7AEwARQBUACgAbgBfAGkAOwBTAFQAQQBUAC4AVABBAEIATABFACgAZwByAG8AdQBwAHMAKQAtADEAOwBzAHUAbQBfAG4AOwBTAFUATQBNAEUAKABuAF8AaQApADsAcwBfAGkAOwBHAFIATwBVAFAALgBTAEQAKAB2AGEAbAB1AGUAcwA7AGcAcgBvAHUAcABzACkAXgAyADsAUwBVAE0ATQBFAE4AUABSAE8ARABVAEsAVAAoAG4AXwBpADsAcwBfAGkAKQAvAHMAdQBtAF8AbgApACkAOwA7AFwAbgBQAC4AQQBEAEoALgBCAE8ATgBGAEUAUgBSAE8ATgBJAD0ATABBAE0AQgBEAEEAKABwAF8AdgA7AG0AXwB2ADsAcABfAHYAKgBtAF8AdgApADsAOwBQAC4AQQBEAEoALgBIAE8ATABNAD0ATABBAE0AQgBEAEEAKABwAF8AdgA7AG0AXwB2ADsATABFAFQAKABwAF8AcwA7AFMATwBSAFQASQBFAFIARQBOACgAcABfAHYAKQA7AGkAZABfAHYAOwBTAEUAUQBVAEUATgBaACgAQQBOAFoAQQBIAEwAKABwAF8AdgApACkAOwBpAGQAXwBzADsAUwBPAFIAVABJAEUAUgBFAE4ATgBBAEMASAAoAGkAZABfAHYAOwBwAF8AdgApADsAcABfAHMAdABhAHIAOwBwAF8AcwAqACgAbQBfAHYAKwAxAC0AaQBkAF8AdgApADsAUwBPAFIAVABJAEUAUgBFAE4ATgBBAEMASAAoAHAAXwBzAHQAYQByADsAaQBkAF8AcwApACkAKQA7ADsAUAAuAEEARABKAC4AUwBJAEQAQQBLAD0ATABBAE0AQgBEAEEAKABwAF8AdgA7AG0AXwB2ADsAMQAtACgAMQAtAHAAXwB2ACkAXgBtAF8AdgApADsAOwBQAC4AQQBEAEoALgBIAE8ATABNAF8AUwBJAEQAQQBLAD0ATABBAE0AQgBEAEEAKABwAF8AdgA7AG0AXwB2ADsATABFAFQAKABwAF8AcwA7AFMATwBSAFQASQBFAFIARQBOACgAcABfAHYAKQA7AGkAZABfAHYAOwBTAEUAUQBVAEUATgBaACgAQQBOAFoAQQBIAEwAKABwAF8AdgApACkAOwBpAGQAXwBzADsAUwBPAFIAVABJAEUAUgBFAE4ATgBBAEMASAAoAGkAZABfAHYAOwBwAF8AdgApADsAcABfAHMAdABhAHIAOwAxAC0AKAAxAC0AcABfAHMAKQBeACgAbQBfAHYAKwAxAC0AaQBkAF8AdgApADsAUwBPAFIAVABJAEUAUgBFAE4ATgBBAEMASAAoAHAAXwBzAHQAYQByADsAaQBkAF8AcwApACkAKQA7ADsAUAAuAEEARABKAC4ASABPAEMASABCAEUAUgBHAD0ATABBAE0AQgBEAEEAKABwAF8AdgA7AG0AXwB2ADsATABFAFQAKABwAF8AcwA7AFMATwBSAFQASQBFAFIARQBOACgAcABfAHYAKQA7AGkAZABfAHYAOwBTAEUAUQBVAEUATgBaACgAQQBOAFoAQQBIAEwAKABwAF8AdgApACkAOwBpAGQAXwBzADsAUwBPAFIAVABJAEUAUgBFAE4ATgBBAEMASAAoAGkAZABfAHYAOwBwAF8AdgApADsAcABfAHMAdABhAHIAOwBwAF8AcwAqAG0AXwB2AC8AKABtAF8AdgArADEALQBpAGQAXwB2ACkAOwBTAE8AUgBUAEkARQBSAEUATgBOAEEAQwBIACgAcABfAHMAdABhAHIAOwBpAGQAXwBzACkAKQApADsAOwBcAG4AUwBUAEEAVAAuAFMARQA9AEwAQQBNAEIARABBACgAdgBhAGwAdQBlAHMAOwBMAEUAVAAoAHMAZABlAHYAOwBTAFQAQQBCAFcALgBTACgAdgBhAGwAdQBlAHMAKQA7AGMAbgB0AF8AdgBhAGwAdQBlAHMAOwBBAE4AWgBBAEgATAAoAHYAYQBsAHUAZQBzACkAOwBzAGQAZQB2AC8AVwBVAFIAWgBFAEwAKABjAG4AdABfAHYAYQBsAHUAZQBzACkAKQApADsAOwBTAFQAQQBUAC4AUwBUAEQALgBFAFIAUgBPAFIAPQBTAFQAQQBUAC4AUwBFADsAOwBcAG4AUwBUAEEAVAAuAFMASQBHAE4APQBMAEEATQBCAEQAQQAoAHYAYQBsAHUAZQA7AC0AMQAqACgAdgBhAGwAdQBlADwAMAApACsAKAB2AGEAbAB1AGUAPgAwACkAKQA7ADsAXABuAFMAVABBAFQALgBEAEUAUwBDAFIASQBCAEUALgBOAE8ATQBJAE4AQQBMAD0ATABBAE0AQgBEAEEAKABkAGEAdABhADsAWwB2AGEAcgBpAGEAYgBsAGUAXQA7AEwARQBUACgAdgBhAHIAaQBhAGIAbABlADsAdwBlAG4AbgAoAFcAVQBSAEQARQBBAFUAUwBHAEUATABBAFMAUwBFAE4AKAB2AGEAcgBpAGEAYgBsAGUAKQA7AFwAIgBcACIAOwB2AGEAcgBpAGEAYgBsAGUAKQA7AFYAUwBUAEEAUABFAEwATgAoAEgAUwBUAEEAUABFAEwATgAoAHYAYQByAGkAYQBiAGwAZQA7AFwAIgBBAGIAcwBvAGwAdQB0AFwAIgA7AFwAIgBSAGUAbABhAHQAaQB2AFwAIgApADsASABTAFQAQQBQAEUATABOACgAUwBUAEEAVAAuAFQAQQBCAEwARQAoAGQAYQB0AGEAOwBXAEEASABSACkAOwBzAHQAYQB0AC4AdABhAGIAbABlAC4AcgBlAGwAYQB0AGkAdgBlACgAZABhAHQAYQApACkAKQApACkAOwA7AFwAbgBTAFQAQQBUAC4AVABBAEIATABFAC4AUgBFAEwAQQBUAEkAVgBFAD0ATABBAE0AQgBEAEEAKABhAHYAYQBsADsAWwBiAHYAYQBsAF8AbwByAF8AaABlAGEAZABpAG4AZwBdADsAWwBoAGUAYQBkAGkAbgBnAF0AOwBMAEUAVAAoAGIAXwBwADEAOwBXAEUATgBOAFMAKABXAFUAUgBEAEUAQQBVAFMARwBFAEwAQQBTAFMARQBOACgAYgB2AGEAbABfAG8AcgBfAGgAZQBhAGQAaQBuAGcAKQA7ADAAOwBBAE4AWgBBAEgATAAyACgAYgB2AGEAbABfAG8AcgBfAGgAZQBhAGQAaQBuAGcAKQA9ADEAOwAxADsAQQBOAFoAQQBIAEwAMgAoAGIAdgBhAGwAXwBvAHIAXwBoAGUAYQBkAGkAbgBnACkAPQBBAG4AegBhAGgAbAAyACgAYQB2AGEAbAApADsAMgA7AFcAQQBIAFIAOwAwACkAOwBoAGUAYQBkAGkAbgBnADsAVwBFAE4ATgBTACgAYgBfAHAAMQA9ADEAOwBuACgAYgB2AGEAbABfAG8AcgBfAGgAZQBhAGQAaQBuAGcAKQA7AFcAVQBSAEQARQBBAFUAUwBHAEUATABBAFMAUwBFAE4AKABoAGUAYQBkAGkAbgBnACkAOwAwADsAVwBBAEgAUgA7AG4AKABoAGUAYQBkAGkAbgBnACkAKQA8AD4AMAA7AHQAYQBiADsAdwBlAG4AbgAoAGIAXwBwADEAPQAyADsAUwBUAEEAVAAuAFQAQQBCAEwARQAoAGEAdgBhAGwAOwBiAHYAYQBsAF8AbwByAF8AaABlAGEAZABpAG4AZwApADsAUwBUAEEAVAAuAFQAQQBCAEwARQAoAGEAdgBhAGwAKQApADsAdABvAHQAYQBsAHMAOwBzAHUAbQBtAGUAKAB0AGEAYgApADsAcgBlAHMAdQBsAHQAcwA7AHQAYQBiAC8AdABvAHQAYQBsAHMAOwBpAGQAXwBhAHYAYQBsADsARQBJAE4ARABFAFUAVABJAEcAKABhAHYAYQBsACkAOwBpAGQAXwBiAHYAYQBsADsAVwBFAE4ATgAoAGIAXwBwADEAPQAyADsAbQB0AHIAYQBuAHMAKABFAEkATgBEAEUAVQBUAEkARwAoAGIAdgBhAGwAXwBvAHIAXwBoAGUAYQBkAGkAbgBnACkAKQA7ACMATgBWACkAOwB3AGUAbgBuACgAaABlAGEAZABpAG4AZwA7AHcAZQBuAG4AKABiAF8AcAAxAD0AMgA7AFYAUwBUAEEAUABFAEwATgAoAEgAUwBUAEEAUABFAEwATgAoAFwAIgBcACIAOwBpAGQAXwBiAHYAYQBsACkAOwBIAFMAVABBAFAARQBMAE4AKABpAGQAXwBhAHYAYQBsADsAcgBlAHMAdQBsAHQAcwApACkAOwBIAFMAVABBAFAARQBMAE4AKABpAGQAXwBhAHYAYQBsADsAcgBlAHMAdQBsAHQAcwApACkAOwByAGUAcwB1AGwAdABzACkAKQApADsAOwBcAG4AUwBUAEEAVAAuAFQAQQBCAEwARQA9AEwAQQBNAEIARABBACgAYQB2AGEAbAA7AFsAYgB2AGEAbABfAG8AcgBfAGgAZQBhAGQAaQBuAGcAXQA7AFsAaABlAGEAZABpAG4AZwBdADsATABFAFQAKABtAGQAaQBtAF8AYQA7AFoAZQBpAGwAZQBuACgAYQB2AGEAbAApAC0AUwBwAGEAbAB0AGUAbgAoAGEAdgBhAGwAKQA7AGEAdgBhAGwAOwB3AGUAbgBuACgAbQBkAGkAbQBfAGEAPgAwADsAegB1AHMAcABhAGwAdABlACgAYQB2AGEAbAApADsAegB1AHoAZQBpAGwAZQAoAGEAdgBhAGwAKQApADsAbgBfAGEAdgBhAGwAOwBBAE4AWgBBAEgATAAyACgAYQB2AGEAbAApADsAaQBkAF8AYQB2AGEAbAA7AEUASQBOAEQARQBVAFQASQBHACgAYQB2AGEAbAApADsAYgBfAHAAMQA7AFcARQBOAE4AUwAoAFcAVQBSAEQARQBBAFUAUwBHAEUATABBAFMAUwBFAE4AKABiAHYAYQBsAF8AbwByAF8AaABlAGEAZABpAG4AZwApADsAMAA7AEEATgBaAEEASABMADIAKABiAHYAYQBsAF8AbwByAF8AaABlAGEAZABpAG4AZwApAD0AMQA7ADEAOwBBAE4AWgBBAEgATAAyACgAYgB2AGEAbABfAG8AcgBfAGgAZQBhAGQAaQBuAGcAKQA9AG4AXwBhAHYAYQBsADsAMgA7AFcAQQBIAFIAOwAwACkAOwBoAGUAYQBkAGkAbgBnADsAVwBFAE4ATgBTACgAYgBfAHAAMQA9ADEAOwBuACgAYgB2AGEAbABfAG8AcgBfAGgAZQBhAGQAaQBuAGcAKQA7AFcAVQBSAEQARQBBAFUAUwBHAEUATABBAFMAUwBFAE4AKABoAGUAYQBkAGkAbgBnACkAOwAwADsAVwBBAEgAUgA7AG4AKABoAGUAYQBkAGkAbgBnACkAKQA8AD4AMAA7AGIAdgBhAGwAOwB3AGUAbgBuACgAYgBfAHAAMQA9ADIAOwBiAHYAYQBsAF8AbwByAF8AaABlAGEAZABpAG4AZwA7AHcAZQBuAG4AKABtAGQAaQBtAF8AYQA+ADAAOwBWAFIARQBQAEUAQQBUACgAMQA7AG4AXwBhAHYAYQBsACkAOwBIAFIARQBQAEUAQQBUACgAMQA7AG4AXwBhAHYAYQBsACkAKQApADsAaQBkAF8AYgB2AGEAbAA7AE0AVABSAEEATgBTACgARQBJAE4ARABFAFUAVABJAEcAKABiAHYAYQBsACkAKQA7AGkAZABfAGEAdgBhAGwAVAA7AE0AVABSAEEATgBTACgAaQBkAF8AYQB2AGEAbAApADsAcgBlAHMAdQBsAHQAcwA7AE0ATQBVAEwAVAAoAG0AdAByAGEAbgBzACgAKABJAFMAVABGAEUASABMAEUAUgAoAGkAZABfAGEAdgBhAGwAVAApACsASQBTAFQARgBFAEgATABFAFIAKABhAHYAYQBsACkALQBJAFMAVABGAEUASABMAEUAUgAoAGEAdgBhAGwAKQAqAEkAUwBUAEYARQBIAEwARQBSACgAaQBkAF8AYQB2AGEAbABUACkAKQAqAHcAZQBuAG4AZgBlAGgAbABlAHIAKABGAEUASABMAEUAUgAuAFQAWQBQACgAaQBkAF8AYQB2AGEAbABUACkAPQBGAEUASABMAEUAUgAuAFQAWQBQACgAYQB2AGEAbAApADsAMAApACsAdwBlAG4AbgBmAGUAaABsAGUAcgAoADEAKgAoAGkAZABfAGEAdgBhAGwAVAA9AGEAdgBhAGwAKQA7ADAAKQApADsAKABJAFMAVABGAEUASABMAEUAUgAoAGkAZABfAGIAdgBhAGwAKQArAEkAUwBUAEYARQBIAEwARQBSACgAYgB2AGEAbAApAC0ASQBTAFQARgBFAEgATABFAFIAKABiAHYAYQBsACkAKgBJAFMAVABGAEUASABMAEUAUgAoAGkAZABfAGIAdgBhAGwAKQApACoAdwBlAG4AbgBmAGUAaABsAGUAcgAoAEYARQBIAEwARQBSAC4AVABZAFAAKABpAGQAXwBiAHYAYQBsACkAPQBGAEUASABMAEUAUgAuAFQAWQBQACgAYgB2AGEAbAApADsAMAApACsAdwBlAG4AbgBmAGUAaABsAGUAcgAoADEAKgAoAGkAZABfAGIAdgBhAGwAPQBiAHYAYQBsACkAOwAwACkAKQA7AFcARQBOAE4AKABoAGUAYQBkAGkAbgBnADsAdwBlAG4AbgAoAGIAXwBwADEAPQAyADsAVgBTAFQAQQBQAEUATABOACgASABTAFQAQQBQAEUATABOACgAXAAiAFwAIgA7AGkAZABfAGIAdgBhAGwAKQA7AEgAUwBUAEEAUABFAEwATgAoAGkAZABfAGEAdgBhAGwAOwByAGUAcwB1AGwAdABzACkAKQA7AEgAUwBUAEEAUABFAEwATgAoAGkAZABfAGEAdgBhAGwAOwByAGUAcwB1AGwAdABzACkAKQA7AHIAZQBzAHUAbAB0AHMAKQApACkAOwA7AFwAbgBUAEEAQgBMAEUALgBTAEUATABFAEMAVAA9AEwAQQBNAEIARABBACgAdABhAGIAXwBuAGEAbQBlADsAYwBvAGwAXwBuAGEAbQBlAHMAOwBbAHcAaQB0AGgAXwBoAGUAYQBkAGUAcgBzAF0AOwBsAGUAdAAoAG4AXwByAG8AdwBzADsAWgBFAEkATABFAE4AKABJAE4ARABJAFIARQBLAFQAKAB0AGEAYgBfAG4AYQBtAGUAKQApADsAYwBvAGwAXwByAGUAZgBzADsAdABhAGIAXwBuAGEAbQBlACYAXAAiAFsAXAAiACYAYwBvAGwAXwBuAGEAbQBlAHMAJgBcACIAXQBcACIAOwBuAG8AXwByAG8AdwBzADsAcwBlAHEAdQBlAG4AegAoAG4AXwByAG8AdwBzACkAOwBuAG8AXwBjAG8AbABzADsAcwBlAHEAdQBlAG4AegAoAEEATgBaAEEASABMADIAKABjAG8AbABfAG4AYQBtAGUAcwApACkAKwAxADsAYwBvAGwAXwBoAGUAYQBkAGUAcgBzADsAVwBFAE4ATgAoAFoARQBJAEwARQBOACgAYwBvAGwAXwBuAGEAbQBlAHMAKQA+AFMAUABBAEwAVABFAE4AKABjAG8AbABfAG4AYQBtAGUAcwApADsATQBUAFIAQQBOAFMAKABjAG8AbABfAG4AYQBtAGUAcwApADsAYwBvAGwAXwBuAGEAbQBlAHMAKQA7AHIAZQBzAHUAbAB0ADsAUwBQAEEATABUAEUATgBXAEEASABMACgAUgBFAEQAVQBDAEUAKABuAG8AXwByAG8AdwBzADsAYwBvAGwAXwByAGUAZgBzADsATABBAE0AQgBEAEEAKABhAGMAYwB1ADsAYwBvAGwAXwByAGUAZgA7AEgAUwBUAEEAUABFAEwATgAoAGEAYwBjAHUAOwBMAEUAVAAoAHYAYQBsAHUAZQBzADsASQBOAEQASQBSAEUASwBUACgAYwBvAGwAXwByAGUAZgApADsAdwBlAG4AbgAoAEkAUwBUAEwARQBFAFIAKAB2AGEAbAB1AGUAcwApADsAIwBOAFYAOwB2AGEAbAB1AGUAcwApACkAKQApACkAOwBuAG8AXwBjAG8AbABzACkAOwBXAEUATgBOACgATwBEAEUAUgAoAFcAVQBSAEQARQBBAFUAUwBHAEUATABBAFMAUwBFAE4AKAB3AGkAdABoAF8AaABlAGEAZABlAHIAcwApADsATgBJAEMASABUACgAdwBpAHQAaABfAGgAZQBhAGQAZQByAHMAKQApADsAcgBlAHMAdQBsAHQAOwBWAFMAVABBAFAARQBMAE4AKABjAG8AbABfAGgAZQBhAGQAZQByAHMAOwByAGUAcwB1AGwAdAApACkAKQApADsAOwBcAG4AQwBIAEkAUQBVAC4AVABFAFMAVAAuAFMAPQBMAEEATQBCAEQAQQAoAHgAXwBpADsAeQBfAGkAOwBbAGgAZQBhAGQAZQByAF0AOwBMAEUAVAAoAG4AXwBpAGoAOwBTAFQAQQBUAC4AVABBAEIATABFACgAeABfAGkAOwB5AF8AaQApADsAVwBFAE4ATgAoAFcAVQBSAEQARQBBAFUAUwBHAEUATABBAFMAUwBFAE4AKABoAGUAYQBkAGUAcgApADsAQwBIAEkAUQBVAC4AVABFAFMAVAAuAFgAKABuAF8AaQBqADsARgBBAEwAUwBDAEgAKQA7AEMASABJAFEAVQAuAFQARQBTAFQALgBYACgAbgBfAGkAagA7AGgAZQBhAGQAZQByACkAKQApACkAOwA7AEMASABJAFEAVQAuAFQARQBTAFQAMgA9AEMASABJAFEAVQAuAFQARQBTAFQALgBTADsAOwBcAG4AQwBIAEkAUQBVAC4AVABFAFMAVAAyAC4ASABFAEEARABFAFIAPQBMAEEATQBCAEQAQQAoAEgAUwBUAEEAUABFAEwATgAoAFwAIgBwAFwAIgA7AFwAIgBkAGYAXAAiACkAKQA7ADsAXABuAEMASABJAFEAVQAuAFQARQBTAFQALgBYAD0ATABBAE0AQgBEAEEAKABuAF8AaQBqADsAWwBoAGUAYQBkAGUAcgBdADsATABFAFQAKABuAF8AaQA7AHIAbwB3AHMAdQBtACgAbgBfAGkAagApADsAbgBfAGoAOwBjAG8AbABzAHUAbQAoAG4AXwBpAGoAKQA7AG4AOwBTAFUATQBNAEUAKABuAF8AagApADsARQBXADsAbgBfAGkAKgBuAF8AagAvAG4AOwB2AF8AeABpADIAOwBTAFUATQBNAEUAKAAoAG4AXwBpAGoALQBFAFcAKQBeADIALwBFAFcAKQA7AGQAZgA7AE0AQQBYACgAQQBOAFoAQQBIAEwAKABuAF8AaQApADsAQQBOAFoAQQBIAEwAKABuAF8AagApACkALQAxADsAcgBlAHMAdQBsAHQAcwA7AEgAUwBUAEEAUABFAEwATgAoAEMASABJAFEAVQAuAFYARQBSAFQALgBSAEUAKAB2AF8AeABpADIAOwBkAGYAKQA7AGQAZgApADsAdwBlAG4AbgAoAE8ARABFAFIAKABXAFUAUgBEAEUAQQBVAFMARwBFAEwAQQBTAFMARQBOACgAaABlAGEAZABlAHIAKQA7AE4ASQBDAEgAVAAoAGgAZQBhAGQAZQByACkAKQA7AHIAZQBzAHUAbAB0AHMAOwBWAFMAVABBAFAARQBMAE4AKABDAEgASQBRAFUALgBUAEUAUwBUADIALgBIAEUAQQBEAEUAUgAoACkAOwByAGUAcwB1AGwAdABzACkAKQApACkAOwA7AFwAbgBEAFUATgBOAC4AVABFAFMAVAA9AEwAQQBNAEIARABBACgAdgBhAGwAdQBlAHMAOwBnAHIAbwB1AHAAcwA7AFsAYQBkAGoAdQBzAHQAbQBlAG4AdABdADsATABFAFQAKAByAGEAbgBrAHMAOwBSAEEATgBHAC4ATQBJAFQAVABFAEwAVwAoAHYAYQBsAHUAZQBzADsAdgBhAGwAdQBlAHMAKQA7AG4AXwBhAGwAbAA7AEEATgBaAEEASABMACgAdgBhAGwAdQBlAHMAKQA7AG4AXwBpADsARwBSAE8AVQBQAC4AQwBPAFUATgBUACgAZwByAG8AdQBwAHMAKQA7AGcAcgBvAHUAcABfAGkAOwBFAEkATgBEAEUAVQBUAEkARwAoAGcAcgBvAHUAcABzACkAOwByAGEAbgBrAHMAdQBtAF8AaQA7AEMATwBMAFMAVQBNACgAcgBhAG4AawBzACoAKABnAHIAbwB1AHAAcwA9AE0AVABSAEEATgBTACgAZwByAG8AdQBwAF8AaQApACkAKQAvAE0AVABSAEEATgBTACgAbgBfAGkAKQA7AHMAaQBnAG0AYQBfAGMAbwByAHIAZQBjAHQAaQBvAG4AOwBuAF8AYQBsAGwAKgAoAG4AXwBhAGwAbAArADEAKQAvADEAMgA7AGIAaQBuAGQAXwBjAG8AdQBuAHQAOwBHAFIATwBVAFAALgBDAE8AVQBOAFQAKAByAGEAbgBrAHMAKQA7AGIAaQBuAGQAXwBjAG8AcgByAGUAYwB0AGkAbwBuADsAUwBVAE0ATQBFACgAYgBpAG4AZABfAGMAbwB1AG4AdABeADMALQBiAGkAbgBkAF8AYwBvAHUAbgB0ACkALwAoADEAMgAqACgAbgBfAGEAbABsAC0AMQApACkAOwBtAGEAdABfAHQAcgBpAGEAbgBnADsATQBUAFIASQBBAE4ARwBMAEUAKABBAE4AWgBBAEgATAAoAG4AXwBpACkAOwBGAEEATABTAEMASAA7AFcAQQBIAFIAKQA7AG0AYQB0AF8AVwAxADsAbQBhAHQAXwB0AHIAaQBhAG4AZwAqAG0AdAByAGEAbgBzACgAcgBhAG4AawBzAHUAbQBfAGkAKQA7AG0AYQB0AF8AVwAyADsAbQBhAHQAXwB0AHIAaQBhAG4AZwAqAHIAYQBuAGsAcwB1AG0AXwBpADsAbQBhAHQAXwBuADEAOwBtAGEAdABfAHQAcgBpAGEAbgBnACoATQBUAFIAQQBOAFMAKAAxAC8AbgBfAGkAKQA7AG0AYQB0AF8AbgAyADsAbQBhAHQAXwB0AHIAaQBhAG4AZwAqADEALwBuAF8AaQA7AHMAaQBnAG0AYQA7AFcAVQBSAFoARQBMACgAKABzAGkAZwBtAGEAXwBjAG8AcgByAGUAYwB0AGkAbwBuAC0AYgBpAG4AZABfAGMAbwByAHIAZQBjAHQAaQBvAG4AKQAqACgAbQBhAHQAXwBuADEAKwBtAGEAdABfAG4AMgApACkAOwBkAGUAbAB0AGEAXwBSAFMAOwBtAGEAdABfAFcAMQAtAG0AYQB0AF8AVwAyADsAegBfAHYAYQBsAHUAZQA7AGQAZQBsAHQAYQBfAFIAUwAvAHMAaQBnAG0AYQA7AGcAXwBuAGIAcgA7AFMARQBRAFUARQBOAFoAKABBAE4AWgBBAEgATAAoAG4AXwBpACkAKQA7AHoAXwBpAGQAXwByAGEAdwA7AHoAdQBzAHAAYQBsAHQAZQAoAGcAXwBuAGIAcgAqAG0AYQB0AF8AdAByAGkAYQBuAGcAKQA7AHMAXwBpAGQAXwByAGEAdwA7AHoAdQBzAHAAYQBsAHQAZQAoAG0AdAByAGEAbgBzACgAZwBfAG4AYgByACkAKgBtAGEAdABfAHQAcgBpAGEAbgBnACkAOwB6AF8AaQBkADsAZgBpAGwAdABlAHIAKAB6AF8AaQBkAF8AcgBhAHcAOwB6AF8AaQBkAF8AcgBhAHcAKQA7AHMAXwBpAGQAOwBmAGkAbAB0AGUAcgAoAHMAXwBpAGQAXwByAGEAdwA7AHMAXwBpAGQAXwByAGEAdwApADsAegBfAGYAaQBuAGEAbAA7AGkAbgBkAGUAeAAoAHoAXwB2AGEAbAB1AGUAOwB6AF8AaQBkADsAcwBfAGkAZAApADsAbQBfAHAAYQBpAHIAcwA7AHMAdQBtAG0AZQAoAFMARQBRAFUARQBOAFoAKABBAE4AWgBBAEgATAAoAG4AXwBpACkAOwAxADsAMAApACkAOwBwAF8AdgBhAGwAdQBlAF8AcgBhAHcAOwBOAE8AUgBNAC4AUwAuAFYARQBSAFQAKAB3AGUAbgBuACgAegBfAGYAaQBuAGEAbAA+ADAAOwAtADEAKgB6AF8AZgBpAG4AYQBsADsAegBfAGYAaQBuAGEAbAApADsAVwBBAEgAUgApADsAcABfAHYAYQBsAHUAZQA7AFcARQBOAE4AUwAoAE8ARABFAFIAKABXAFUAUgBEAEUAQQBVAFMARwBFAEwAQQBTAFMARQBOACgAYQBkAGoAdQBzAHQAbQBlAG4AdAApADsASwBMAEUASQBOACgAYQBkAGoAdQBzAHQAbQBlAG4AdAApAD0AXAAiAGgAbwBsAG0AXAAiACkAOwBQAC4AQQBEAEoALgBIAE8ATABNACgAcABfAHYAYQBsAHUAZQBfAHIAYQB3ADsAbQBfAHAAYQBpAHIAcwApADsASwBMAEUASQBOACgAYQBkAGoAdQBzAHQAbQBlAG4AdAApAD0AXAAiAGIAbwBuAGYAZQByAHIAbwBuAGkAXAAiADsAUAAuAEEARABKAC4AQgBPAE4ARgBFAFIAUgBPAE4ASQAoAHAAXwB2AGEAbAB1AGUAXwByAGEAdwA7AG0AXwBwAGEAaQByAHMAKQA7AEsATABFAEkATgAoAGEAZABqAHUAcwB0AG0AZQBuAHQAKQA9AFwAIgBoAG8AYwBoAGIAZQByAGcAXAAiADsAUAAuAEEARABKAC4ASABPAEMASABCAEUAUgBHACgAcABfAHYAYQBsAHUAZQBfAHIAYQB3ADsAbQBfAHAAYQBpAHIAcwApADsASwBMAEUASQBOACgAYQBkAGoAdQBzAHQAbQBlAG4AdAApAD0AXAAiAHMAaQBkAGEAawBcACIAOwBQAC4AQQBEAEoALgBTAEkARABBAEsAKABwAF8AdgBhAGwAdQBlAF8AcgBhAHcAOwBtAF8AcABhAGkAcgBzACkAOwBLAEwARQBJAE4AKABhAGQAagB1AHMAdABtAGUAbgB0ACkAPQBcACIAaABvAGwAbQBzAGkAZABhAGsAXAAiADsAUAAuAEEARABKAC4ASABPAEwATQBfAFMASQBEAEEASwAoAHAAXwB2AGEAbAB1AGUAXwByAGEAdwA7AG0AXwBwAGEAaQByAHMAKQA7AEsATABFAEkATgAoAGEAZABqAHUAcwB0AG0AZQBuAHQAKQA9AFwAIgBoAG8AbABtAC0AcwBpAGQAYQBrAFwAIgA7AFAALgBBAEQASgAuAEgATwBMAE0AXwBTAEkARABBAEsAKABwAF8AdgBhAGwAdQBlAF8AcgBhAHcAOwBtAF8AcABhAGkAcgBzACkAOwBLAEwARQBJAE4AKABhAGQAagB1AHMAdABtAGUAbgB0ACkAPQBcACIAaABvAGwAbQBfAHMAaQBkAGEAawBcACIAOwBQAC4AQQBEAEoALgBIAE8ATABNAF8AUwBJAEQAQQBLACgAcABfAHYAYQBsAHUAZQBfAHIAYQB3ADsAbQBfAHAAYQBpAHIAcwApADsAVwBBAEgAUgA7AHAAXwB2AGEAbAB1AGUAXwByAGEAdwApADsAdgBzAHQAYQBwAGUAbABuACgASABTAFQAQQBQAEUATABOACgAXAAiAEEAXAAiADsAXAAiAEIAXAAiADsAXAAiAFMAdABhAHQAaQBzAHQAaQBrAFwAIgA7AFwAIgBwAFwAIgApADsASABTAFQAQQBQAEUATABOACgAWgBFAEkATABFAE4AVwBBAEgATAAoAGcAcgBvAHUAcABfAGkAOwB6AF8AaQBkACkAOwB6AGUAaQBsAGUAbgB3AGEAaABsACgAZwByAG8AdQBwAF8AaQA7AHMAXwBpAGQAKQA7AHoAXwBmAGkAbgBhAGwAOwB3AGUAbgBuACgAcABfAHYAYQBsAHUAZQA+ADEAOwAxADsAcABfAHYAYQBsAHUAZQApACkAKQApACkAOwA7AFwAbgBGAC4AVABFAFMAVAAuAFMAPQBMAEEATQBCAEQAQQAoAGEAXwB2ADsAdQBfAHYAOwBbAGgAZQBhAGQAZQByAHMAXQA7AEwARQBUACgAbABfAHUAdgA7AFoAVQBTAFAAQQBMAFQARQAoAEUASQBOAEQARQBVAFQASQBHACgAdQBfAHYAKQApADsAcgBlAHMAdQBsAHQAOwBXAEUATgBOACgAQQBOAFoAQQBIAEwAMgAoAGwAXwB1AHYAKQA9ADIAOwBGAC4AVABFAFMAVAAoAEYASQBMAFQARQBSACgAYQBfAHYAOwB1AF8AdgA9AEkATgBEAEUAWAAoAHUAXwB2ADsAMQA7ADEAKQApADsARgBJAEwAVABFAFIAKABhAF8AdgA7AHUAXwB2AD0ASQBOAEQARQBYACgAdQBfAHYAOwAyADsAMQApACkAKQA7ACMAVwBFAFIAVAAhACkAOwBXAEUATgBOACgATwBEAEUAUgAoAFcAVQBSAEQARQBBAFUAUwBHAEUATABBAFMAUwBFAE4AKABoAGUAYQBkAGUAcgBzACkAOwBOAEkAQwBIAFQAKABoAGUAYQBkAGUAcgBzACkAKQA7AHIAZQBzAHUAbAB0ADsAVgBTAFQAQQBQAEUATABOACgAXAAiAHAAXAAiADsAcgBlAHMAdQBsAHQAKQApACkAKQA7ADsAXABuAEsAUgBVAFMASwBBAEwAXwBXAEEATABMAEkAUwAuAFQARQBTAFQAPQBMAEEATQBCAEQAQQAoAHYAYQBsAHUAZQBzADsAZwByAG8AdQBwAHMAOwBbAGgAZQBhAGQAZQByAHMAXQA7AEwARQBUACgAbgBfAGEAbABsADsAQQBOAFoAQQBIAEwAKAB2AGEAbAB1AGUAcwApADsAbgBfAGcAcgBvAHUAcABzADsAQQBOAFoAQQBIAEwAMgAoAEUASQBOAEQARQBVAFQASQBHACgAZwByAG8AdQBwAHMAKQApADsAZABfAGYAOwBuAF8AZwByAG8AdQBwAHMALQAxADsAbgBfAGgAOwBHAFIATwBVAFAALgBDAE8AVQBOAFQAKABnAHIAbwB1AHAAcwApADsAcgBhAG4AawBzADsAUgBBAE4ARwAuAE0ASQBUAFQARQBMAFcAKAB2AGEAbAB1AGUAcwA7AHYAYQBsAHUAZQBzACkAOwBiAF8AYgBpAG4AZABpAG4AZwBzADsAQQBOAFoAQQBIAEwAKABFAEkATgBEAEUAVQBUAEkARwAoAHIAYQBuAGsAcwApACkAPABuAF8AYQBsAGwAOwBoAF8AYwBvAHIAcgBlAGMAdABpAG8AbgA7AC0AMwAqACgAbgBfAGEAbABsACsAMQApADsAaABfAGYAYQBjAHQAbwByADsAMQAyAC8AKABuAF8AZwByAG8AdQBwAHMAKgAoAG4AXwBnAHIAbwB1AHAAcwArADEAKQAtAGgAXwBjAG8AcgByAGUAYwB0AGkAbwBuACkAOwBtAF8AZwByAG8AdQBwAHMAOwAxACoAKABnAHIAbwB1AHAAcwA9AE0AVABSAEEATgBTACgARQBJAE4ARABFAFUAVABJAEcAKABnAHIAbwB1AHAAcwApACkAKQA7AEgAXwBjAG8AcgBlADsAaABfAGYAYQBjAHQAbwByACoAUwBVAE0ATQBFACgAQwBPAEwAUwBVAE0AKABtAF8AZwByAG8AdQBwAHMAKgByAGEAbgBrAHMAKQAvAE0AVABSAEEATgBTACgAbgBfAGgAKQApADsAYgBpAG4AZABfAGYAYQBjAHQAbwByADsAMQAvACgAbgBfAGEAbABsAF4AMwAtAG4AXwBhAGwAbAApADsAYgBpAG4AZABfAGMAbwB1AG4AdAA7AEcAUgBPAFUAUAAuAEMATwBVAE4AVAAoAHIAYQBuAGsAcwApADsAYgBpAG4AZABfAGMAbwByAHIAZQBjAHQAaQBvAG4AOwAxAC0AUwBVAE0ATQBFACgAYgBpAG4AZABfAGMAbwB1AG4AdABeADMALQBiAGkAbgBkAF8AYwBvAHUAbgB0ACkAKgBiAGkAbgBkAF8AZgBhAGMAdABvAHIAOwBIAF8AdgBhAGwAdQBlADsAdwBlAG4AbgAoAGIAXwBiAGkAbgBkAGkAbgBnAHMAOwBIAF8AYwBvAHIAZQAvAGIAaQBuAGQAXwBjAG8AcgByAGUAYwB0AGkAbwBuADsASABfAGMAbwByAGUAKQA7AHAAXwB2AGEAbAB1AGUAOwBDAEgASQBRAFUALgBWAEUAUgBUAC4AUgBFACgASABfAHYAYQBsAHUAZQA7AGQAXwBmACkAOwByAGUAcwB1AGwAdABzADsASABTAFQAQQBQAEUATABOACgASABfAHYAYQBsAHUAZQA7AGQAXwBmADsAcABfAHYAYQBsAHUAZQApADsAdwBlAG4AbgAoAG8AZABlAHIAKABXAFUAUgBEAEUAQQBVAFMARwBFAEwAQQBTAFMARQBOACgAaABlAGEAZABlAHIAcwApADsAbgBpAGMAaAB0ACgAaABlAGEAZABlAHIAcwApACkAOwByAGUAcwB1AGwAdABzADsAVgBTAFQAQQBQAEUATABOACgASABTAFQAQQBQAEUATABOACgAXAAiAEgAXAAiADsAXAAiAGQAZgBcACIAOwBcACIAcABcACIAKQA7AHIAZQBzAHUAbAB0AHMAKQApACkAKQA7ADsAXABuAFAAQQBJAFIAVwBJAFMARQAuAEYALgBUAEUAUwBUAD0ATABBAE0AQgBEAEEAKAB2AGEAbAB1AGUAcwA7AGcAcgBvAHUAcABzADsAWwBhAGQAagB1AHMAdABtAGUAbgB0AF0AOwBMAEUAVAAoAG4AXwBhAGwAbAA7AEEATgBaAEEASABMACgAdgBhAGwAdQBlAHMAKQA7AGcAcgBvAHUAcABfAG4AYQBtAGUAcwA7AEUASQBOAEQARQBVAFQASQBHACgAZwByAG8AdQBwAHMAKQA7AGsAXwBhAGwAbAA7AEEATgBaAEEASABMADIAKABnAHIAbwB1AHAAXwBuAGEAbQBlAHMAKQA7AG0AXwB0AHIAaQBhAG4AZwA7AE0AVABSAEkAQQBOAEcATABFACgAawBfAGEAbABsADsAOwAxACkAOwBnAHIAbwB1AHAAXwBpAGQAOwBTAEUAUQBVAEUATgBaACgAawBfAGEAbABsACkAOwBnAHIAcABfADEAOwBaAFUAUwBQAEEATABUAEUAKABtAF8AdAByAGkAYQBuAGcAKgBnAHIAbwB1AHAAXwBpAGQAKQA7AGcAcgBwAF8AMgA7AFoAVQBTAFAAQQBMAFQARQAoAG0AXwB0AHIAaQBhAG4AZwAqAE0AVABSAEEATgBTACgAZwByAG8AdQBwAF8AaQBkACkAKQA7AGcAMQBfAGkAZAA7AGYAaQBsAHQAZQByACgAZwByAHAAXwAxADsAZwByAHAAXwAxACkAOwBnADIAXwBpAGQAOwBmAGkAbAB0AGUAcgAoAGcAcgBwAF8AMgA7AGcAcgBwAF8AMgApADsAZwAxAF8AbgBhAG0AZQBzADsASQBOAEQARQBYACgAZwByAG8AdQBwAF8AbgBhAG0AZQBzADsAZwAxAF8AaQBkACkAOwBnADIAXwBuAGEAbQBlAHMAOwBJAE4ARABFAFgAKABnAHIAbwB1AHAAXwBuAGEAbQBlAHMAOwBnADIAXwBpAGQAKQA7AHAAXwB2AGEAbAB1AGUAcwA7AG0AYQBwACgAZwAxAF8AbgBhAG0AZQBzADsAZwAyAF8AbgBhAG0AZQBzADsATABBAE0AQgBEAEEAKABhAF8AdgA7AGIAXwB2ADsARgAuAFQARQBTAFQAKABmAGkAbAB0AGUAcgAoAHYAYQBsAHUAZQBzADsAZwByAG8AdQBwAHMAPQBhAF8AdgApADsAZgBpAGwAdABlAHIAKAB2AGEAbAB1AGUAcwA7AGcAcgBvAHUAcABzAD0AYgBfAHYAKQApACkAKQA7AHAAXwB2AGEAbAB1AGUAXwByAGEAdwA7AHcAZQBuAG4AKABwAF8AdgBhAGwAdQBlAHMAPgAwAC4ANQA7ADEALQBwAF8AdgBhAGwAdQBlAHMAOwBwAF8AdgBhAGwAdQBlAHMAKQA7AHAAXwBzAHQAYQByADsAMgAqAFcARQBOAE4AUwAoAFcAVQBSAEQARQBBAFUAUwBHAEUATABBAFMAUwBFAE4AKABhAGQAagB1AHMAdABtAGUAbgB0ACkAOwBQAC4AQQBEAEoALgBCAE8ATgBGAEUAUgBSAE8ATgBJACgAcABfAHYAYQBsAHUAZQBfAHIAYQB3ADsAawBfAGEAbABsACkAOwBLAEwARQBJAE4AKABhAGQAagB1AHMAdABtAGUAbgB0ACkAPQBcACIAaABvAGwAbQBcACIAOwBQAC4AQQBEAEoALgBIAE8ATABNACgAcABfAHYAYQBsAHUAZQBfAHIAYQB3ADsAawBfAGEAbABsACkAOwBLAEwARQBJAE4AKABhAGQAagB1AHMAdABtAGUAbgB0ACkAPQBcACIAYgBvAG4AZgBlAHIAcgBvAG4AaQBcACIAOwBQAC4AQQBEAEoALgBCAE8ATgBGAEUAUgBSAE8ATgBJACgAcABfAHYAYQBsAHUAZQBfAHIAYQB3ADsAawBfAGEAbABsACkAOwBLAEwARQBJAE4AKABhAGQAagB1AHMAdABtAGUAbgB0ACkAPQBcACIAaABvAGMAaABiAGUAcgBnAFwAIgA7AFAALgBBAEQASgAuAEgATwBDAEgAQgBFAFIARwAoAHAAXwB2AGEAbAB1AGUAXwByAGEAdwA7AGsAXwBhAGwAbAApADsASwBMAEUASQBOACgAYQBkAGoAdQBzAHQAbQBlAG4AdAApAD0AXAAiAHMAaQBkAGEAawBcACIAOwBQAC4AQQBEAEoALgBTAEkARABBAEsAKABwAF8AdgBhAGwAdQBlAF8AcgBhAHcAOwBrAF8AYQBsAGwAKQA7AEsATABFAEkATgAoAGEAZABqAHUAcwB0AG0AZQBuAHQAKQA9AFwAIgBoAG8AbABtAHMAaQBkAGEAawBcACIAOwBQAC4AQQBEAEoALgBIAE8ATABNAF8AUwBJAEQAQQBLACgAcABfAHYAYQBsAHUAZQBfAHIAYQB3ADsAawBfAGEAbABsACkAOwBLAEwARQBJAE4AKABhAGQAagB1AHMAdABtAGUAbgB0ACkAPQBcACIAaABvAGwAbQAtAHMAaQBkAGEAawBcACIAOwBQAC4AQQBEAEoALgBIAE8ATABNAF8AUwBJAEQAQQBLACgAcABfAHYAYQBsAHUAZQBfAHIAYQB3ADsAawBfAGEAbABsACkAOwBLAEwARQBJAE4AKABhAGQAagB1AHMAdABtAGUAbgB0ACkAPQBcACIAaABvAGwAbQBfAHMAaQBkAGEAawBcACIAOwBQAC4AQQBEAEoALgBIAE8ATABNAF8AUwBJAEQAQQBLACgAcABfAHYAYQBsAHUAZQBfAHIAYQB3ADsAawBfAGEAbABsACkAOwBXAEEASABSADsAcABfAHYAYQBsAHUAZQBfAHIAYQB3ACkAOwBoAHMAdABhAHAAZQBsAG4AKABnADEAXwBuAGEAbQBlAHMAOwBnADIAXwBuAGEAbQBlAHMAOwB3AGUAbgBuACgAcABfAHMAdABhAHIAPgAxADsAMQA7AHAAXwBzAHQAYQByACkAKQApACkAOwA7AFwAbgBQAEEASQBSAFcASQBTAEUALgBUAC4AVABFAFMAVAA9AEwAQQBNAEIARABBACgAdgBhAGwAdQBlAHMAOwBnAHIAbwB1AHAAcwA7AFsAYQBkAGoAdQBzAHQAbQBlAG4AdABdADsATABFAFQAKABuAF8AYQBsAGwAOwBBAE4AWgBBAEgATAAoAHYAYQBsAHUAZQBzACkAOwBnAHIAbwB1AHAAXwBuAGEAbQBlAHMAOwBFAEkATgBEAEUAVQBUAEkARwAoAGcAcgBvAHUAcABzACkAOwBrAF8AYQBsAGwAOwBBAE4AWgBBAEgATAAyACgAZwByAG8AdQBwAF8AbgBhAG0AZQBzACkAOwBtAF8AdAByAGkAYQBuAGcAOwBNAFQAUgBJAEEATgBHAEwARQAoAGsAXwBhAGwAbAA7ADsAMQApADsAZwByAG8AdQBwAF8AaQBkADsAUwBFAFEAVQBFAE4AWgAoAGsAXwBhAGwAbAApADsAZwByAHAAXwAxADsAWgBVAFMAUABBAEwAVABFACgAbQBfAHQAcgBpAGEAbgBnACoAZwByAG8AdQBwAF8AaQBkACkAOwBnAHIAcABfADIAOwBaAFUAUwBQAEEATABUAEUAKABtAF8AdAByAGkAYQBuAGcAKgBNAFQAUgBBAE4AUwAoAGcAcgBvAHUAcABfAGkAZAApACkAOwBnADEAXwBpAGQAOwBmAGkAbAB0AGUAcgAoAGcAcgBwAF8AMQA7AGcAcgBwAF8AMQApADsAZwAyAF8AaQBkADsAZgBpAGwAdABlAHIAKABnAHIAcABfADIAOwBnAHIAcABfADIAKQA7AGcAMQBfAG4AYQBtAGUAcwA7AEkATgBEAEUAWAAoAGcAcgBvAHUAcABfAG4AYQBtAGUAcwA7AGcAMQBfAGkAZAApADsAZwAyAF8AbgBhAG0AZQBzADsASQBOAEQARQBYACgAZwByAG8AdQBwAF8AbgBhAG0AZQBzADsAZwAyAF8AaQBkACkAOwBwAF8AdgBhAGwAdQBlAHMAOwBtAGEAcAAoAGcAMQBfAG4AYQBtAGUAcwA7AGcAMgBfAG4AYQBtAGUAcwA7AEwAQQBNAEIARABBACgAYQBfAHYAOwBiAF8AdgA7AFQALgBUAEUAUwBUACgAZgBpAGwAdABlAHIAKAB2AGEAbAB1AGUAcwA7AGcAcgBvAHUAcABzAD0AYQBfAHYAKQA7AGYAaQBsAHQAZQByACgAdgBhAGwAdQBlAHMAOwBnAHIAbwB1AHAAcwA9AGIAXwB2ACkAOwAyADsAMwApACkAKQA7AHAAXwB2AGEAbAB1AGUAXwByAGEAdwA7AHcAZQBuAG4AKABwAF8AdgBhAGwAdQBlAHMAPgAwAC4ANQA7ADEALQBwAF8AdgBhAGwAdQBlAHMAOwBwAF8AdgBhAGwAdQBlAHMAKQA7AHAAXwBzAHQAYQByADsAMgAqAFcARQBOAE4AUwAoAFcAVQBSAEQARQBBAFUAUwBHAEUATABBAFMAUwBFAE4AKABhAGQAagB1AHMAdABtAGUAbgB0ACkAOwBQAC4AQQBEAEoALgBCAE8ATgBGAEUAUgBSAE8ATgBJACgAcABfAHYAYQBsAHUAZQBfAHIAYQB3ADsAawBfAGEAbABsACkAOwBLAEwARQBJAE4AKABhAGQAagB1AHMAdABtAGUAbgB0ACkAPQBcACIAaABvAGwAbQBcACIAOwBQAC4AQQBEAEoALgBIAE8ATABNACgAcABfAHYAYQBsAHUAZQBfAHIAYQB3ADsAawBfAGEAbABsACkAOwBLAEwARQBJAE4AKABhAGQAagB1AHMAdABtAGUAbgB0ACkAPQBcACIAYgBvAG4AZgBlAHIAcgBvAG4AaQBcACIAOwBQAC4AQQBEAEoALgBCAE8ATgBGAEUAUgBSAE8ATgBJACgAcABfAHYAYQBsAHUAZQBfAHIAYQB3ADsAawBfAGEAbABsACkAOwBLAEwARQBJAE4AKABhAGQAagB1AHMAdABtAGUAbgB0ACkAPQBcACIAaABvAGMAaABiAGUAcgBnAFwAIgA7AFAALgBBAEQASgAuAEgATwBDAEgAQgBFAFIARwAoAHAAXwB2AGEAbAB1AGUAXwByAGEAdwA7AGsAXwBhAGwAbAApADsASwBMAEUASQBOACgAYQBkAGoAdQBzAHQAbQBlAG4AdAApAD0AXAAiAHMAaQBkAGEAawBcACIAOwBQAC4AQQBEAEoALgBTAEkARABBAEsAKABwAF8AdgBhAGwAdQBlAF8AcgBhAHcAOwBrAF8AYQBsAGwAKQA7AEsATABFAEkATgAoAGEAZABqAHUAcwB0AG0AZQBuAHQAKQA9AFwAIgBoAG8AbABtAHMAaQBkAGEAawBcACIAOwBQAC4AQQBEAEoALgBIAE8ATABNAF8AUwBJAEQAQQBLACgAcABfAHYAYQBsAHUAZQBfAHIAYQB3ADsAawBfAGEAbABsACkAOwBLAEwARQBJAE4AKABhAGQAagB1AHMAdABtAGUAbgB0ACkAPQBcACIAaABvAGwAbQAtAHMAaQBkAGEAawBcACIAOwBQAC4AQQBEAEoALgBIAE8ATABNAF8AUwBJAEQAQQBLACgAcABfAHYAYQBsAHUAZQBfAHIAYQB3ADsAawBfAGEAbABsACkAOwBLAEwARQBJAE4AKABhAGQAagB1AHMAdABtAGUAbgB0ACkAPQBcACIAaABvAGwAbQBfAHMAaQBkAGEAawBcACIAOwBQAC4AQQBEAEoALgBIAE8ATABNAF8AUwBJAEQAQQBLACgAcABfAHYAYQBsAHUAZQBfAHIAYQB3ADsAawBfAGEAbABsACkAOwBXAEEASABSADsAcABfAHYAYQBsAHUAZQBfAHIAYQB3ACkAOwBoAHMAdABhAHAAZQBsAG4AKABnADEAXwBuAGEAbQBlAHMAOwBnADIAXwBuAGEAbQBlAHMAOwB3AGUAbgBuACgAcABfAHMAdABhAHIAPgAxADsAMQA7AHAAXwBzAHQAYQByACkAKQApACkAOwA7AFwAbgBUAC4AVABFAFMAVAAuAFMAPQBMAEEATQBCAEQAQQAoAHAAXwB2AGEAbAB1AGUAcwA7AHAAXwBnAHIAbwB1AHAAcwA7AFsAYQBsAHQAZQByAG4AYQB0AGkAdgBlAF0AOwBbAHAAYQBpAHIAZQBkAF0AOwBMAEUAVAAoAGEAYgBfAG4AYQBtAGUAcwA7AEUASQBOAEQARQBVAFQASQBHACgAcABfAGcAcgBvAHUAcABzACkAOwBwAGEAaQByAGUAZAA7AFcARQBOAE4AKABXAFUAUgBEAEUAQQBVAFMARwBFAEwAQQBTAFMARQBOACgAcABhAGkAcgBlAGQAKQA7ADMAOwB3AGUAbgBuACgAcABhAGkAcgBlAGQAOwAxADsAMwApACkAOwBhAGwAdABlAHIAbgBhAHQAaQB2AGUAOwBXAEUATgBOACgAVwBVAFIARABFAEEAVQBTAEcARQBMAEEAUwBTAEUATgAoAGEAbAB0AGUAcgBuAGEAdABpAHYAZQApADsAXAAiAHQAXAAiADsAUABSAEUAUAAuAEEATABUAEUAUgBOAEEAVABJAFYARQAoAGEAbAB0AGUAcgBuAGEAdABpAHYAZQApACkAOwBhAGwAdABWADsAMQArACgAYQBsAHQAZQByAG4AYQB0AGkAdgBlAD0AXAAiAHQAXAAiACkAOwBhAGwAdABPADsAYQBsAHQAZQByAG4AYQB0AGkAdgBlAD0AXAAiAGcAXAAiADsAZwBfADEAOwBaAEUASQBMAEUATgBXAEEASABMACgAYQBiAF8AbgBhAG0AZQBzADsAMQApADsAZwBfADIAOwBaAEUASQBMAEUATgBXAEEASABMACgAYQBiAF8AbgBhAG0AZQBzADsAMgApADsAcABfAHYAOwBXAEUATgBOACgAQQBOAFoAQQBIAEwAMgAoAGEAYgBfAG4AYQBtAGUAcwApAD0AMgA7AFQALgBUAEUAUwBUACgARgBJAEwAVABFAFIAKABwAF8AdgBhAGwAdQBlAHMAOwBwAF8AZwByAG8AdQBwAHMAPQBnAF8AMQApADsARgBJAEwAVABFAFIAKABwAF8AdgBhAGwAdQBlAHMAOwBwAF8AZwByAG8AdQBwAHMAPQBnAF8AMgApADsAYQBsAHQAVgA7AHAAYQBpAHIAZQBkACkAOwAjAFcARQBSAFQAIQApADsAbQB3AF8AMQA7AE0ASQBUAFQARQBMAFcARQBSAFQAKABGAEkATABUAEUAUgAoAHAAXwB2AGEAbAB1AGUAcwA7AHAAXwBnAHIAbwB1AHAAcwA9AGcAXwAxACkAKQA7AG0AdwBfADIAOwBNAEkAVABUAEUATABXAEUAUgBUACgARgBJAEwAVABFAFIAKABwAF8AdgBhAGwAdQBlAHMAOwBwAF8AZwByAG8AdQBwAHMAPQBnAF8AMgApACkAOwBIAFMAVABBAFAARQBMAE4AKABXAEUATgBOACgATwBEAEUAUgAoAFUATgBEACgAYQBsAHQATwA7AG0AdwBfADEAPABtAHcAXwAyACkAOwBVAE4ARAAoAGEAbAB0AGUAcgBuAGEAdABpAHYAZQA9AFwAIgBsAFwAIgA7AG0AdwBfADEAPgBtAHcAXwAyACkAKQA7ADEALQBwAF8AdgA7AHAAXwB2ACkAOwBUAEUAWABUAFYARQBSAEsARQBUAFQARQBOACgAZQByAHMAdABlAHIAdwBlAHIAdAAoAGEAbAB0AGUAcgBuAGEAdABpAHYAZQA7AFwAIgB0AFwAIgA7AFwAIgA8AD4AXAAiADsAXAAiAGwAXAAiADsAXAAiADwAXAAiADsAXAAiAGcAXAAiADsAXAAiAD4AXAAiACkAOwA7AGEAYgBfAG4AYQBtAGUAcwApACkAKQApADsAOwBcAG4AVwBJAEwAQwBPAFgATwBOAC4AVABFAFMAVAA9AEwAQQBNAEIARABBACgAcABfAHYAYQBsAHUAZQBzADsAcABfAGcAcgBvAHUAcABzADsAWwBhAGwAdABlAHIAbgBhAHQAaQB2AGUAXQA7AFsAcABhAGkAcgBlAGQAXQA7AFsAYwBvAHIAcgBlAGMAdABdADsATABFAFQAKABhAGwAdABlAHIAbgBhAHQAaQB2AGUAOwB3AGUAbgBuACgAVwBVAFIARABFAEEAVQBTAEcARQBMAEEAUwBTAEUATgAoAGEAbAB0AGUAcgBuAGEAdABpAHYAZQApADsAXAAiAHQAXAAiADsAUABSAEUAUAAuAEEATABUAEUAUgBOAEEAVABJAFYARQAoAGEAbAB0AGUAcgBuAGEAdABpAHYAZQApACkAOwBjAG8AcgByAGUAYwB0ADsAdwBlAG4AbgAoAFcAVQBSAEQARQBBAFUAUwBHAEUATABBAFMAUwBFAE4AKABjAG8AcgByAGUAYwB0ACkAOwBXAEEASABSADsAYwBvAHIAcgBlAGMAdAApADsAcABhAGkAcgBlAGQAOwBXAEUATgBOACgAVwBVAFIARABFAEEAVQBTAEcARQBMAEEAUwBTAEUATgAoAHAAYQBpAHIAZQBkACkAOwBGAEEATABTAEMASAA7AHAAYQBpAHIAZQBkACkAOwBhAGIAXwBuAGEAbQBlAHMAOwBFAEkATgBEAEUAVQBUAEkARwAoAHAAXwBnAHIAbwB1AHAAcwApADsAYQBiAF8AbgA7AEEATgBaAEEASABMADIAKABhAGIAXwBuAGEAbQBlAHMAKQA7AG4AXwBhAGIAOwBHAFIATwBVAFAALgBDAE8AVQBOAFQAKABwAF8AZwByAG8AdQBwAHMAKQA7AHcAZQBuAG4AKABVAE4ARAAoAGEAYgBfAG4APQAyADsAbgBfAGEAYgA+ADEAOwBPAEQARQBSACgATgBJAEMASABUACgAcABhAGkAcgBlAGQAKQA7AEkAUwAuAEEATABMAC4ARQBRAFUAQQBMACgAbgBfAGEAYgApACkAKQA7AEwARQBUACgAcgBhAG4AawA7AFIAQQBOAEcALgBNAEkAVABUAEUATABXACgAcABfAHYAYQBsAHUAZQBzADsAcABfAHYAYQBsAHUAZQBzACkAOwBTAFQAQQBUAEkAUwBUAEkAQwA7AE0ASQBOACgARwBSAE8AVQBQAC4AUwBVAE0AKAByAGEAbgBrADsAcABfAGcAcgBvAHUAcABzACkALQBuAF8AYQBiACoAKABuAF8AYQBiACsAMQApAC8AMgApADsAcAByAG8AZABfAGEAYgA7AFAAUgBPAEQAVQBLAFQAKABuAF8AYQBiACkAOwBzAHUAbQBfAGEAYgA7AFMAVQBNAE0ARQAoAG4AXwBhAGIAKQA7AHoAXwB2AGEAbAB1AGUAOwBTAFQAQQBUAEkAUwBUAEkAQwAtAHAAcgBvAGQAXwBhAGIALwAyADsAYwBvAHIAcgBlAGMAdABUAGkAZQBzADsAKABBAE4AWgBBAEgATAAoAEUASQBOAEQARQBVAFQASQBHACgAcgBhAG4AawApACkAPABBAE4AWgBBAEgATAAoAHIAYQBuAGsAKQApACoATABFAFQAKABOAFQASQBFAFMAOwBTAFQAQQBUAC4AVABBAEIATABFACgAcgBhAG4AawApADsAUwBVAE0ATQBFACgATgBUAEkARQBTAF4AMwAtAE4AVABJAEUAUwApAC8AKABzAHUAbQBfAGEAYgAqACgAcwB1AG0AXwBhAGIALQAxACkAKQApADsAUwBJAEcATQBBADsAVwBVAFIAWgBFAEwAKAAoAHAAcgBvAGQAXwBhAGIAKgAoACgAcwB1AG0AXwBhAGIAKwAxACkALQBjAG8AcgByAGUAYwB0AFQAaQBlAHMAKQApAC8AMQAyACkAOwBjAG8AcgByAGUAYwB0AGkAbwBuAF8AdgBhAGwAdQBlADsAYwBvAHIAcgBlAGMAdAAqAEUAUgBTAFQARQBSAFcARQBSAFQAKABhAGwAdABlAHIAbgBhAHQAaQB2AGUAOwBcACIAdABcACIAOwBTAFQAQQBUAC4AUwBJAEcATgAoAHoAXwB2AGEAbAB1AGUAKQAqADAALgA1ADsAXAAiAGwAXAAiADsALQAwAC4ANQA7AFwAIgBnAFwAIgA7ADAALgA1ADsAKQA7AFoAVgBBAEwAOwAoAHoAXwB2AGEAbAB1AGUALQBjAG8AcgByAGUAYwB0AGkAbwBuAF8AdgBhAGwAdQBlACkALwBTAEkARwBNAEEAOwBQAFYAQQBMADsAUwBUAEEAVAAuAEMATwBSAFIARQBDAFQALgBQAFYAQQBMAFUARQAoAE4ATwBSAE0ALgBWAEUAUgBUACgAWgBWAEEATAA7ADAAOwAxADsAVwBBAEgAUgApACkAOwBWAFMAVABBAFAARQBMAE4AKABIAFMAVABBAFAARQBMAE4AKABcACIAUwB0AGEAdABpAHMAdABpAGsAXAAiADsAXAAiAFoALQBXAGUAcgB0AFwAIgA7AFwAIgBwAC0AVwBlAHIAdABcACIAOwBcACIAQQBsAHQAZQByAG4AYQB0AGkAdgBlAFwAIgApADsASABTAFQAQQBQAEUATABOACgAUwBUAEEAVABJAFMAVABJAEMAOwBaAFYAQQBMADsAUABWAEEATAA7AFQARQBYAFQAVgBFAFIASwBFAFQAVABFAE4AKABlAHIAcwB0AGUAcgB3AGUAcgB0ACgAYQBsAHQAZQByAG4AYQB0AGkAdgBlADsAXAAiAHQAXAAiADsAXAAiADwAPgBcACIAOwBcACIAbABcACIAOwBcACIAPABcACIAOwBcACIAZwBcACIAOwBcACIAPgBcACIAKQA7ADsAYQBiAF8AbgBhAG0AZQBzACkAKQApACkAOwAjAFcARQBSAFQAIQApACkAKQA7ADsAXABuAFYATABFAE4ARwBUAEgAPQBMAEEATQBCAEQAQQAoAHYAZQBjAHQAbwByADsATABFAFQAKABjAG8AbABzADsAUwBQAEEATABUAEUATgAoAHYAZQBjAHQAbwByACkAOwBsAGUAbgBnAHQAaAA7AEkAUwAuAFYARQBDAFQATwBSACgAdgBlAGMAdABvAHIAKQAqACgAYwBvAGwAcwAqACgAYwBvAGwAcwA8AD4AMQApACsAWgBFAEkATABFAE4AKAB2AGUAYwB0AG8AcgApACoAKABjAG8AbABzAD0AMQApACkAOwB3AGUAbgBuACgAbABlAG4AZwB0AGgAOwBsAGUAbgBnAHQAaAA7ACMAVwBFAFIAVAAhACkAKQApADsAOwBcAG4AVgBSAEUAUABFAEEAVAA9AEwAQQBNAEIARABBACgAdgBhAGwAdQBlADsAbgBfAHQAaQBtAGUAcwA7AFcARQBOAE4AKABVAE4ARAAoAEEATgBaAEEASABMADIAKAB2AGEAbAB1AGUAKQA9ADEAOwBBAE4AWgBBAEgATAAoAG4AXwB0AGkAbQBlAHMAKQA9ADEAOwBuAF8AdABpAG0AZQBzAD4AMAApADsAVwBFAE4ATgAoAEkAUwBUAFoAQQBIAEwAKAB2AGEAbAB1AGUAKQArAEkAUwBUAEwATwBHACgAdgBhAGwAdQBlACkAOwBTAEUAUQBVAEUATgBaACgAbgBfAHQAaQBtAGUAcwA7ADEAOwB2AGEAbAB1AGUAOwAwACkAOwBXAEUATgBOACgAUwBFAFEAVQBFAE4AWgAoAG4AXwB0AGkAbQBlAHMAKQA7AHYAYQBsAHUAZQApACkAOwAjAFcARQBSAFQAIQApACkAOwA7AFwAbgBTAFQAQQBUAC4ARABFAFMASwBSAEkAUABUAEkAVgA9AFMAVABBAFQALgBEAEUAUwBDAFIASQBCAEUAOwA7AFMAVABBAFQALgBEAEUAUwBLAFIASQBQAFQASQBWAC4ATQBFAFIASwBNAEEATABFAD0AUwBUAEEAVAAuAEQARQBTAEMAUgBJAEIARQAuAE4ATwBNAEkATgBBAEwAOwA7AFMAVABBAFQALgBEAEUAUwBLAFIASQBQAFQASQBWAC4ARgBBAEsAVABPAFIAUwBUAFUARgBFAE4APQBTAFQAQQBUAC4ARABFAFMAQwBSAEkAQgBFAC4ATgBPAE0ASQBOAEEATAA7ADsAUwBUAEEAVAAuAEQARQBTAEsAUgBJAFAAVABJAFYALgBOAE8ATQBJAE4AQQBMAD0AUwBUAEEAVAAuAEQARQBTAEMAUgBJAEIARQAuAE4ATwBNAEkATgBBAEwAOwA7AFMAVABBAFQALgBEAEUAUwBLAFIASQBQAFQASQBWAC4AQgBFAFMAQwBIAFIASQBGAFQAVQBOAEcAPQBTAFQAQQBUAC4ARABFAFMAQwBSAEkAQgBFAC4ATABBAEIARQBMAFMAOwA7AFMAVABBAFQALgBUAEEAQgBFAEwATABFAD0AUwBUAEEAVAAuAFQAQQBCAEwARQA7ADsAUwBUAEEAVAAuAFQAQQBCAEUATABMAEUALgBSAEUATABBAFQASQBWAD0AUwBUAEEAVAAuAFQAQQBCAEwARQAuAFIARQBMAEEAVABJAFYARQA7ADsAUwBUAEEAVAAuAEkAUQBBAD0AUwBUAEEAVAAuAEkAUQBSADsAOwBTAFQAQQBUAC4ATQBBAEEARAA9AFMAVABBAFQALgBNAEEARAA7ADsAUwBUAEEAVAAuAEcARQBCAFUATgBEAEUATgBFAC4AVgBBAFIASQBBAE4AWgA9AFMAVABBAFQALgBQAE8ATwBMAEUARAAuAFYAQQBSAEkAQQBOAEMARQA7ADsAUwBUAEEAVAAuAEcARQBQAE8ATwBMAFQARQAuAFYAQQBSAEkAQQBOAFoAPQBTAFQAQQBUAC4AUABPAE8ATABFAEQALgBWAEEAUgBJAEEATgBDAEUAOwA7AFMAVABBAFQALgBTAFQAQQBOAEQAQQBSAEQARgBFAEgATABFAFIAPQBTAFQAQQBUAC4AUwBFADsAOwBTAFQAQQBUAC4AUwBUAEQARgBFAEgATABFAFIAPQBTAFQAQQBUAC4AUwBFADsAOwBTAFQAQQBUAC4AVgBPAFIAWgBFAEkAQwBIAEUATgA9AFMAVABBAFQALgBTAEkARwBOADsAOwBLAE8AUgBSAEUATAAuAEMAUgBBAE0ARQBSAD0AQwBPAFIAUgAuAEMAUgBBAE0ARQBSADsAOwBLAE8AUgBSAEUATAAuAEMAUgBBAE0ARQBSAC4AVABFAFMAVAA9AEMATwBSAFIALgBDAFIAQQBNAEUAUgAuAFQARQBTAFQAOwA7AEsATwBSAFIARQBMAC4ASwBFAE4ARABBAEwAPQBDAE8AUgBSAC4ASwBFAE4ARABBAEwAOwA7AEsATwBSAFIARQBMAC4ASwBFAE4ARABBAEwALgBUAEUAUwBUAD0AQwBPAFIAUgAuAEsARQBOAEQAQQBMAC4AVABFAFMAVAA7ADsASwBPAFIAUgBFAEwALgBTAFAARQBBAFIATQBBAE4APQBDAE8AUgBSAC4AUwBQAEUAQQBSAE0AQQBOADsAOwBLAE8AUgBSAEUATAAuAFAARQBBAFIAUwBPAE4APQBDAE8AUgBSAC4AUABFAEEAUgBTAE8ATgA7ADsASwBPAFIAUgBFAEwALgBQAEUAQQBSAFMATwBOAC4AVABFAFMAVAA9AEMATwBSAFIALgBQAEUAQQBSAFMATwBOAC4AVABFAFMAVAA7ADsAUgBFAEcAUgBFAFMAUwBJAE8ATgAuAFIARQBTAEkARABVAEUATgA9AFIARQBHAFIARQBTAFMASQBPAE4ALgBSAEUAUwBJAEQAVQBBAEwAUwA7ADsASwBSAFUAUwBLAEEATAAuAFcAQQBMAEwASQBTAC4AVABFAFMAVAA9AEsAUgBVAFMASwBBAEwAXwBXAEEATABMAEkAUwAuAFQARQBTAFQAOwA7AFAAQQBBAFIAVwBFAEkAUwBFAFIALgBUAC4AVABFAFMAVAA9AFAAQQBJAFIAVwBJAFMARQAuAFQALgBUAEUAUwBUADsAOwBQAEEAQQBSAFcARQBJAFMARQBSAC4AQQBCAC4AVABFAFMAVAA9AFAAQQBJAFIAVwBJAFMARQAuAFQALgBUAEUAUwBUADsAOwBBAEIALgBUAEUAUwBUAD0AVAAuAFQARQBTAFQALgBTADsAOwBTAFAAQQBMAFQARQBOAFMAVQBNAE0ARQA9AEMATwBMAFMAVQBNADsAOwBaAEUASQBMAEUATgBTAFUATQBNAEUAPQBSAE8AVwBTAFUATQA7ADsASwBVAE0AVQBMAEEAVABJAFYARQBTAFUATQBNAEUAPQBDAFUATQBTAFUATQA7ADsARwBSAFUAUABQAEUATgAuAFMAVQBNAE0ARQA9AEcAUgBPAFUAUAAuAFMAVQBNADsAOwBHAFIAVQBQAFAARQBOAC4AQQBOAFoAQQBIAEwAPQBHAFIATwBVAFAALgBDAE8AVQBOAFQAOwA7AEcAUgBVAFAAUABFAE4ALgBOAD0ARwBSAE8AVQBQAC4AQwBPAFUATgBUADsAOwBHAFIAVQBQAFAARQBOAC4ATQBJAFQAVABFAEwAVwBFAFIAVAA9AEcAUgBPAFUAUAAuAE0ARQBBAE4AOwA7AEcAUgBVAFAAUABFAE4ALgBNAEUARABJAEEATgA9AEcAUgBPAFUAUAAuAE0ARQBEAEkAQQBOADsAOwBHAFIAVQBQAFAARQBOAC4ATQBJAE4APQBHAFIATwBVAFAALgBNAEkATgA7ADsARwBSAFUAUABQAEUATgAuAE0AQQBYAD0ARwBSAE8AVQBQAC4ATQBBAFgAOwA7AEcAUgBVAFAAUABFAE4ALgBTAFQARABBAEIAVwA9AEcAUgBPAFUAUAAuAFMARAA7ADsARwBSAFUAUABQAEUATgAuAFMARAA9AEcAUgBPAFUAUAAuAFMARAA7ADsARwBSAFUAUABQAEUATgAuAFMARQA9AEcAUgBPAFUAUAAuAFMARQA7ADsARwBSAFUAUABQAEUATgAuAFMAVABBAE4ARABBAFIARABGAEUASABMAEUAUgA9AEcAUgBPAFUAUAAuAFMARQA7ADsARwBSAFUAUABQAEUATgAuAFMAVABEAEYARQBIAEwARQBSAD0ARwBSAE8AVQBQAC4AUwBFADsAOwBHAFIAVQBQAFAARQBOAC4ATQBBAEQAPQBHAFIATwBVAFAALgBNAEEARAA7ADsARwBSAFUAUABQAEUATgAuAEkAUQBBAD0ARwBSAE8AVQBQAC4ASQBRAFIAOwA7AEkAUwBUAC4AVgBFAEsAVABPAFIAPQBJAFMALgBWAEUAQwBUAE8AUgA7ADsAUwBJAE4ARAAuAEEATABMAEUALgBHAEwARQBJAEMASAA9AEkAUwAuAEEATABMAC4ARQBRAFUAQQBMADsAOwBJAFMAVAAuAEEATABMAEUALgBHAEwARQBJAEMASAA9AEkAUwAuAEEATABMAC4ARQBRAFUAQQBMADsAOwBWAEUASwBUAE8AUgAuAEwAxABOAEcARQA9AFYATABFAE4ARwBUAEgAOwA7AE0ARABJAE0ARQBOAFMASQBPAE4APQBNAEQASQBNADsAOwBNAFMAUABVAFIAPQBNAFQAUgBBAEMARQA7ADsASABXAEkARQBEAEUAUgBIAE8ATABFAE4APQBIAFIARQBQAEUAQQBUADsAOwBWAFcASQBFAEQARQBSAEgATwBMAEUATgA9AFYAUgBFAFAARQBBAFQAOwA7AE0ARABSAEUASQBFAEMASwA9AE0AVABSAEkAQQBOAEcATABFADsAOwBaAFUARgBBAEwATABTAE0AQQBUAFIASQBYAC4ATgBPAFIATQBBAEwAPQBSAEEATgBEAE8ATQAuAE4ATwBSAE0AOwA7AFMARQBRAFUARQBOAFoALgBJAE4AVABFAFIAVgBBAEwATAA9AFMARQBRAFUARQBOAEMARQAuAFIAQQBOAEcARQA7ADsAVABBAEIARQBMAEwARQBOAC4AQQBVAFMAVwBBAEgATAA9AFQAQQBCAEwARQAuAFMARQBMAEUAQwBUADsAOwBVAE4ARwDcAEwAVABJAEcARQAuAEwA1gBTAEMASABFAE4APQBSAEUATQBPAFYARQAuAEkATgBWAEEATABJAEQAOwA7AEUATgBUAEYARQBSAE4ARQAuAEYARQBIAEwARQBSAD0AUgBFAE0ATwBWAEUALgBJAE4AVgBBAEwASQBEADsAOwBTAEMASABOAEUATABMAC4ASwBPAEQASQBFAFIARQBOAD0AUQBVAEkAQwBLAC4AQwBPAEQARQA7ADsATwBOAEUALgBIAE8AVAA9AEQAVQBNAE0AWQAuAEMATwBEAEkATgBHADsAOwBPAE4ARQAuAEgATwBUAC4AQwBPAEQASQBOAEcAPQBEAFUATQBNAFkALgBDAE8ARABJAE4ARwA7ADsAXABuAFwAbgBNAEEAVABSAEkAWABfAFQATwBfAEwATwBOAEcAPQBMAEEATQBCAEQAQQAoAFwAbgAgACAAIAAgAG0AYQB0AHIAaQB4ADsAWwBwAF8AaABlAGEAZABlAHIAcwBdADsAIABbAHAAXwB3AGkAdABoAG4AYQBtAGUAcwBdADsAXABuACAAIAAgACAATABFAFQAKABcAG4AIAAgACAAIAAgACAAIAAgAHAAXwBoAGUAYQBkAGUAcgBzADsAIABXAEUATgBOACgAXABuACAAIAAgACAAIAAgACAAIAAgACAAIAAgAFcAVQBSAEQARQBBAFUAUwBHAEUATABBAFMAUwBFAE4AKABwAF8AaABlAGEAZABlAHIAcwApADsAIABXAEEASABSADsAIABwAF8AaABlAGEAZABlAHIAcwBcAG4AIAAgACAAIAAgACAAIAAgACkAOwBcAG4AIAAgACAAIAAgACAAIAAgAHAAXwB3AGkAdABoAG4AYQBtAGUAcwA7ACAAVwBFAE4ATgAoAFcAVQBSAEQARQBBAFUAUwBHAEUATABBAFMAUwBFAE4AKABwAF8AdwBpAHQAaABuAGEAbQBlAHMAKQA7ACAAewBcACIAbgBhAG0AZQBcACIAOwAgAFwAIgB2AGEAbAB1AGUAXAAiAH0AOwAgAHAAXwB3AGkAdABoAG4AYQBtAGUAcwApADsAXABuACAAIAAgACAAIAAgACAAIABiAF8AaABlAGEAZABlAHIAcwA7ACAAVQBOAEQAKABTAFAAQQBMAFQARQBOACgAcABfAGgAZQBhAGQAZQByAHMAKQAgAD0AIAAxADsAIABaAEUASQBMAEUATgAoAHAAXwBoAGUAYQBkAGUAcgBzACkAIAA9ACAAMQA7ACAAcABfAGgAZQBhAGQAZQByAHMAKQA7AFwAbgAgACAAIAAgACAAIAAgACAAbgBfAGMAbwBsAHMAOwAgAFMAUABBAEwAVABFAE4AKABtAGEAdAByAGkAeAApADsAXABuACAAIAAgACAAIAAgACAAIABuAF8AcgBvAHcAcwA7ACAAWgBFAEkATABFAE4AKABtAGEAdAByAGkAeAApACAALQAgAGIAXwBoAGUAYQBkAGUAcgBzADsAXABuACAAIAAgACAAIAAgACAAIABzAGUAbABfAGgAZQBhAGQAZQByADsAIABXAEUATgBOAFMAKABcAG4AIAAgACAAIAAgACAAIAAgACAAIAAgACAAVQBOAEQAKABBAE4AWgBBAEgATAAyACgAcABfAGgAZQBhAGQAZQByAHMAKQAgAD0AIABuAF8AYwBvAGwAcwA7ACAAUwBQAEEATABUAEUATgAoAHAAXwBoAGUAYQBkAGUAcgBzACkAIAA9ACAAbgBfAGMAbwBsAHMAKQA7ACAAcABfAGgAZQBhAGQAZQByAHMAOwBcAG4AIAAgACAAIAAgACAAIAAgACAAIAAgACAAQQBOAFoAQQBIAEwAMgAoAHAAXwBoAGUAYQBkAGUAcgBzACkAIAA9ACAAbgBfAGMAbwBsAHMAOwAgAE0AVABSAEEATgBTACgAcABfAGgAZQBhAGQAZQByAHMAKQA7AFwAbgAgACAAIAAgACAAIAAgACAAIAAgACAAIABiAF8AaABlAGEAZABlAHIAcwA7ACAAWgBFAEkATABFAE4AVwBBAEgATAAoAG0AYQB0AHIAaQB4ADsAIAAxACkAOwAgAFwAbgAgACAAIAAgACAAIAAgACAAIAAgACAAIABXAEEASABSADsAIABTAEUAUQBVAEUATgBaACgAMQA7ACAAbgBfAGMAbwBsAHMAKQBcAG4AIAAgACAAIAAgACAAIAAgACkAOwBcAG4AIAAgACAAIAAgACAAIAAgAHMAZQBsAF8AaABlAGEAZABpAG4AZwA7ACAAVwBFAE4ATgBTACgAXABuACAAIAAgACAAIAAgACAAIAAgACAAIAAgAFUATgBEACgAQQBOAFoAQQBIAEwAMgAoAHAAXwB3AGkAdABoAG4AYQBtAGUAcwApACAAPQAgADIAOwAgAFoARQBJAEwARQBOACgAcABfAHcAaQB0AGgAbgBhAG0AZQBzACkAIAA9ACAAMQApADsAIABwAF8AdwBpAHQAaABuAGEAbQBlAHMAOwBcAG4AIAAgACAAIAAgACAAIAAgACAAIAAgACAAQQBOAFoAQQBIAEwAMgAoAHAAXwB3AGkAdABoAG4AYQBtAGUAcwApACAAPQAgADIAOwAgAE0AVABSAEEATgBTACgAcABfAHcAaQB0AGgAbgBhAG0AZQBzACkAOwBcAG4AIAAgACAAIAAgACAAIAAgACAAIAAgACAAVwBBAEgAUgA7ACAARgBBAEwAUwBDAEgAXABuACAAIAAgACAAIAAgACAAIAApADsAXABuACAAIAAgACAAIAAgACAAIAB2AGEAbAB1AGUAcwA7ACAAWgBVAFMAUABBAEwAVABFACgAXABuACAAIAAgACAAIAAgACAAIAAgACAAIAAgAFcARQBOAE4AKABiAF8AaABlAGEAZABlAHIAcwA7ACAAWgBFAEkATABFAE4AVwBBAEgATAAoAG0AYQB0AHIAaQB4ADsAIABTAEUAUQBVAEUATgBaACgAbgBfAHIAbwB3AHMAOwAxADsAMgApACkAOwAgAG0AYQB0AHIAaQB4ACkAXABuACAAIAAgACAAIAAgACAAIAApADsAXABuACAAIAAgACAAIAAgACAAIABpAGQAeABfAG4AOwAgAFIARQBTAFQAKABTAEUAUQBVAEUATgBaACgAbgBfAHIAbwB3AHMAIAAqACAAbgBfAGMAbwBsAHMAOwAgADEAOwAgADAAKQA7ACAAbgBfAGMAbwBsAHMAKQAgACsAIAAxADsAXABuACAAIAAgACAAIAAgACAAIABuAGEAbQBlAHMAOwAgAEkATgBEAEUAWAAoAHMAZQBsAF8AaABlAGEAZABlAHIAOwAgADEAOwAgAGkAZAB4AF8AbgApADsAXABuACAAIAAgACAAIAAgACAAIAByAGUAcwB1AGwAdAA7ACAASABTAFQAQQBQAEUATABOACgAbgBhAG0AZQBzADsAIAB2AGEAbAB1AGUAcwApADsAXABuACAAIAAgACAAIAAgACAAIABXAEUATgBOACgAUwBQAEEATABUAEUATgAoAHMAZQBsAF8AaABlAGEAZABpAG4AZwApACAAPQAgADEAOwAgAHIAZQBzAHUAbAB0ADsAIABWAFMAVABBAFAARQBMAE4AKABzAGUAbABfAGgAZQBhAGQAaQBuAGcAOwAgAHIAZQBzAHUAbAB0ACkAKQBcAG4AIAAgACAAIAApAFwAbgApADsAOwBcAG4AXABuAE0AQQBUAFIASQBYAC4AVABPAC4ATABPAE4ARwA9AE0AQQBUAFIASQBYAF8AVABPAF8ATABPAE4ARwA7ADsAXABuAFwAbgBNAEEAVABSAEkAWAAuAFoAVQAuAEwAQQBOAEcARgBPAFIATQA9AEwAQQBNAEIARABBACgAXABuACAAIAAgACAAbQBhAHQAcgBpAHgAOwAgAFsAcABfAG4AYQBtAGUAbgBdADsAIABbAHAAXwB0AHQAbABdADsAXABuACAAIAAgACAATABFAFQAKABcAG4AIAAgACAAIAAgACAAIAAgAHAAXwB0AHQAbAA7ACAAdwBlAG4AbgAoAFcAVQBSAEQARQBBAFUAUwBHAEUATABBAFMAUwBFAE4AKABwAF8AdAB0AGwAKQA7ACAAewBcACIATgBhAG0AZQBcACIAOwAgAFwAIgBXAGUAcgB0AFwAIgB9ADsAIABwAF8AdAB0AGwAKQA7AFwAbgAgACAAIAAgACAAIAAgACAATQBBAFQAUgBJAFgAXwBUAE8AXwBMAE8ATgBHACgAbQBhAHQAcgBpAHgAOwAgAHAAXwBuAGEAbQBlAG4AOwAgAHAAXwB0AHQAbAApAFwAbgAgACAAIAAgACkAXABuACkAOwA7AFwAbgBcAG4ARwBSAE8AVQBQAC4ATQBFAEQASQBBAE4APQBMAEEATQBCAEQAQQAoAFwAbgAgACAAIAAgAHYAYQBsAHUAZQBzADsAIABnAHIAbwB1AHAAcwA7AFwAbgAgACAAIAAgAFMAUABBAEwAVABFAE4AVwBBAEgATAAoAFwAbgAgACAAIAAgACAAIAAgACAARwBSAFUAUABQAEkARQBSAEUATgBOAEEAQwBIACgAZwByAG8AdQBwAHMAOwAgAHYAYQBsAHUAZQBzADsAIABNAEUARABJAEEATgA7ADsAMAApADsAXABuACAAIAAgACAAIAAgACAAIAAyAFwAbgAgACAAIAAgACkAXABuACkAOwA7AFwAbgBcAG4AQQBOAE8AVgBBAC4AVABFAFMAVAAgAD0AIABMAEEATQBCAEQAQQAoAFwAbgAgACAAIAAgAHYAYQBsAHUAZQBzADsAIABnAHIAbwB1AHAAcwA7ACAAWwBoAGUAYQBkAGUAcgBzAF0AOwBcAG4AIAAgACAAIABMAEUAVAAoAFwAbgAgACAAIAAgACAAIAAgACAAbgBfAGoAOwAgAEcAUgBPAFUAUAAuAEMATwBVAE4AVAAoAGcAcgBvAHUAcABzACkAOwBcAG4AIAAgACAAIAAgACAAIAAgAGcAcgBvAHUAcABfAGsAOwAgAEEATgBaAEEASABMACgAbgBfAGoAKQA7AFwAbgAgACAAIAAgACAAIAAgACAATgBfAGEAbABsADsAIABBAE4AWgBBAEgATAAoAHYAYQBsAHUAZQBzACkAOwBcAG4AIAAgACAAIAAgACAAIAAgAGQAZgBfADEAOwAgAGcAcgBvAHUAcABfAGsAIAAtACAAMQA7AFwAbgAgACAAIAAgACAAIAAgACAAZABmAF8AMgA7ACAATgBfAGEAbABsACAALQAgAGcAcgBvAHUAcABfAGsAOwBcAG4AIAAgACAAIAAgACAAIAAgAG0AdQBfAGEAbABsADsAIABNAEkAVABUAEUATABXAEUAUgBUACgAdgBhAGwAdQBlAHMAKQA7AFwAbgAgACAAIAAgACAAIAAgACAAbQB1AF8AagA7ACAARwBSAE8AVQBQAC4ATQBFAEEATgAoAHYAYQBsAHUAZQBzADsAIABnAHIAbwB1AHAAcwApADsAXABuACAAIAAgACAAIAAgACAAIABtAF8AZwByAG8AdQBwAHMAOwAgADEAKgAoAGcAcgBvAHUAcABzACAAPQAgAE0AVABSAEEATgBTACgARQBJAE4ARABFAFUAVABJAEcAKABnAHIAbwB1AHAAcwApACkAKQA7AFwAbgAgACAAIAAgACAAIAAgACAAdABfAFMAUwBCADsAIABTAFUATQBNAEUAKABuAF8AagAgACoAIAAoAG0AdQBfAGoAIAAtACAAbQB1AF8AYQBsAGwAKQBeADIAKQA7AFwAbgAgACAAIAAgACAAIAAgACAAdABfAFMAUwBFADsAIABTAFUATQBNAEUAKAAoAG0AXwBnAHIAbwB1AHAAcwAgACoAIAB2AGEAbAB1AGUAcwAgAC0AIABtAF8AZwByAG8AdQBwAHMAIAAqACAATQBUAFIAQQBOAFMAKABtAHUAXwBqACkAKQBeADIAKQA7AFwAbgAgACAAIAAgACAAIAAgACAARgBfAHYAYQBsAHUAZQA7ACAAKAB0AF8AUwBTAEIAIAAvACAAZABmAF8AMQApACAALwAgACgAdABfAFMAUwBFACAALwAgAGQAZgBfADIAKQA7AFwAbgAgACAAIAAgACAAIAAgACAAcABfAHYAYQBsAHUAZQA7ACAARgAuAFYARQBSAFQAKABGAF8AdgBhAGwAdQBlADsAIABkAGYAXwAxADsAIABkAGYAXwAyADsAIABXAEEASABSACkAOwBcAG4AIAAgACAAIAAgACAAIAAgAHIAZQBzAHUAbAB0AHMAOwAgAEgAUwBUAEEAUABFAEwATgAoAEYAXwB2AGEAbAB1AGUAOwAgAGQAZgBfADEAOwAgAGQAZgBfADIAOwAgAHAAXwB2AGEAbAB1AGUAKQA7AFwAbgAgACAAIAAgACAAIAAgACAAdwBlAG4AbgAoAG8AZABlAHIAKABXAFUAUgBEAEUAQQBVAFMARwBFAEwAQQBTAFMARQBOACgAaABlAGEAZABlAHIAcwApADsAIABuAGkAYwBoAHQAKABoAGUAYQBkAGUAcgBzACkAKQA7AFwAbgAgACAAIAAgACAAIAAgACAAIAAgACAAIAByAGUAcwB1AGwAdABzADsAXABuACAAIAAgACAAIAAgACAAIAAgACAAIAAgAFYAUwBUAEEAUABFAEwATgAoAFwAbgAgACAAIAAgACAAIAAgACAAIAAgACAAIAAgACAAIAAgAEgAUwBUAEEAUABFAEwATgAoAFwAIgBGAFwAIgA7ACAAXAAiAGQAZgBfADEAXAAiADsAIABcACIAZABmAF8AMgBcACIAOwAgAFwAIgBwAFwAIgApADsAXABuACAAIAAgACAAIAAgACAAIAAgACAAIAAgACAAIAAgACAAcgBlAHMAdQBsAHQAcwBcAG4AIAAgACAAIAAgACAAIAAgACAAIAAgACAAKQBcAG4AIAAgACAAIAAgACAAIAAgACkAXABuACAAIAAgACAAKQBcAG4AKQA7ADsAXABuAFwAbgBMAEUAVgBFAE4ARQAuAFQARQBTAFQAIAA9ACAATABBAE0AQgBEAEEAKABcAG4AIAAgACAAIAB4AF8AaQA7ACAAeQBfAGkAOwAgAFsAaABlAGEAZABlAHIAcwBdADsAXABuACAAIAAgACAATABFAFQAKABcAG4AIAAgACAAIAAgACAAIAAgAG0AXwBnAHIAcAA7ACAARwBSAE8AVQBQAC4ATQBFAEQASQBBAE4AKAB4AF8AaQA7ACAAeQBfAGkAKQA7AFwAbgAgACAAIAAgACAAIAAgACAAbQBuAF8AZwByAHAAOwAgAEcAUgBPAFUAUAAuAE0ARQBBAE4AKAB4AF8AaQA7ACAAeQBfAGkAKQA7AFwAbgAgACAAIAAgACAAIAAgACAAbgBfAGcAcgBwADsAIABHAFIATwBVAFAALgBDAE8AVQBOAFQAKAB5AF8AaQApADsAXABuACAAIAAgACAAIAAgACAAIABsAF8AZwByAHAAOwAgAEUASQBOAEQARQBVAFQASQBHACgAeQBfAGkAKQA7AFwAbgAgACAAIAAgACAAIAAgACAAcgBlAHMAaQBfAGcAcgBwADsAIAAoAHgAXwBpACAALQAgAHgAdgBlAHIAdwBlAGkAcwAoAHkAXwBpADsAIABsAF8AZwByAHAAOwAgAG0AXwBnAHIAcAApACkAXgAyADsAXABuACAAIAAgACAAIAAgACAAIABtAF8AYQBsAGwAOwAgAE0ASQBUAFQARQBMAFcARQBSAFQAKAB4AF8AaQApADsAXABuACAAIAAgACAAIAAgACAAIABuAF8AYQBsAGwAOwAgAFMAVQBNAE0ARQAoAG4AXwBnAHIAcAApADsAXABuACAAIAAgACAAIAAgACAAIABuAF8AawA7ACAAQQBOAFoAQQBIAEwAMgAoAGwAXwBnAHIAcAApADsAXABuACAAIAAgACAAIAAgACAAIABXAF8AdgBhAGwAOwAgACgAKABuAF8AYQBsAGwAIAAtACAAbgBfAGsAKQAgAC8AIAAoAG4AXwBrACAALQAgADEAKQApACAAKgAgACgAUwBVAE0ATQBFACgAbgBfAGcAcgBwACAAKgAgACgAbQBuAF8AZwByAHAAIAAtACAAbQBfAGEAbABsACkAXgAyACkALwAgAFMAVQBNAE0ARQAoAHIAZQBzAGkAXwBnAHIAcAApACkAOwBcAG4AIAAgACAAIAAgACAAIAAgAHAAXwB2AGEAbAA7ACAARgAuAFYARQBSAFQAKABXAF8AdgBhAGwAOwAgAG4AXwBrACAALQAgADEAOwAgAG4AXwBhAGwAbAAgAC0AIABuAF8AawA7AFcAQQBIAFIAKQAvADIAOwBcAG4AIAAgACAAIAAgACAAIAAgAHIAZQBzAHUAbAB0AHMAOwAgAEgAUwBUAEEAUABFAEwATgAoAFcAXwB2AGEAbAA7AG4AXwBrACAALQAgADEAOwAgAG4AXwBhAGwAbAAgAC0AIABuAF8AawA7ACAAcABfAHYAYQBsACkAOwBcAG4AIAAgACAAIAAgACAAIAAgAHcAZQBuAG4AKABvAGQAZQByACgAVwBVAFIARABFAEEAVQBTAEcARQBMAEEAUwBTAEUATgAoAGgAZQBhAGQAZQByAHMAKQA7ACAAbgBpAGMAaAB0ACgAaABlAGEAZABlAHIAcwApACkAOwBcAG4AIAAgACAAIAAgACAAIAAgACAAIAAgACAAcgBlAHMAdQBsAHQAcwA7AFwAbgAgACAAIAAgACAAIAAgACAAIAAgACAAIABWAFMAVABBAFAARQBMAE4AKABcAG4AIAAgACAAIAAgACAAIAAgACAAIAAgACAAIAAgACAAIABIAFMAVABBAFAARQBMAE4AKABcACIAVwBcACIAOwAgAFwAIgBkAGYAXwAxAFwAIgA7ACAAXAAiAGQAZgBfADIAXAAiADsAIABcACIAcABcACIAKQA7AFwAbgAgACAAIAAgACAAIAAgACAAIAAgACAAIAAgACAAIAAgAHIAZQBzAHUAbAB0AHMAXABuACAAIAAgACAAIAAgACAAIAAgACAAIAAgACkAXABuACAAIAAgACAAIAAgACAAIAApAFwAbgAgACAAIAAgACkAXABuACkAOwA7ACIAfQBdACwAIgBwAHIAbwBqAGUAYwB0AE4AYQBtAGUAcwAiADoAWwAiAEMATwBMAFMAVQBNACIALAAiAEMATwBSAFIALgBDAFIAQQBNAEUAUgAiACwAIgBDAE8AUgBSAC4AQwBSAEEATQBFAFIALgBUAEUAUwBUACIALAAiAEMATwBSAFIALgBLAEUATgBEAEEATAAiACwAIgBDAE8AUgBSAC4ASwBFAE4ARABBAEwALgBUAEUAUwBUACIALAAiAEMATwBSAFIALgBQAEUAQQBSAFMATwBOACIALAAiAEMATwBSAFIALgBQAEUAQQBSAFMATwBOAC4AVABFAFMAVAAiACwAIgBDAE8AUgBSAC4AUwBQAEUAQQBSAE0AQQBOACIALAAiAEMAVQBNAFMAVQBNACIALAAiAEQAVQBNAE0AWQAuAEMATwBEAEkATgBHACIALAAiAEcAUgBPAFUAUAAuAEMATwBVAE4AVAAiACwAIgBHAFIATwBVAFAALgBJAFEAUgAiACwAIgBHAFIATwBVAFAALgBNAEEARAAiACwAIgBHAFIATwBVAFAALgBNAEEAWAAiACwAIgBHAFIATwBVAFAALgBNAEUAQQBOACIALAAiAEcAUgBPAFUAUAAuAE0ASQBOACIALAAiAEcAUgBPAFUAUAAuAFMARAAiACwAIgBHAFIATwBVAFAALgBTAFUATQAiACwAIgBIAFIARQBQAEUAQQBUACIALAAiAEkAUwAuAEEATABMAC4ARQBRAFUAQQBMACIALAAiAEkAUwAuAFYARQBDAFQATwBSACIALAAiAE0AQQBSAEsALgBJAE4AVgBBAEwASQBEACIALAAiAE0ARABJAE0AIgAsACIATQBUAFIAQQBDAEUAIgAsACIATQBUAFIASQBBAE4ARwBMAEUAIgAsACIAUABRAC4AUgBFAE4AQQBNAEUALgBIAEUATABQAEUAUgAiACwAIgBQAFIARQBQAC4AQQBMAFQARQBSAE4AQQBUAEkAVgBFACIALAAiAFEAVQBJAEMASwAuAEMATwBEAEUAIgAsACIAUgBBAE4ARABPAE0ALgBOAE8AUgBNACIALAAiAFIARQBHAFIARQBTAFMASQBPAE4ALgBSAEUAUwBJAEQAVQBBAEwAUwAiACwAIgBSAEUARwBSAEUAUwBTAEkATwBOACIALAAiAFIARQBNAE8AVgBFAC4ASQBOAFYAQQBMAEkARAAiACwAIgBSAE8AVwBTAFUATQAiACwAIgBTAEMASABFAE0AQQAuAEMASABPAE8AUwBFACIALAAiAFMARQBRAFUARQBOAEMARQAuAFIAQQBOAEcARQAiACwAIgBTAFQAQQBUAC4AQwBPAFIAUgBFAEMAVAAuAFAAVgBBAEwAVQBFACIALAAiAFMAVABBAFQALgBEAEUAUwBDAFIASQBCAEUALgBMAEEAQgBFAEwAUwAiACwAIgBTAFQAQQBUAC4ARABFAFMAQwBSAEkAQgBFACIALAAiAFMAVABBAFQALgBJAFEAUgAiACwAIgBTAFQAQQBUAC4ATQBBAEQAIgAsACIAUwBUAEEAVAAuAFAATwBPAEwARQBEAC4AVgBBAFIASQBBAE4AQwBFACIALAAiAFAALgBBAEQASgAuAEIATwBOAEYARQBSAFIATwBOAEkAIgAsACIAUAAuAEEARABKAC4ASABPAEwATQAiACwAIgBQAC4AQQBEAEoALgBTAEkARABBAEsAIgAsACIAUAAuAEEARABKAC4ASABPAEwATQBfAFMASQBEAEEASwAiACwAIgBQAC4AQQBEAEoALgBIAE8AQwBIAEIARQBSAEcAIgAsACIAUwBUAEEAVAAuAFMARQAiACwAIgBTAFQAQQBUAC4AUwBUAEQALgBFAFIAUgBPAFIAIgAsACIAUwBUAEEAVAAuAFMASQBHAE4AIgAsACIAUwBUAEEAVAAuAEQARQBTAEMAUgBJAEIARQAuAE4ATwBNAEkATgBBAEwAIgAsACIAUwBUAEEAVAAuAFQAQQBCAEwARQAuAFIARQBMAEEAVABJAFYARQAiACwAIgBTAFQAQQBUAC4AVABBAEIATABFACIALAAiAFQAQQBCAEwARQAuAFMARQBMAEUAQwBUACIALAAiAEMASABJAFEAVQAuAFQARQBTAFQALgBTACIALAAiAEMASABJAFEAVQAuAFQARQBTAFQAMgAiACwAIgBDAEgASQBRAFUALgBUAEUAUwBUADIALgBIAEUAQQBEAEUAUgAiACwAIgBDAEgASQBRAFUALgBUAEUAUwBUAC4AWAAiACwAIgBEAFUATgBOAC4AVABFAFMAVAAiACwAIgBGAC4AVABFAFMAVAAuAFMAIgAsACIASwBSAFUAUwBLAEEATABfAFcAQQBMAEwASQBTAC4AVABFAFMAVAAiACwAIgBQAEEASQBSAFcASQBTAEUALgBGAC4AVABFAFMAVAAiACwAIgBQAEEASQBSAFcASQBTAEUALgBUAC4AVABFAFMAVAAiACwAIgBUAC4AVABFAFMAVAAuAFMAIgAsACIAVwBJAEwAQwBPAFgATwBOAC4AVABFAFMAVAAiACwAIgBWAEwARQBOAEcAVABIACIALAAiAFYAUgBFAFAARQBBAFQAIgAsACIAUwBUAEEAVAAuAEQARQBTAEsAUgBJAFAAVABJAFYAIgAsACIAUwBUAEEAVAAuAEQARQBTAEsAUgBJAFAAVABJAFYALgBNAEUAUgBLAE0AQQBMAEUAIgAsACIAUwBUAEEAVAAuAEQARQBTAEsAUgBJAFAAVABJAFYALgBGAEEASwBUAE8AUgBTAFQAVQBGAEUATgAiACwAIgBTAFQAQQBUAC4ARABFAFMASwBSAEkAUABUAEkAVgAuAE4ATwBNAEkATgBBAEwAIgAsACIAUwBUAEEAVAAuAEQARQBTAEsAUgBJAFAAVABJAFYALgBCAEUAUwBDAEgAUgBJAEYAVABVAE4ARwAiACwAIgBTAFQAQQBUAC4AVABBAEIARQBMAEwARQAiACwAIgBTAFQAQQBUAC4AVABBAEIARQBMAEwARQAuAFIARQBMAEEAVABJAFYAIgAsACIAUwBUAEEAVAAuAEkAUQBBACIALAAiAFMAVABBAFQALgBNAEEAQQBEACIALAAiAFMAVABBAFQALgBHAEUAQgBVAE4ARABFAE4ARQAuAFYAQQBSAEkAQQBOAFoAIgAsACIAUwBUAEEAVAAuAEcARQBQAE8ATwBMAFQARQAuAFYAQQBSAEkAQQBOAFoAIgAsACIAUwBUAEEAVAAuAFMAVABBAE4ARABBAFIARABGAEUASABMAEUAUgAiACwAIgBTAFQAQQBUAC4AUwBUAEQARgBFAEgATABFAFIAIgAsACIAUwBUAEEAVAAuAFYATwBSAFoARQBJAEMASABFAE4AIgAsACIASwBPAFIAUgBFAEwALgBDAFIAQQBNAEUAUgAiACwAIgBLAE8AUgBSAEUATAAuAEMAUgBBAE0ARQBSAC4AVABFAFMAVAAiACwAIgBLAE8AUgBSAEUATAAuAEsARQBOAEQAQQBMACIALAAiAEsATwBSAFIARQBMAC4ASwBFAE4ARABBAEwALgBUAEUAUwBUACIALAAiAEsATwBSAFIARQBMAC4AUwBQAEUAQQBSAE0AQQBOACIALAAiAEsATwBSAFIARQBMAC4AUABFAEEAUgBTAE8ATgAiACwAIgBLAE8AUgBSAEUATAAuAFAARQBBAFIAUwBPAE4ALgBUAEUAUwBUACIALAAiAFIARQBHAFIARQBTAFMASQBPAE4ALgBSAEUAUwBJAEQAVQBFAE4AIgAsACIASwBSAFUAUwBLAEEATAAuAFcAQQBMAEwASQBTAC4AVABFAFMAVAAiACwAIgBQAEEAQQBSAFcARQBJAFMARQBSAC4AVAAuAFQARQBTAFQAIgAsACIAUABBAEEAUgBXAEUASQBTAEUAUgAuAEEAQgAuAFQARQBTAFQAIgAsACIAQQBCAC4AVABFAFMAVAAiACwAIgBTAFAAQQBMAFQARQBOAFMAVQBNAE0ARQAiACwAIgBaAEUASQBMAEUATgBTAFUATQBNAEUAIgAsACIASwBVAE0AVQBMAEEAVABJAFYARQBTAFUATQBNAEUAIgAsACIARwBSAFUAUABQAEUATgAuAFMAVQBNAE0ARQAiACwAIgBHAFIAVQBQAFAARQBOAC4AQQBOAFoAQQBIAEwAIgAsACIARwBSAFUAUABQAEUATgAuAE4AIgAsACIARwBSAFUAUABQAEUATgAuAE0ASQBUAFQARQBMAFcARQBSAFQAIgAsACIARwBSAFUAUABQAEUATgAuAE0ARQBEAEkAQQBOACIALAAiAEcAUgBVAFAAUABFAE4ALgBNAEkATgAiACwAIgBHAFIAVQBQAFAARQBOAC4ATQBBAFgAIgAsACIARwBSAFUAUABQAEUATgAuAFMAVABEAEEAQgBXACIALAAiAEcAUgBVAFAAUABFAE4ALgBTAEQAIgAsACIARwBSAFUAUABQAEUATgAuAFMARQAiACwAIgBHAFIAVQBQAFAARQBOAC4AUwBUAEEATgBEAEEAUgBEAEYARQBIAEwARQBSACIALAAiAEcAUgBVAFAAUABFAE4ALgBTAFQARABGAEUASABMAEUAUgAiACwAIgBHAFIAVQBQAFAARQBOAC4ATQBBAEQAIgAsACIARwBSAFUAUABQAEUATgAuAEkAUQBBACIALAAiAEkAUwBUAC4AVgBFAEsAVABPAFIAIgAsACIAUwBJAE4ARAAuAEEATABMAEUALgBHAEwARQBJAEMASAAiACwAIgBJAFMAVAAuAEEATABMAEUALgBHAEwARQBJAEMASAAiACwAIgBWAEUASwBUAE8AUgAuAEwAxABOAEcARQAiACwAIgBNAEQASQBNAEUATgBTAEkATwBOACIALAAiAE0AUwBQAFUAUgAiACwAIgBIAFcASQBFAEQARQBSAEgATwBMAEUATgAiACwAIgBWAFcASQBFAEQARQBSAEgATwBMAEUATgAiACwAIgBNAEQAUgBFAEkARQBDAEsAIgAsACIAWgBVAEYAQQBMAEwAUwBNAEEAVABSAEkAWAAuAE4ATwBSAE0AQQBMACIALAAiAFMARQBRAFUARQBOAFoALgBJAE4AVABFAFIAVgBBAEwATAAiACwAIgBUAEEAQgBFAEwATABFAE4ALgBBAFUAUwBXAEEASABMACIALAAiAFUATgBHANwATABUAEkARwBFAC4ATADWAFMAQwBIAEUATgAiACwAIgBFAE4AVABGAEUAUgBOAEUALgBGAEUASABMAEUAUgAiACwAIgBTAEMASABOAEUATABMAC4ASwBPAEQASQBFAFIARQBOACIALAAiAE8ATgBFAC4ASABPAFQAIgAsACIATwBOAEUALgBIAE8AVAAuAEMATwBEAEkATgBHACIALAAiAE0AQQBUAFIASQBYAF8AVABPAF8ATABPAE4ARwAiACwAIgBNAEEAVABSAEkAWAAuAFQATwAuAEwATwBOAEcAIgAsACIATQBBAFQAUgBJAFgALgBaAFUALgBMAEEATgBHAEYATwBSAE0AIgAsACIARwBSAE8AVQBQAC4ATQBFAEQASQBBAE4AIgAsACIAQQBOAE8AVgBBAC4AVABFAFMAVAAiACwAIgBMAEUAVgBFAE4ARQAuAFQARQBTAFQAIgBdACwAIgBsAG8AYwBhAGwAZQAiADoAewAiAGwAaQBzAHQAUwBlAHAAYQByAGEAdABvAHIAIgA6ACIAOwAiACwAIgByAG8AdwBTAGUAcABhAHIAYQB0AG8AcgAiADoAIgA7ACIALAAiAGMAbwBsAHUAbQBuAFMAZQBwAGEAcgBhAHQAbwByACIAOgAiAFwAXAAiACwAIgB0AGgAbwB1AHMAYQBuAGQAcwBTAGUAcABhAHIAYQB0AG8AcgAiADoAIgAZICIALAAiAHQAaABvAHUAcwBhAG4AZABzAFAAbwBzAGkAdABpAG8AbgBzACIAOgBbADMAXQAsACIAZABlAGMAaQBtAGEAbABTAGUAcABhAHIAYQB0AG8AcgAiADoAIgAuACIALAAiAGQAYQB0AGUATwByAGQAZQByACIAOgAiAEQATQBZACIALAAiAGMAdQByAHIAZQBuAGMAeQBTAHkAbQBiAG8AbAAiADoAIgBDAEgARgAiACwAIgBpAHMAQwB1AHIAcgBlAG4AYwB5AFMAeQBtAGIAbwBsAEwAZQBhAGQAIgA6AHQAcgB1AGUALAAiAGkAcwBDAHUAcgByAGUAbgBjAHkAUwBlAHAAQgB5AFMAcABhAGMAZQAiADoAdAByAHUAZQAsACIAcgBvAHcATABlAHQAdABlAHIAIgA6ACIAWgAiACwAIgBjAG8AbAB1AG0AbgBMAGUAdAB0AGUAcgAiADoAIgBTACIALAAiAHIAYwBMAGUAZgB0AEIAcgBhAGMAawBlAHQAIgA6ACIAKAAiACwAIgByAGMAUgBpAGcAaAB0AEIAcgBhAGMAawBlAHQAIgA6ACIAKQAiACwAIgBzAHQAYQB0AGUAbQBlAG4AdABTAGUAcABhAHIAYQB0AG8AcgAiADoAIgA7ADsAIgAsACIAbABvAGMAYQBsAGUATgBhAG0AZQAiADoAIgBkAGUALQBkAGUAIgB9AH0A</AFEJSONBlob>
</file>

<file path=customXml/itemProps1.xml><?xml version="1.0" encoding="utf-8"?>
<ds:datastoreItem xmlns:ds="http://schemas.openxmlformats.org/officeDocument/2006/customXml" ds:itemID="{DA6F26E7-4074-9249-B5A8-27BFA97871B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pivo_longer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2025-05-18T19:48:06Z</dcterms:created>
  <dcterms:modified xsi:type="dcterms:W3CDTF">2025-05-18T22:49:36Z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2025-05-18T19:48:13Z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47cc2f83-2dbe-4904-bf37-31920845b793</vt:lpwstr>
  </property>
  <property fmtid="{D5CDD505-2E9C-101B-9397-08002B2CF9AE}" pid="8" name="MSIP_Label_10d9bad3-6dac-4e9a-89a3-89f3b8d247b2_ContentBits">
    <vt:lpwstr>0</vt:lpwstr>
  </property>
  <property fmtid="{D5CDD505-2E9C-101B-9397-08002B2CF9AE}" pid="9" name="MSIP_Label_10d9bad3-6dac-4e9a-89a3-89f3b8d247b2_Tag">
    <vt:lpwstr>50, 3, 0, 1</vt:lpwstr>
  </property>
</Properties>
</file>