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solani/Github/wifi_monitoring/graphs/delay_aware_slicing/results/"/>
    </mc:Choice>
  </mc:AlternateContent>
  <xr:revisionPtr revIDLastSave="0" documentId="13_ncr:1_{5FD98B7E-B39E-8445-BA2A-9CB1819237BC}" xr6:coauthVersionLast="45" xr6:coauthVersionMax="45" xr10:uidLastSave="{00000000-0000-0000-0000-000000000000}"/>
  <bookViews>
    <workbookView xWindow="19760" yWindow="500" windowWidth="18640" windowHeight="18820" xr2:uid="{3FEC7344-D201-3244-A186-2559A3F9F9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1" l="1"/>
  <c r="E37" i="1"/>
  <c r="L37" i="1" l="1"/>
  <c r="J37" i="1"/>
  <c r="K37" i="1"/>
  <c r="M37" i="1"/>
  <c r="B13" i="1" l="1"/>
  <c r="I38" i="1"/>
  <c r="I39" i="1" s="1"/>
  <c r="I40" i="1" s="1"/>
  <c r="I14" i="1"/>
  <c r="I15" i="1" s="1"/>
  <c r="I16" i="1" s="1"/>
  <c r="K38" i="1"/>
  <c r="K39" i="1" s="1"/>
  <c r="K40" i="1" s="1"/>
  <c r="K13" i="1"/>
  <c r="M38" i="1"/>
  <c r="M39" i="1" s="1"/>
  <c r="M40" i="1" s="1"/>
  <c r="L38" i="1"/>
  <c r="L39" i="1" s="1"/>
  <c r="L40" i="1" s="1"/>
  <c r="J38" i="1"/>
  <c r="J39" i="1" s="1"/>
  <c r="J40" i="1" s="1"/>
  <c r="F38" i="1"/>
  <c r="F39" i="1" s="1"/>
  <c r="F40" i="1" s="1"/>
  <c r="E38" i="1"/>
  <c r="E39" i="1" s="1"/>
  <c r="E40" i="1" s="1"/>
  <c r="D38" i="1"/>
  <c r="D39" i="1" s="1"/>
  <c r="D40" i="1" s="1"/>
  <c r="C38" i="1"/>
  <c r="C39" i="1" s="1"/>
  <c r="C40" i="1" s="1"/>
  <c r="B38" i="1"/>
  <c r="B39" i="1" s="1"/>
  <c r="B40" i="1" s="1"/>
  <c r="F37" i="1"/>
  <c r="D37" i="1"/>
  <c r="C37" i="1"/>
  <c r="B37" i="1"/>
  <c r="M14" i="1"/>
  <c r="M15" i="1" s="1"/>
  <c r="M16" i="1" s="1"/>
  <c r="L14" i="1"/>
  <c r="L15" i="1" s="1"/>
  <c r="L16" i="1" s="1"/>
  <c r="J14" i="1"/>
  <c r="J15" i="1" s="1"/>
  <c r="J16" i="1" s="1"/>
  <c r="M13" i="1"/>
  <c r="L13" i="1"/>
  <c r="J13" i="1"/>
  <c r="I13" i="1"/>
  <c r="C13" i="1"/>
  <c r="D13" i="1"/>
  <c r="E13" i="1"/>
  <c r="F13" i="1"/>
  <c r="C14" i="1"/>
  <c r="C15" i="1" s="1"/>
  <c r="C16" i="1" s="1"/>
  <c r="D14" i="1"/>
  <c r="D15" i="1" s="1"/>
  <c r="D16" i="1" s="1"/>
  <c r="E14" i="1"/>
  <c r="E15" i="1" s="1"/>
  <c r="E16" i="1" s="1"/>
  <c r="F14" i="1"/>
  <c r="F15" i="1" s="1"/>
  <c r="F16" i="1" s="1"/>
  <c r="B14" i="1" l="1"/>
  <c r="B15" i="1" s="1"/>
  <c r="B16" i="1" s="1"/>
  <c r="K14" i="1"/>
  <c r="K15" i="1" s="1"/>
  <c r="K16" i="1" s="1"/>
</calcChain>
</file>

<file path=xl/sharedStrings.xml><?xml version="1.0" encoding="utf-8"?>
<sst xmlns="http://schemas.openxmlformats.org/spreadsheetml/2006/main" count="56" uniqueCount="16">
  <si>
    <t>QoS 1</t>
  </si>
  <si>
    <t>BE 1</t>
  </si>
  <si>
    <t>BE 2</t>
  </si>
  <si>
    <t>BE 3</t>
  </si>
  <si>
    <t>QoS 2</t>
  </si>
  <si>
    <t>GOMEZ</t>
  </si>
  <si>
    <t>OURs</t>
  </si>
  <si>
    <t>THP</t>
  </si>
  <si>
    <t>EXP</t>
  </si>
  <si>
    <t>AVG</t>
  </si>
  <si>
    <t>STD</t>
  </si>
  <si>
    <t>SDT ERROR</t>
  </si>
  <si>
    <t>95% CONF</t>
  </si>
  <si>
    <t>DELAY</t>
  </si>
  <si>
    <t>MAIN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</si>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</sst>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4E4A-0428-264E-82D8-1E226FAD8D1C}">
  <dimension ref="A1:M40"/>
  <sheetViews>
    <sheetView tabSelected="1" workbookViewId="0">
      <selection activeCell="E20" sqref="E20"/>
    </sheetView>
  </sheetViews>
  <sheetFormatPr baseColWidth="10" defaultRowHeight="16" x14ac:dyDescent="0.2"/>
  <cols>
    <col min="2" max="2" width="12.33203125" bestFit="1" customWidth="1"/>
    <col min="3" max="6" width="11.6640625" bestFit="1" customWidth="1"/>
    <col min="9" max="9" width="11.6640625" bestFit="1" customWidth="1"/>
  </cols>
  <sheetData>
    <row r="1" spans="1:13" x14ac:dyDescent="0.2">
      <c r="B1" t="s">
        <v>5</v>
      </c>
      <c r="C1" t="s">
        <v>7</v>
      </c>
      <c r="D1" t="s">
        <v>15</v>
      </c>
      <c r="I1" t="s">
        <v>6</v>
      </c>
      <c r="J1" t="s">
        <v>7</v>
      </c>
      <c r="K1" t="s">
        <v>15</v>
      </c>
    </row>
    <row r="2" spans="1:13" x14ac:dyDescent="0.2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8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">
      <c r="A3" t="s">
        <v>14</v>
      </c>
      <c r="B3">
        <v>72.934771999999953</v>
      </c>
      <c r="C3">
        <v>123.32559599999998</v>
      </c>
      <c r="D3">
        <v>107.44282799999996</v>
      </c>
      <c r="E3">
        <v>112.11378399999992</v>
      </c>
      <c r="F3">
        <v>28.427899999999976</v>
      </c>
      <c r="H3" t="s">
        <v>14</v>
      </c>
      <c r="I3" s="1">
        <v>75.691383999999999</v>
      </c>
      <c r="J3" s="1">
        <v>174.13159199999998</v>
      </c>
      <c r="K3" s="1">
        <v>158.272672</v>
      </c>
      <c r="L3" s="1">
        <v>114.94627599999995</v>
      </c>
      <c r="M3" s="1">
        <v>28.522207999999988</v>
      </c>
    </row>
    <row r="4" spans="1:13" x14ac:dyDescent="0.2">
      <c r="A4">
        <v>2</v>
      </c>
      <c r="B4" s="2">
        <v>73.228536000000005</v>
      </c>
      <c r="C4" s="2">
        <v>125.048072</v>
      </c>
      <c r="D4" s="2">
        <v>109.166388</v>
      </c>
      <c r="E4" s="2">
        <v>67.081171999999995</v>
      </c>
      <c r="F4" s="2">
        <v>28.346599999999999</v>
      </c>
      <c r="H4">
        <v>2</v>
      </c>
      <c r="I4" s="1">
        <v>76.018751999999978</v>
      </c>
      <c r="J4" s="1">
        <v>120.89635199999995</v>
      </c>
      <c r="K4" s="1">
        <v>105.55233199999992</v>
      </c>
      <c r="L4" s="1">
        <v>183.20250399999986</v>
      </c>
      <c r="M4" s="1">
        <v>26.472363999999992</v>
      </c>
    </row>
    <row r="5" spans="1:13" x14ac:dyDescent="0.2">
      <c r="A5">
        <v>3</v>
      </c>
      <c r="B5">
        <v>74.508739999999989</v>
      </c>
      <c r="C5">
        <v>134.52006399999996</v>
      </c>
      <c r="D5">
        <v>119.01994799999997</v>
      </c>
      <c r="E5">
        <v>119.02753599999987</v>
      </c>
      <c r="F5">
        <v>28.077767999999981</v>
      </c>
      <c r="H5">
        <v>3</v>
      </c>
      <c r="I5" s="1">
        <v>75.046403999999896</v>
      </c>
      <c r="J5" s="1">
        <v>157.04341599999995</v>
      </c>
      <c r="K5" s="1">
        <v>141.34492800000004</v>
      </c>
      <c r="L5" s="1">
        <v>152.51337999999993</v>
      </c>
      <c r="M5" s="1">
        <v>26.752035999999993</v>
      </c>
    </row>
    <row r="6" spans="1:13" x14ac:dyDescent="0.2">
      <c r="A6">
        <v>4</v>
      </c>
      <c r="B6">
        <v>73.655631999999969</v>
      </c>
      <c r="C6">
        <v>135.21382399999993</v>
      </c>
      <c r="D6">
        <v>119.40585199999998</v>
      </c>
      <c r="E6">
        <v>119.47414400000001</v>
      </c>
      <c r="F6">
        <v>27.996467999999989</v>
      </c>
      <c r="H6">
        <v>4</v>
      </c>
      <c r="I6" s="1">
        <v>75.186239999999913</v>
      </c>
      <c r="J6" s="1">
        <v>149.62343599999994</v>
      </c>
      <c r="K6" s="1">
        <v>133.83389199999993</v>
      </c>
      <c r="L6" s="1">
        <v>146.28688399999999</v>
      </c>
      <c r="M6" s="1">
        <v>28.155815999999984</v>
      </c>
    </row>
    <row r="7" spans="1:13" x14ac:dyDescent="0.2">
      <c r="A7">
        <v>5</v>
      </c>
      <c r="B7">
        <v>74.716867999999963</v>
      </c>
      <c r="C7">
        <v>130.38460399999997</v>
      </c>
      <c r="D7">
        <v>115.20101599999995</v>
      </c>
      <c r="E7">
        <v>116.04111599999997</v>
      </c>
      <c r="F7">
        <v>28.278307999999974</v>
      </c>
      <c r="H7">
        <v>5</v>
      </c>
      <c r="I7" s="1">
        <v>75.594908000000032</v>
      </c>
      <c r="J7" s="1">
        <v>141.15522800000002</v>
      </c>
      <c r="K7" s="1">
        <v>126.32719200000001</v>
      </c>
      <c r="L7" s="1">
        <v>165.02057199999987</v>
      </c>
      <c r="M7" s="1">
        <v>28.423563999999971</v>
      </c>
    </row>
    <row r="8" spans="1:13" x14ac:dyDescent="0.2">
      <c r="A8">
        <v>6</v>
      </c>
      <c r="B8">
        <v>74.804671999999982</v>
      </c>
      <c r="C8">
        <v>138.29780399999996</v>
      </c>
      <c r="D8">
        <v>123.14348399999997</v>
      </c>
      <c r="E8">
        <v>122.78251199999997</v>
      </c>
      <c r="F8">
        <v>27.869639999999976</v>
      </c>
      <c r="H8">
        <v>6</v>
      </c>
      <c r="I8" s="1">
        <v>75.708728000000008</v>
      </c>
      <c r="J8" s="1">
        <v>145.62130799999994</v>
      </c>
      <c r="K8" s="1">
        <v>129.33312399999994</v>
      </c>
      <c r="L8" s="1">
        <v>146.54704399999989</v>
      </c>
      <c r="M8" s="1">
        <v>28.463671999999956</v>
      </c>
    </row>
    <row r="9" spans="1:13" x14ac:dyDescent="0.2">
      <c r="A9">
        <v>7</v>
      </c>
      <c r="B9">
        <v>58.758219999999987</v>
      </c>
      <c r="C9">
        <v>64.535939999999982</v>
      </c>
      <c r="D9">
        <v>55.892123999999967</v>
      </c>
      <c r="E9">
        <v>73.596011999999973</v>
      </c>
      <c r="F9">
        <v>6.3023759999999918</v>
      </c>
      <c r="H9">
        <v>7</v>
      </c>
      <c r="I9" s="1">
        <v>75.826883999999993</v>
      </c>
      <c r="J9" s="1">
        <v>126.11797999999992</v>
      </c>
      <c r="K9" s="1">
        <v>110.38588799999994</v>
      </c>
      <c r="L9" s="1">
        <v>224.94409199999984</v>
      </c>
      <c r="M9" s="1">
        <v>28.63169199999998</v>
      </c>
    </row>
    <row r="10" spans="1:13" x14ac:dyDescent="0.2">
      <c r="A10">
        <v>8</v>
      </c>
      <c r="B10">
        <v>74.793831999999966</v>
      </c>
      <c r="C10">
        <v>73.716335999999956</v>
      </c>
      <c r="D10">
        <v>57.851995999999986</v>
      </c>
      <c r="E10">
        <v>63.88228799999996</v>
      </c>
      <c r="F10">
        <v>10.399895999999995</v>
      </c>
      <c r="H10">
        <v>8</v>
      </c>
      <c r="I10" s="1">
        <v>75.633931999999959</v>
      </c>
      <c r="J10" s="1">
        <v>178.65837599999995</v>
      </c>
      <c r="K10" s="1">
        <v>163.44551999999996</v>
      </c>
      <c r="L10" s="1">
        <v>99.443991999999994</v>
      </c>
      <c r="M10" s="1">
        <v>25.459907999999999</v>
      </c>
    </row>
    <row r="11" spans="1:13" x14ac:dyDescent="0.2">
      <c r="A11">
        <v>9</v>
      </c>
      <c r="B11">
        <v>74.64207199999997</v>
      </c>
      <c r="C11">
        <v>77.749899999999968</v>
      </c>
      <c r="D11">
        <v>62.238943999999989</v>
      </c>
      <c r="E11">
        <v>222.68720399999978</v>
      </c>
      <c r="F11">
        <v>12.855155999999988</v>
      </c>
      <c r="H11">
        <v>9</v>
      </c>
      <c r="I11" s="1">
        <v>75.655611999999948</v>
      </c>
      <c r="J11" s="1">
        <v>122.56354399999994</v>
      </c>
      <c r="K11" s="1">
        <v>106.25476400000002</v>
      </c>
      <c r="L11" s="1">
        <v>227.87414399999983</v>
      </c>
      <c r="M11" s="1">
        <v>28.24578799999998</v>
      </c>
    </row>
    <row r="12" spans="1:13" x14ac:dyDescent="0.2">
      <c r="A12">
        <v>10</v>
      </c>
      <c r="B12">
        <v>73.112547999999947</v>
      </c>
      <c r="C12">
        <v>40.242415999999984</v>
      </c>
      <c r="D12">
        <v>40.329135999999991</v>
      </c>
      <c r="E12">
        <v>207.12529999999975</v>
      </c>
      <c r="F12">
        <v>28.141723999999972</v>
      </c>
      <c r="H12">
        <v>10</v>
      </c>
      <c r="I12" s="1">
        <v>75.697887999999963</v>
      </c>
      <c r="J12" s="1">
        <v>174.75163999999995</v>
      </c>
      <c r="K12" s="1">
        <v>158.95125599999997</v>
      </c>
      <c r="L12" s="1">
        <v>120.26437999999996</v>
      </c>
      <c r="M12" s="1">
        <v>28.694563999999982</v>
      </c>
    </row>
    <row r="13" spans="1:13" x14ac:dyDescent="0.2">
      <c r="A13" t="s">
        <v>9</v>
      </c>
      <c r="B13">
        <f>AVERAGE(B3:B12)</f>
        <v>72.51558919999998</v>
      </c>
      <c r="C13">
        <f t="shared" ref="C13:F13" si="0">AVERAGE(C3:C12)</f>
        <v>104.30345559999998</v>
      </c>
      <c r="D13">
        <f t="shared" si="0"/>
        <v>90.969171599999967</v>
      </c>
      <c r="E13">
        <f t="shared" si="0"/>
        <v>122.38110679999993</v>
      </c>
      <c r="F13">
        <f t="shared" si="0"/>
        <v>22.669583599999985</v>
      </c>
      <c r="H13" t="s">
        <v>9</v>
      </c>
      <c r="I13" s="1">
        <f>AVERAGE(I3:I12)</f>
        <v>75.606073199999955</v>
      </c>
      <c r="J13" s="1">
        <f t="shared" ref="J13" si="1">AVERAGE(J3:J12)</f>
        <v>149.05628719999996</v>
      </c>
      <c r="K13" s="1">
        <f t="shared" ref="K13" si="2">AVERAGE(K3:K12)</f>
        <v>133.37015679999996</v>
      </c>
      <c r="L13" s="1">
        <f t="shared" ref="L13" si="3">AVERAGE(L3:L12)</f>
        <v>158.10432679999994</v>
      </c>
      <c r="M13" s="1">
        <f t="shared" ref="M13" si="4">AVERAGE(M3:M12)</f>
        <v>27.782161199999983</v>
      </c>
    </row>
    <row r="14" spans="1:13" x14ac:dyDescent="0.2">
      <c r="A14" t="s">
        <v>10</v>
      </c>
      <c r="B14">
        <f>STDEV(B3:B12)</f>
        <v>4.8918954511615684</v>
      </c>
      <c r="C14">
        <f t="shared" ref="C14:F14" si="5">STDEV(C3:C12)</f>
        <v>36.243700678512596</v>
      </c>
      <c r="D14">
        <f t="shared" si="5"/>
        <v>32.553145131747954</v>
      </c>
      <c r="E14">
        <f t="shared" si="5"/>
        <v>54.025243973872904</v>
      </c>
      <c r="F14">
        <f t="shared" si="5"/>
        <v>8.982744463928384</v>
      </c>
      <c r="H14" t="s">
        <v>10</v>
      </c>
      <c r="I14">
        <f>STDEV(I3:I12)</f>
        <v>0.28638581121932449</v>
      </c>
      <c r="J14">
        <f t="shared" ref="J14:M14" si="6">STDEV(J3:J12)</f>
        <v>21.920717649441606</v>
      </c>
      <c r="K14">
        <f t="shared" si="6"/>
        <v>21.975038616528341</v>
      </c>
      <c r="L14">
        <f t="shared" si="6"/>
        <v>43.529210854120961</v>
      </c>
      <c r="M14">
        <f t="shared" si="6"/>
        <v>1.130479717008346</v>
      </c>
    </row>
    <row r="15" spans="1:13" x14ac:dyDescent="0.2">
      <c r="A15" t="s">
        <v>11</v>
      </c>
      <c r="B15">
        <f>B14/(SQRT(10))</f>
        <v>1.5469531701087542</v>
      </c>
      <c r="C15">
        <f t="shared" ref="C15:F15" si="7">C14/(SQRT(10))</f>
        <v>11.46126449774899</v>
      </c>
      <c r="D15">
        <f t="shared" si="7"/>
        <v>10.294208361834558</v>
      </c>
      <c r="E15">
        <f t="shared" si="7"/>
        <v>17.084282210372464</v>
      </c>
      <c r="F15">
        <f t="shared" si="7"/>
        <v>2.8405932145281909</v>
      </c>
      <c r="H15" t="s">
        <v>11</v>
      </c>
      <c r="I15">
        <f>I14/(SQRT(10))</f>
        <v>9.0563145300806863E-2</v>
      </c>
      <c r="J15">
        <f t="shared" ref="J15" si="8">J14/(SQRT(10))</f>
        <v>6.9319395717687895</v>
      </c>
      <c r="K15">
        <f t="shared" ref="K15" si="9">K14/(SQRT(10))</f>
        <v>6.9491173698385014</v>
      </c>
      <c r="L15">
        <f t="shared" ref="L15" si="10">L14/(SQRT(10))</f>
        <v>13.765145104874565</v>
      </c>
      <c r="M15">
        <f t="shared" ref="M15" si="11">M14/(SQRT(10))</f>
        <v>0.3574890754368964</v>
      </c>
    </row>
    <row r="16" spans="1:13" x14ac:dyDescent="0.2">
      <c r="A16" t="s">
        <v>12</v>
      </c>
      <c r="B16">
        <f>2*B15</f>
        <v>3.0939063402175084</v>
      </c>
      <c r="C16">
        <f t="shared" ref="C16:F16" si="12">2*C15</f>
        <v>22.922528995497981</v>
      </c>
      <c r="D16">
        <f t="shared" si="12"/>
        <v>20.588416723669116</v>
      </c>
      <c r="E16">
        <f t="shared" si="12"/>
        <v>34.168564420744929</v>
      </c>
      <c r="F16">
        <f t="shared" si="12"/>
        <v>5.6811864290563818</v>
      </c>
      <c r="H16" t="s">
        <v>12</v>
      </c>
      <c r="I16">
        <f>2*I15</f>
        <v>0.18112629060161373</v>
      </c>
      <c r="J16">
        <f t="shared" ref="J16" si="13">2*J15</f>
        <v>13.863879143537579</v>
      </c>
      <c r="K16">
        <f t="shared" ref="K16" si="14">2*K15</f>
        <v>13.898234739677003</v>
      </c>
      <c r="L16">
        <f t="shared" ref="L16" si="15">2*L15</f>
        <v>27.530290209749129</v>
      </c>
      <c r="M16">
        <f t="shared" ref="M16" si="16">2*M15</f>
        <v>0.71497815087379279</v>
      </c>
    </row>
    <row r="25" spans="1:13" x14ac:dyDescent="0.2">
      <c r="B25" t="s">
        <v>5</v>
      </c>
      <c r="C25" t="s">
        <v>13</v>
      </c>
      <c r="D25" t="s">
        <v>9</v>
      </c>
      <c r="I25" t="s">
        <v>6</v>
      </c>
      <c r="J25" t="s">
        <v>13</v>
      </c>
      <c r="K25" t="s">
        <v>9</v>
      </c>
    </row>
    <row r="26" spans="1:13" x14ac:dyDescent="0.2">
      <c r="A26" t="s">
        <v>8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  <c r="H26" t="s">
        <v>8</v>
      </c>
      <c r="I26" t="s">
        <v>0</v>
      </c>
      <c r="J26" t="s">
        <v>1</v>
      </c>
      <c r="K26" t="s">
        <v>2</v>
      </c>
      <c r="L26" t="s">
        <v>3</v>
      </c>
      <c r="M26" t="s">
        <v>4</v>
      </c>
    </row>
    <row r="27" spans="1:13" x14ac:dyDescent="0.2">
      <c r="A27" t="s">
        <v>14</v>
      </c>
      <c r="B27">
        <v>69.870230496453914</v>
      </c>
      <c r="C27">
        <v>354.77367391304358</v>
      </c>
      <c r="D27">
        <v>404.86795979899489</v>
      </c>
      <c r="E27">
        <v>314.15504761904754</v>
      </c>
      <c r="F27">
        <v>25.038018348623851</v>
      </c>
      <c r="H27" t="s">
        <v>14</v>
      </c>
      <c r="I27">
        <v>16.302378006872853</v>
      </c>
      <c r="J27">
        <v>327.45672294372292</v>
      </c>
      <c r="K27">
        <v>378.39915499999989</v>
      </c>
      <c r="L27">
        <v>386.06465803108802</v>
      </c>
      <c r="M27">
        <v>93.6107962962963</v>
      </c>
    </row>
    <row r="28" spans="1:13" x14ac:dyDescent="0.2">
      <c r="A28">
        <v>2</v>
      </c>
      <c r="B28" s="3">
        <v>59.899591549295778</v>
      </c>
      <c r="C28" s="3">
        <v>403.31300446428577</v>
      </c>
      <c r="D28" s="3">
        <v>477.12081865284983</v>
      </c>
      <c r="E28" s="3">
        <v>384.74177099236641</v>
      </c>
      <c r="F28" s="3">
        <v>44.96678181818185</v>
      </c>
      <c r="H28">
        <v>2</v>
      </c>
      <c r="I28">
        <v>37.296900343642605</v>
      </c>
      <c r="J28">
        <v>339.69103589743611</v>
      </c>
      <c r="K28">
        <v>401.50321212121281</v>
      </c>
      <c r="L28">
        <v>356.06701685393267</v>
      </c>
      <c r="M28">
        <v>87.862999999999985</v>
      </c>
    </row>
    <row r="29" spans="1:13" x14ac:dyDescent="0.2">
      <c r="A29">
        <v>3</v>
      </c>
      <c r="B29" s="3">
        <v>60.707031034482796</v>
      </c>
      <c r="C29" s="3">
        <v>397.22962931034448</v>
      </c>
      <c r="D29" s="3">
        <v>453.61965517241384</v>
      </c>
      <c r="E29" s="3">
        <v>447.18656783919573</v>
      </c>
      <c r="F29" s="3">
        <v>116.91051851851844</v>
      </c>
      <c r="H29">
        <v>3</v>
      </c>
      <c r="I29">
        <v>28.285096219931265</v>
      </c>
      <c r="J29">
        <v>372.98395217391328</v>
      </c>
      <c r="K29">
        <v>427.03337000000005</v>
      </c>
      <c r="L29">
        <v>430.33814659685885</v>
      </c>
      <c r="M29">
        <v>60.893941176470641</v>
      </c>
    </row>
    <row r="30" spans="1:13" x14ac:dyDescent="0.2">
      <c r="A30">
        <v>4</v>
      </c>
      <c r="B30" s="3">
        <v>80.258698473282422</v>
      </c>
      <c r="C30" s="3">
        <v>400.80207327586226</v>
      </c>
      <c r="D30" s="3">
        <v>454.81207425742593</v>
      </c>
      <c r="E30" s="3">
        <v>440.00508499999995</v>
      </c>
      <c r="F30" s="3">
        <v>135.1410181818182</v>
      </c>
      <c r="H30">
        <v>4</v>
      </c>
      <c r="I30">
        <v>37.011748275862075</v>
      </c>
      <c r="J30">
        <v>367.545691304348</v>
      </c>
      <c r="K30">
        <v>421.93867839196014</v>
      </c>
      <c r="L30">
        <v>447.29825581395357</v>
      </c>
      <c r="M30">
        <v>91.863082568807371</v>
      </c>
    </row>
    <row r="31" spans="1:13" x14ac:dyDescent="0.2">
      <c r="A31">
        <v>5</v>
      </c>
      <c r="B31" s="3">
        <v>84.88603436426115</v>
      </c>
      <c r="C31" s="3">
        <v>382.2948441558442</v>
      </c>
      <c r="D31" s="3">
        <v>441.29357286432185</v>
      </c>
      <c r="E31" s="3">
        <v>439.13515075376893</v>
      </c>
      <c r="F31" s="3">
        <v>171.64369090909088</v>
      </c>
      <c r="H31">
        <v>5</v>
      </c>
      <c r="I31">
        <v>22.667783505154627</v>
      </c>
      <c r="J31">
        <v>447.04052155172417</v>
      </c>
      <c r="K31">
        <v>515.57288500000016</v>
      </c>
      <c r="L31">
        <v>270.88068589743585</v>
      </c>
      <c r="M31">
        <v>57.970431192660534</v>
      </c>
    </row>
    <row r="32" spans="1:13" x14ac:dyDescent="0.2">
      <c r="A32">
        <v>6</v>
      </c>
      <c r="B32" s="3">
        <v>50.460185567010285</v>
      </c>
      <c r="C32" s="3">
        <v>417.10914285714284</v>
      </c>
      <c r="D32" s="3">
        <v>479.57054726368153</v>
      </c>
      <c r="E32" s="3">
        <v>461.60328000000015</v>
      </c>
      <c r="F32" s="3">
        <v>2.2614678899082551E-2</v>
      </c>
      <c r="H32">
        <v>6</v>
      </c>
      <c r="I32">
        <v>15.542048275862074</v>
      </c>
      <c r="J32">
        <v>419.24741125541095</v>
      </c>
      <c r="K32">
        <v>486.60004020100496</v>
      </c>
      <c r="L32">
        <v>261.4841136363637</v>
      </c>
      <c r="M32">
        <v>34.885648148148157</v>
      </c>
    </row>
    <row r="33" spans="1:13" x14ac:dyDescent="0.2">
      <c r="A33">
        <v>7</v>
      </c>
      <c r="B33" s="3">
        <v>38.401207468879669</v>
      </c>
      <c r="C33" s="3">
        <v>261.66430468750002</v>
      </c>
      <c r="D33" s="3">
        <v>281.06546428571431</v>
      </c>
      <c r="E33" s="3">
        <v>319.70802542372894</v>
      </c>
      <c r="F33" s="3">
        <v>212.13016666666667</v>
      </c>
      <c r="H33">
        <v>7</v>
      </c>
      <c r="I33">
        <v>11.605697594501715</v>
      </c>
      <c r="J33">
        <v>334.41920779220783</v>
      </c>
      <c r="K33">
        <v>386.85049253731324</v>
      </c>
      <c r="L33">
        <v>262.55604519774005</v>
      </c>
      <c r="M33">
        <v>24.754654545454542</v>
      </c>
    </row>
    <row r="34" spans="1:13" x14ac:dyDescent="0.2">
      <c r="A34">
        <v>8</v>
      </c>
      <c r="B34" s="3">
        <v>21.341689655172416</v>
      </c>
      <c r="C34" s="3">
        <v>254.95032592592594</v>
      </c>
      <c r="D34" s="3">
        <v>334.84668571428551</v>
      </c>
      <c r="E34" s="3">
        <v>395.66077631578946</v>
      </c>
      <c r="F34" s="3">
        <v>76.946266666666659</v>
      </c>
      <c r="H34">
        <v>8</v>
      </c>
      <c r="I34">
        <v>23.298210344827588</v>
      </c>
      <c r="J34">
        <v>306.4087359307365</v>
      </c>
      <c r="K34">
        <v>353.78333830845787</v>
      </c>
      <c r="L34">
        <v>451.95949342105285</v>
      </c>
      <c r="M34">
        <v>56.270949494949484</v>
      </c>
    </row>
    <row r="35" spans="1:13" x14ac:dyDescent="0.2">
      <c r="A35">
        <v>9</v>
      </c>
      <c r="B35" s="3">
        <v>47.551453608247442</v>
      </c>
      <c r="C35" s="3">
        <v>256.10612738853507</v>
      </c>
      <c r="D35" s="3">
        <v>315.58229133858265</v>
      </c>
      <c r="E35" s="3">
        <v>214.83236499999998</v>
      </c>
      <c r="F35" s="3">
        <v>142.36702040816328</v>
      </c>
      <c r="H35">
        <v>9</v>
      </c>
      <c r="I35">
        <v>8.903658620689658</v>
      </c>
      <c r="J35">
        <v>272.29620434782601</v>
      </c>
      <c r="K35">
        <v>309.37971000000005</v>
      </c>
      <c r="L35">
        <v>215.0677528089887</v>
      </c>
      <c r="M35">
        <v>24.010201834862389</v>
      </c>
    </row>
    <row r="36" spans="1:13" x14ac:dyDescent="0.2">
      <c r="A36">
        <v>10</v>
      </c>
      <c r="B36" s="3">
        <v>35.089734982332466</v>
      </c>
      <c r="C36" s="3">
        <v>601.28342857142866</v>
      </c>
      <c r="D36" s="3">
        <v>574.81121874999997</v>
      </c>
      <c r="E36" s="3">
        <v>228.1692311557789</v>
      </c>
      <c r="F36" s="3">
        <v>95.346238532110036</v>
      </c>
      <c r="H36">
        <v>10</v>
      </c>
      <c r="I36">
        <v>23.168755172413796</v>
      </c>
      <c r="J36">
        <v>329.05888744588771</v>
      </c>
      <c r="K36">
        <v>375.20042000000001</v>
      </c>
      <c r="L36">
        <v>369.13502604166678</v>
      </c>
      <c r="M36">
        <v>67.803394495412832</v>
      </c>
    </row>
    <row r="37" spans="1:13" x14ac:dyDescent="0.2">
      <c r="A37" t="s">
        <v>9</v>
      </c>
      <c r="B37">
        <f>AVERAGE(B27:B36)</f>
        <v>54.846585719941842</v>
      </c>
      <c r="C37">
        <f t="shared" ref="C37" si="17">AVERAGE(C27:C36)</f>
        <v>372.95265545499132</v>
      </c>
      <c r="D37">
        <f t="shared" ref="D37:E37" si="18">AVERAGE(D27:D36)</f>
        <v>421.75902880982704</v>
      </c>
      <c r="E37">
        <f t="shared" si="18"/>
        <v>364.51973000996759</v>
      </c>
      <c r="F37">
        <f t="shared" ref="F37" si="19">AVERAGE(F27:F36)</f>
        <v>102.0512334728739</v>
      </c>
      <c r="H37" t="s">
        <v>9</v>
      </c>
      <c r="I37">
        <f>AVERAGE(I27:I36)</f>
        <v>22.408227635975827</v>
      </c>
      <c r="J37">
        <f t="shared" ref="J37" si="20">AVERAGE(J27:J36)</f>
        <v>351.61483706432131</v>
      </c>
      <c r="K37">
        <f t="shared" ref="K37" si="21">AVERAGE(K27:K36)</f>
        <v>405.62613015599493</v>
      </c>
      <c r="L37">
        <f t="shared" ref="L37" si="22">AVERAGE(L27:L36)</f>
        <v>345.08511942990805</v>
      </c>
      <c r="M37">
        <f t="shared" ref="M37" si="23">AVERAGE(M27:M36)</f>
        <v>59.99260997530623</v>
      </c>
    </row>
    <row r="38" spans="1:13" x14ac:dyDescent="0.2">
      <c r="A38" t="s">
        <v>10</v>
      </c>
      <c r="B38">
        <f>STDEV(B27:B36)</f>
        <v>20.247229371608157</v>
      </c>
      <c r="C38">
        <f t="shared" ref="C38:F38" si="24">STDEV(C27:C36)</f>
        <v>103.68325667242058</v>
      </c>
      <c r="D38">
        <f t="shared" si="24"/>
        <v>88.962236867526016</v>
      </c>
      <c r="E38">
        <f t="shared" si="24"/>
        <v>90.949114695030232</v>
      </c>
      <c r="F38">
        <f t="shared" si="24"/>
        <v>66.813423333981447</v>
      </c>
      <c r="H38" t="s">
        <v>10</v>
      </c>
      <c r="I38">
        <f>STDEV(I27:I36)</f>
        <v>9.7434004634344706</v>
      </c>
      <c r="J38">
        <f t="shared" ref="J38:M38" si="25">STDEV(J27:J36)</f>
        <v>51.914402482554159</v>
      </c>
      <c r="K38">
        <f t="shared" si="25"/>
        <v>60.87969525724678</v>
      </c>
      <c r="L38">
        <f t="shared" si="25"/>
        <v>86.748069598661445</v>
      </c>
      <c r="M38">
        <f t="shared" si="25"/>
        <v>26.181493807947362</v>
      </c>
    </row>
    <row r="39" spans="1:13" x14ac:dyDescent="0.2">
      <c r="A39" t="s">
        <v>11</v>
      </c>
      <c r="B39">
        <f>B38/(SQRT(10))</f>
        <v>6.4027361122141526</v>
      </c>
      <c r="C39">
        <f t="shared" ref="C39" si="26">C38/(SQRT(10))</f>
        <v>32.787524630869967</v>
      </c>
      <c r="D39">
        <f t="shared" ref="D39" si="27">D38/(SQRT(10))</f>
        <v>28.132329424478527</v>
      </c>
      <c r="E39">
        <f t="shared" ref="E39" si="28">E38/(SQRT(10))</f>
        <v>28.760635361218576</v>
      </c>
      <c r="F39">
        <f t="shared" ref="F39" si="29">F38/(SQRT(10))</f>
        <v>21.128259600842224</v>
      </c>
      <c r="H39" t="s">
        <v>11</v>
      </c>
      <c r="I39">
        <f>I38/(SQRT(10))</f>
        <v>3.0811337619593058</v>
      </c>
      <c r="J39">
        <f t="shared" ref="J39" si="30">J38/(SQRT(10))</f>
        <v>16.416775521157085</v>
      </c>
      <c r="K39">
        <f t="shared" ref="K39" si="31">K38/(SQRT(10))</f>
        <v>19.251850026985032</v>
      </c>
      <c r="L39">
        <f t="shared" ref="L39" si="32">L38/(SQRT(10))</f>
        <v>27.432148255457882</v>
      </c>
      <c r="M39">
        <f t="shared" ref="M39" si="33">M38/(SQRT(10))</f>
        <v>8.2793152978708697</v>
      </c>
    </row>
    <row r="40" spans="1:13" x14ac:dyDescent="0.2">
      <c r="A40" t="s">
        <v>12</v>
      </c>
      <c r="B40">
        <f>2*B39</f>
        <v>12.805472224428305</v>
      </c>
      <c r="C40">
        <f t="shared" ref="C40" si="34">2*C39</f>
        <v>65.575049261739935</v>
      </c>
      <c r="D40">
        <f t="shared" ref="D40" si="35">2*D39</f>
        <v>56.264658848957055</v>
      </c>
      <c r="E40">
        <f t="shared" ref="E40" si="36">2*E39</f>
        <v>57.521270722437151</v>
      </c>
      <c r="F40">
        <f t="shared" ref="F40" si="37">2*F39</f>
        <v>42.256519201684448</v>
      </c>
      <c r="H40" t="s">
        <v>12</v>
      </c>
      <c r="I40">
        <f>2*I39</f>
        <v>6.1622675239186115</v>
      </c>
      <c r="J40">
        <f t="shared" ref="J40" si="38">2*J39</f>
        <v>32.83355104231417</v>
      </c>
      <c r="K40">
        <f t="shared" ref="K40" si="39">2*K39</f>
        <v>38.503700053970064</v>
      </c>
      <c r="L40">
        <f t="shared" ref="L40" si="40">2*L39</f>
        <v>54.864296510915764</v>
      </c>
      <c r="M40">
        <f t="shared" ref="M40" si="41">2*M39</f>
        <v>16.558630595741739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Isolani</dc:creator>
  <cp:lastModifiedBy>Pedro Isolani</cp:lastModifiedBy>
  <dcterms:created xsi:type="dcterms:W3CDTF">2020-06-23T11:37:34Z</dcterms:created>
  <dcterms:modified xsi:type="dcterms:W3CDTF">2020-06-29T14:09:44Z</dcterms:modified>
</cp:coreProperties>
</file>