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solani/Github/wifi_monitoring/graphs/delay_aware_slicing/average_results/"/>
    </mc:Choice>
  </mc:AlternateContent>
  <xr:revisionPtr revIDLastSave="0" documentId="13_ncr:1_{212AAD44-63C4-A14D-A520-6A636A8ED2CD}" xr6:coauthVersionLast="45" xr6:coauthVersionMax="45" xr10:uidLastSave="{00000000-0000-0000-0000-000000000000}"/>
  <bookViews>
    <workbookView xWindow="20700" yWindow="500" windowWidth="17700" windowHeight="18820" xr2:uid="{3FEC7344-D201-3244-A186-2559A3F9F9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7" i="1" l="1"/>
  <c r="E37" i="1"/>
  <c r="L37" i="1" l="1"/>
  <c r="J37" i="1"/>
  <c r="K37" i="1"/>
  <c r="M37" i="1"/>
  <c r="B13" i="1" l="1"/>
  <c r="I38" i="1"/>
  <c r="I39" i="1" s="1"/>
  <c r="I40" i="1" s="1"/>
  <c r="I14" i="1"/>
  <c r="I15" i="1" s="1"/>
  <c r="I16" i="1" s="1"/>
  <c r="K38" i="1"/>
  <c r="K39" i="1" s="1"/>
  <c r="K40" i="1" s="1"/>
  <c r="K13" i="1"/>
  <c r="M38" i="1"/>
  <c r="M39" i="1" s="1"/>
  <c r="M40" i="1" s="1"/>
  <c r="L38" i="1"/>
  <c r="L39" i="1" s="1"/>
  <c r="L40" i="1" s="1"/>
  <c r="J38" i="1"/>
  <c r="J39" i="1" s="1"/>
  <c r="J40" i="1" s="1"/>
  <c r="F38" i="1"/>
  <c r="F39" i="1" s="1"/>
  <c r="F40" i="1" s="1"/>
  <c r="E38" i="1"/>
  <c r="E39" i="1" s="1"/>
  <c r="E40" i="1" s="1"/>
  <c r="D38" i="1"/>
  <c r="D39" i="1" s="1"/>
  <c r="D40" i="1" s="1"/>
  <c r="C38" i="1"/>
  <c r="C39" i="1" s="1"/>
  <c r="C40" i="1" s="1"/>
  <c r="B38" i="1"/>
  <c r="B39" i="1" s="1"/>
  <c r="B40" i="1" s="1"/>
  <c r="F37" i="1"/>
  <c r="D37" i="1"/>
  <c r="C37" i="1"/>
  <c r="B37" i="1"/>
  <c r="M14" i="1"/>
  <c r="M15" i="1" s="1"/>
  <c r="M16" i="1" s="1"/>
  <c r="L14" i="1"/>
  <c r="L15" i="1" s="1"/>
  <c r="L16" i="1" s="1"/>
  <c r="J14" i="1"/>
  <c r="J15" i="1" s="1"/>
  <c r="J16" i="1" s="1"/>
  <c r="M13" i="1"/>
  <c r="L13" i="1"/>
  <c r="J13" i="1"/>
  <c r="I13" i="1"/>
  <c r="C13" i="1"/>
  <c r="D13" i="1"/>
  <c r="E13" i="1"/>
  <c r="F13" i="1"/>
  <c r="C14" i="1"/>
  <c r="C15" i="1" s="1"/>
  <c r="C16" i="1" s="1"/>
  <c r="D14" i="1"/>
  <c r="D15" i="1" s="1"/>
  <c r="D16" i="1" s="1"/>
  <c r="E14" i="1"/>
  <c r="E15" i="1" s="1"/>
  <c r="E16" i="1" s="1"/>
  <c r="F14" i="1"/>
  <c r="F15" i="1" s="1"/>
  <c r="F16" i="1" s="1"/>
  <c r="B14" i="1" l="1"/>
  <c r="B15" i="1" s="1"/>
  <c r="B16" i="1" s="1"/>
  <c r="K14" i="1"/>
  <c r="K15" i="1" s="1"/>
  <c r="K16" i="1" s="1"/>
</calcChain>
</file>

<file path=xl/sharedStrings.xml><?xml version="1.0" encoding="utf-8"?>
<sst xmlns="http://schemas.openxmlformats.org/spreadsheetml/2006/main" count="54" uniqueCount="16">
  <si>
    <t>QoS 1</t>
  </si>
  <si>
    <t>BE 1</t>
  </si>
  <si>
    <t>BE 2</t>
  </si>
  <si>
    <t>BE 3</t>
  </si>
  <si>
    <t>QoS 2</t>
  </si>
  <si>
    <t>GOMEZ</t>
  </si>
  <si>
    <t>OURs</t>
  </si>
  <si>
    <t>THP</t>
  </si>
  <si>
    <t>EXP</t>
  </si>
  <si>
    <t>AVG</t>
  </si>
  <si>
    <t>STD</t>
  </si>
  <si>
    <t>SDT ERROR</t>
  </si>
  <si>
    <t>95% CONF</t>
  </si>
  <si>
    <t>DELAY</t>
  </si>
  <si>
    <t>MAIN</t>
  </si>
  <si>
    <t>Rerun?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</si>
</sst>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84E4A-0428-264E-82D8-1E226FAD8D1C}">
  <dimension ref="A1:N40"/>
  <sheetViews>
    <sheetView tabSelected="1" topLeftCell="A4" workbookViewId="0">
      <selection activeCell="E21" sqref="E21"/>
    </sheetView>
  </sheetViews>
  <sheetFormatPr baseColWidth="10" defaultRowHeight="16" x14ac:dyDescent="0.2"/>
  <cols>
    <col min="9" max="9" width="11.6640625" bestFit="1" customWidth="1"/>
  </cols>
  <sheetData>
    <row r="1" spans="1:13" x14ac:dyDescent="0.2">
      <c r="B1" t="s">
        <v>5</v>
      </c>
      <c r="C1" t="s">
        <v>7</v>
      </c>
      <c r="I1" t="s">
        <v>6</v>
      </c>
      <c r="J1" t="s">
        <v>7</v>
      </c>
    </row>
    <row r="2" spans="1:13" x14ac:dyDescent="0.2">
      <c r="A2" t="s">
        <v>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8</v>
      </c>
      <c r="I2" t="s">
        <v>0</v>
      </c>
      <c r="J2" t="s">
        <v>1</v>
      </c>
      <c r="K2" t="s">
        <v>2</v>
      </c>
      <c r="L2" t="s">
        <v>3</v>
      </c>
      <c r="M2" t="s">
        <v>4</v>
      </c>
    </row>
    <row r="3" spans="1:13" x14ac:dyDescent="0.2">
      <c r="A3" t="s">
        <v>14</v>
      </c>
      <c r="B3">
        <v>1.4891701443298961</v>
      </c>
      <c r="C3">
        <v>4.44720344827586</v>
      </c>
      <c r="D3">
        <v>4.5007679999999972</v>
      </c>
      <c r="E3">
        <v>4.4866166766169115</v>
      </c>
      <c r="F3">
        <v>2.0476957090909083</v>
      </c>
      <c r="H3" t="s">
        <v>14</v>
      </c>
      <c r="I3" s="1">
        <v>2.0798696747404839</v>
      </c>
      <c r="J3" s="1">
        <v>5.2712940521739107</v>
      </c>
      <c r="K3" s="1">
        <v>5.4568233165829128</v>
      </c>
      <c r="L3" s="1">
        <v>5.0526225454545424</v>
      </c>
      <c r="M3" s="1">
        <v>2.0950106666666639</v>
      </c>
    </row>
    <row r="4" spans="1:13" x14ac:dyDescent="0.2">
      <c r="A4">
        <v>1</v>
      </c>
      <c r="B4">
        <v>2.0197117800687288</v>
      </c>
      <c r="C4">
        <v>3.8516015172413769</v>
      </c>
      <c r="D4">
        <v>3.8312550845771134</v>
      </c>
      <c r="E4">
        <v>7.7865755939086263</v>
      </c>
      <c r="F4">
        <v>1.9784773818181804</v>
      </c>
      <c r="H4">
        <v>1</v>
      </c>
      <c r="I4" s="1">
        <v>2.0732040137457037</v>
      </c>
      <c r="J4" s="1">
        <v>5.9590530216450217</v>
      </c>
      <c r="K4" s="1">
        <v>6.2352111442786065</v>
      </c>
      <c r="L4" s="1">
        <v>4.9504482412060309</v>
      </c>
      <c r="M4" s="1">
        <v>2.0668827961165035</v>
      </c>
    </row>
    <row r="5" spans="1:13" x14ac:dyDescent="0.2">
      <c r="A5">
        <v>2</v>
      </c>
      <c r="B5">
        <v>2.0157184879725079</v>
      </c>
      <c r="C5">
        <v>4.1425994482758588</v>
      </c>
      <c r="D5">
        <v>4.1988364356435621</v>
      </c>
      <c r="E5">
        <v>6.4082571098265833</v>
      </c>
      <c r="F5">
        <v>2.0357718899082555</v>
      </c>
      <c r="H5">
        <v>2</v>
      </c>
      <c r="I5" s="1">
        <v>2.0657836426116822</v>
      </c>
      <c r="J5" s="1">
        <v>5.2938006210045607</v>
      </c>
      <c r="K5" s="1">
        <v>5.384414896551724</v>
      </c>
      <c r="L5" s="1">
        <v>5.6259055276381922</v>
      </c>
      <c r="M5" s="1">
        <v>2.0569820377358483</v>
      </c>
    </row>
    <row r="6" spans="1:13" x14ac:dyDescent="0.2">
      <c r="A6">
        <v>3</v>
      </c>
      <c r="B6">
        <v>2.014704333333333</v>
      </c>
      <c r="C6">
        <v>3.5952067074235776</v>
      </c>
      <c r="D6">
        <v>3.5348205025125616</v>
      </c>
      <c r="E6">
        <v>10.336016646464644</v>
      </c>
      <c r="F6">
        <v>1.9653831775700921</v>
      </c>
      <c r="H6">
        <v>3</v>
      </c>
      <c r="I6" s="1">
        <v>2.0928426666666669</v>
      </c>
      <c r="J6" s="1">
        <v>6.0457152280701738</v>
      </c>
      <c r="K6" s="1">
        <v>6.3306475959595927</v>
      </c>
      <c r="L6" s="1">
        <v>4.7161226666666654</v>
      </c>
      <c r="M6" s="1">
        <v>2.0775879603960368</v>
      </c>
    </row>
    <row r="7" spans="1:13" x14ac:dyDescent="0.2">
      <c r="A7">
        <v>4</v>
      </c>
      <c r="B7">
        <v>2.0170463438596502</v>
      </c>
      <c r="C7">
        <v>3.768427235555555</v>
      </c>
      <c r="D7">
        <v>3.7362462680412376</v>
      </c>
      <c r="E7">
        <v>6.6133834226804051</v>
      </c>
      <c r="F7">
        <v>2.0226808543689314</v>
      </c>
      <c r="H7">
        <v>4</v>
      </c>
      <c r="I7" s="3">
        <v>2.0834569218106997</v>
      </c>
      <c r="J7" s="3">
        <v>4.4760587397260254</v>
      </c>
      <c r="K7" s="3">
        <v>4.5424848842105234</v>
      </c>
      <c r="L7" s="3">
        <v>9.3798760888888779</v>
      </c>
      <c r="M7" s="3">
        <v>2.0641185684210503</v>
      </c>
    </row>
    <row r="8" spans="1:13" x14ac:dyDescent="0.2">
      <c r="A8">
        <v>5</v>
      </c>
      <c r="B8">
        <v>2.035237938144328</v>
      </c>
      <c r="C8">
        <v>4.4138237241379326</v>
      </c>
      <c r="D8">
        <v>4.4494658217821765</v>
      </c>
      <c r="E8">
        <v>5.0643599593908606</v>
      </c>
      <c r="F8">
        <v>1.9745355636363635</v>
      </c>
      <c r="H8">
        <v>5</v>
      </c>
      <c r="I8" s="3">
        <v>2.0688534559386969</v>
      </c>
      <c r="J8" s="3">
        <v>4.567180703517586</v>
      </c>
      <c r="K8" s="3">
        <v>4.6356201656804732</v>
      </c>
      <c r="L8" s="3">
        <v>6.9871834352941171</v>
      </c>
      <c r="M8" s="3">
        <v>2.0540715999999981</v>
      </c>
    </row>
    <row r="9" spans="1:13" x14ac:dyDescent="0.2">
      <c r="A9">
        <v>6</v>
      </c>
      <c r="B9">
        <v>2.0339129379310319</v>
      </c>
      <c r="C9">
        <v>3.8668110129870104</v>
      </c>
      <c r="D9">
        <v>3.8616849599999998</v>
      </c>
      <c r="E9">
        <v>5.1098561608040178</v>
      </c>
      <c r="F9">
        <v>2.0267252363636343</v>
      </c>
      <c r="H9">
        <v>6</v>
      </c>
      <c r="I9" s="1">
        <v>2.0733828178694145</v>
      </c>
      <c r="J9" s="1">
        <v>5.532430378854623</v>
      </c>
      <c r="K9" s="1">
        <v>5.7512968121827388</v>
      </c>
      <c r="L9" s="1">
        <v>6.1122499502487528</v>
      </c>
      <c r="M9" s="1">
        <v>2.0696910545454532</v>
      </c>
    </row>
    <row r="10" spans="1:13" x14ac:dyDescent="0.2">
      <c r="A10">
        <v>7</v>
      </c>
      <c r="B10">
        <v>2.0404232577319577</v>
      </c>
      <c r="C10">
        <v>3.6224663448275871</v>
      </c>
      <c r="D10">
        <v>3.5745382970297026</v>
      </c>
      <c r="E10">
        <v>10.226013771144268</v>
      </c>
      <c r="F10">
        <v>2.0384718545454517</v>
      </c>
      <c r="H10">
        <v>7</v>
      </c>
      <c r="I10" s="1">
        <v>2.0638163862068963</v>
      </c>
      <c r="J10" s="1">
        <v>5.1306149779735675</v>
      </c>
      <c r="K10" s="1">
        <v>5.2776823553299472</v>
      </c>
      <c r="L10" s="1">
        <v>6.2755647035175892</v>
      </c>
      <c r="M10" s="1">
        <v>2.044343703703702</v>
      </c>
    </row>
    <row r="11" spans="1:13" x14ac:dyDescent="0.2">
      <c r="A11">
        <v>8</v>
      </c>
      <c r="B11">
        <v>2.0479032302405504</v>
      </c>
      <c r="C11">
        <v>4.0791060779220754</v>
      </c>
      <c r="D11">
        <v>4.1121323199999971</v>
      </c>
      <c r="E11">
        <v>4.7371586321243484</v>
      </c>
      <c r="F11">
        <v>2.0012430091743103</v>
      </c>
      <c r="H11">
        <v>8</v>
      </c>
      <c r="I11" s="1">
        <v>2.0776443161512019</v>
      </c>
      <c r="J11" s="1">
        <v>4.7183287017543876</v>
      </c>
      <c r="K11" s="1">
        <v>4.7996016161616186</v>
      </c>
      <c r="L11" s="1">
        <v>6.8392741890547271</v>
      </c>
      <c r="M11" s="1">
        <v>2.0676413090909076</v>
      </c>
    </row>
    <row r="12" spans="1:13" x14ac:dyDescent="0.2">
      <c r="A12">
        <v>9</v>
      </c>
      <c r="B12">
        <v>2.0437609347079029</v>
      </c>
      <c r="C12">
        <v>4.0628319999999984</v>
      </c>
      <c r="D12">
        <v>4.0677690297029709</v>
      </c>
      <c r="E12">
        <v>3.6610509054726328</v>
      </c>
      <c r="F12">
        <v>1.9855754954954952</v>
      </c>
      <c r="H12">
        <v>9</v>
      </c>
      <c r="I12" s="1">
        <v>2.0771973058419237</v>
      </c>
      <c r="J12" s="1">
        <v>5.3079772813852779</v>
      </c>
      <c r="K12" s="1">
        <v>5.4480766732673258</v>
      </c>
      <c r="L12" s="1">
        <v>6.0056404378109463</v>
      </c>
      <c r="M12" s="1">
        <v>2.0640292473118276</v>
      </c>
    </row>
    <row r="13" spans="1:13" x14ac:dyDescent="0.2">
      <c r="A13" t="s">
        <v>9</v>
      </c>
      <c r="B13">
        <f>AVERAGE(B3:B12)</f>
        <v>1.9757589388319885</v>
      </c>
      <c r="C13">
        <f t="shared" ref="C13:F13" si="0">AVERAGE(C3:C12)</f>
        <v>3.9850077516646834</v>
      </c>
      <c r="D13">
        <f t="shared" si="0"/>
        <v>3.9867516719289329</v>
      </c>
      <c r="E13">
        <f t="shared" si="0"/>
        <v>6.4429288878433297</v>
      </c>
      <c r="F13">
        <f t="shared" si="0"/>
        <v>2.0076560171971627</v>
      </c>
      <c r="H13" t="s">
        <v>9</v>
      </c>
      <c r="I13" s="1">
        <f>AVERAGE(I3:I12)</f>
        <v>2.075605120158337</v>
      </c>
      <c r="J13" s="1">
        <f t="shared" ref="J13" si="1">AVERAGE(J3:J12)</f>
        <v>5.230245370610513</v>
      </c>
      <c r="K13" s="1">
        <f t="shared" ref="K13" si="2">AVERAGE(K3:K12)</f>
        <v>5.3861859460205457</v>
      </c>
      <c r="L13" s="1">
        <f t="shared" ref="L13" si="3">AVERAGE(L3:L12)</f>
        <v>6.1944887785780436</v>
      </c>
      <c r="M13" s="1">
        <f t="shared" ref="M13" si="4">AVERAGE(M3:M12)</f>
        <v>2.0660358943987993</v>
      </c>
    </row>
    <row r="14" spans="1:13" x14ac:dyDescent="0.2">
      <c r="A14" t="s">
        <v>10</v>
      </c>
      <c r="B14">
        <f>STDEV(B3:B12)</f>
        <v>0.17141530129329366</v>
      </c>
      <c r="C14">
        <f t="shared" ref="C14:F14" si="5">STDEV(C3:C12)</f>
        <v>0.29801383074285431</v>
      </c>
      <c r="D14">
        <f t="shared" si="5"/>
        <v>0.33703226238463402</v>
      </c>
      <c r="E14">
        <f t="shared" si="5"/>
        <v>2.3441818475608311</v>
      </c>
      <c r="F14">
        <f t="shared" si="5"/>
        <v>3.0178546824033432E-2</v>
      </c>
      <c r="H14" t="s">
        <v>10</v>
      </c>
      <c r="I14">
        <f>STDEV(I3:I12)</f>
        <v>8.6627438476342619E-3</v>
      </c>
      <c r="J14">
        <f t="shared" ref="J14:M14" si="6">STDEV(J3:J12)</f>
        <v>0.53537848417361533</v>
      </c>
      <c r="K14">
        <f t="shared" si="6"/>
        <v>0.61337096392472035</v>
      </c>
      <c r="L14">
        <f t="shared" si="6"/>
        <v>1.3581095608892533</v>
      </c>
      <c r="M14">
        <f t="shared" si="6"/>
        <v>1.3715413149905625E-2</v>
      </c>
    </row>
    <row r="15" spans="1:13" x14ac:dyDescent="0.2">
      <c r="A15" t="s">
        <v>11</v>
      </c>
      <c r="B15">
        <f>B14/(SQRT(10))</f>
        <v>5.4206277789081443E-2</v>
      </c>
      <c r="C15">
        <f t="shared" ref="C15:F15" si="7">C14/(SQRT(10))</f>
        <v>9.4240247937932869E-2</v>
      </c>
      <c r="D15">
        <f t="shared" si="7"/>
        <v>0.10657895940949356</v>
      </c>
      <c r="E15">
        <f t="shared" si="7"/>
        <v>0.74129538879138535</v>
      </c>
      <c r="F15">
        <f t="shared" si="7"/>
        <v>9.5432944437986306E-3</v>
      </c>
      <c r="H15" t="s">
        <v>11</v>
      </c>
      <c r="I15">
        <f>I14/(SQRT(10))</f>
        <v>2.7394001345134897E-3</v>
      </c>
      <c r="J15">
        <f t="shared" ref="J15" si="8">J14/(SQRT(10))</f>
        <v>0.1693015420237034</v>
      </c>
      <c r="K15">
        <f t="shared" ref="K15" si="9">K14/(SQRT(10))</f>
        <v>0.1939649296615088</v>
      </c>
      <c r="L15">
        <f t="shared" ref="L15" si="10">L14/(SQRT(10))</f>
        <v>0.42947195244611724</v>
      </c>
      <c r="M15">
        <f t="shared" ref="M15" si="11">M14/(SQRT(10))</f>
        <v>4.3371944603926181E-3</v>
      </c>
    </row>
    <row r="16" spans="1:13" x14ac:dyDescent="0.2">
      <c r="A16" t="s">
        <v>12</v>
      </c>
      <c r="B16">
        <f>2*B15</f>
        <v>0.10841255557816289</v>
      </c>
      <c r="C16">
        <f t="shared" ref="C16:F16" si="12">2*C15</f>
        <v>0.18848049587586574</v>
      </c>
      <c r="D16">
        <f t="shared" si="12"/>
        <v>0.21315791881898713</v>
      </c>
      <c r="E16">
        <f t="shared" si="12"/>
        <v>1.4825907775827707</v>
      </c>
      <c r="F16">
        <f t="shared" si="12"/>
        <v>1.9086588887597261E-2</v>
      </c>
      <c r="H16" t="s">
        <v>12</v>
      </c>
      <c r="I16">
        <f>2*I15</f>
        <v>5.4788002690269793E-3</v>
      </c>
      <c r="J16">
        <f t="shared" ref="J16" si="13">2*J15</f>
        <v>0.3386030840474068</v>
      </c>
      <c r="K16">
        <f t="shared" ref="K16" si="14">2*K15</f>
        <v>0.3879298593230176</v>
      </c>
      <c r="L16">
        <f t="shared" ref="L16" si="15">2*L15</f>
        <v>0.85894390489223449</v>
      </c>
      <c r="M16">
        <f t="shared" ref="M16" si="16">2*M15</f>
        <v>8.6743889207852361E-3</v>
      </c>
    </row>
    <row r="25" spans="1:14" x14ac:dyDescent="0.2">
      <c r="B25" t="s">
        <v>5</v>
      </c>
      <c r="C25" t="s">
        <v>13</v>
      </c>
      <c r="I25" t="s">
        <v>6</v>
      </c>
      <c r="J25" t="s">
        <v>13</v>
      </c>
    </row>
    <row r="26" spans="1:14" x14ac:dyDescent="0.2">
      <c r="A26" t="s">
        <v>8</v>
      </c>
      <c r="B26" t="s">
        <v>0</v>
      </c>
      <c r="C26" t="s">
        <v>1</v>
      </c>
      <c r="D26" t="s">
        <v>2</v>
      </c>
      <c r="E26" t="s">
        <v>3</v>
      </c>
      <c r="F26" t="s">
        <v>4</v>
      </c>
      <c r="H26" t="s">
        <v>8</v>
      </c>
      <c r="I26" t="s">
        <v>0</v>
      </c>
      <c r="J26" t="s">
        <v>1</v>
      </c>
      <c r="K26" t="s">
        <v>2</v>
      </c>
      <c r="L26" t="s">
        <v>3</v>
      </c>
      <c r="M26" t="s">
        <v>4</v>
      </c>
    </row>
    <row r="27" spans="1:14" x14ac:dyDescent="0.2">
      <c r="A27" t="s">
        <v>14</v>
      </c>
      <c r="B27">
        <v>57.809014492753676</v>
      </c>
      <c r="C27">
        <v>419.1407012987014</v>
      </c>
      <c r="D27">
        <v>479.45533333333356</v>
      </c>
      <c r="E27">
        <v>488.52808999999979</v>
      </c>
      <c r="F27">
        <v>170.77869724770642</v>
      </c>
      <c r="H27" t="s">
        <v>14</v>
      </c>
      <c r="I27" s="1">
        <v>25.64530208333332</v>
      </c>
      <c r="J27" s="1">
        <v>373.96156331877717</v>
      </c>
      <c r="K27" s="1">
        <v>425.97386934673347</v>
      </c>
      <c r="L27" s="1">
        <v>478.41580952380951</v>
      </c>
      <c r="M27" s="1">
        <v>108.54585046728971</v>
      </c>
    </row>
    <row r="28" spans="1:14" x14ac:dyDescent="0.2">
      <c r="A28">
        <v>1</v>
      </c>
      <c r="B28">
        <v>93.185229166666687</v>
      </c>
      <c r="C28">
        <v>309.51735526315787</v>
      </c>
      <c r="D28">
        <v>358.88904040404032</v>
      </c>
      <c r="E28">
        <v>189.04132544378706</v>
      </c>
      <c r="F28">
        <v>217.48727102803747</v>
      </c>
      <c r="H28">
        <v>1</v>
      </c>
      <c r="I28" s="1">
        <v>19.916206896551728</v>
      </c>
      <c r="J28" s="1">
        <v>352.59764935064942</v>
      </c>
      <c r="K28" s="1">
        <v>408.95377386934638</v>
      </c>
      <c r="L28" s="1">
        <v>492.7144331550802</v>
      </c>
      <c r="M28" s="1">
        <v>90.210881188118805</v>
      </c>
    </row>
    <row r="29" spans="1:14" x14ac:dyDescent="0.2">
      <c r="A29">
        <v>2</v>
      </c>
      <c r="B29">
        <v>84.326819444444425</v>
      </c>
      <c r="C29">
        <v>331.37808771929832</v>
      </c>
      <c r="D29">
        <v>372.81659595959604</v>
      </c>
      <c r="E29">
        <v>279.1985357142857</v>
      </c>
      <c r="F29">
        <v>136.60270642201834</v>
      </c>
      <c r="H29">
        <v>2</v>
      </c>
      <c r="I29" s="1">
        <v>23.272137931034475</v>
      </c>
      <c r="J29" s="1">
        <v>375.90425742574274</v>
      </c>
      <c r="K29" s="1">
        <v>398.40102150537632</v>
      </c>
      <c r="L29" s="1">
        <v>435.59523529411786</v>
      </c>
      <c r="M29" s="1">
        <v>119.87388461538465</v>
      </c>
    </row>
    <row r="30" spans="1:14" x14ac:dyDescent="0.2">
      <c r="A30">
        <v>3</v>
      </c>
      <c r="B30">
        <v>112.73768771929821</v>
      </c>
      <c r="C30">
        <v>291.75477876106203</v>
      </c>
      <c r="D30">
        <v>331.52219387755099</v>
      </c>
      <c r="E30">
        <v>208.21731313131295</v>
      </c>
      <c r="F30">
        <v>215.87923809523798</v>
      </c>
      <c r="H30">
        <v>3</v>
      </c>
      <c r="I30" s="1">
        <v>25.436103806228385</v>
      </c>
      <c r="J30" s="1">
        <v>339.05279295154185</v>
      </c>
      <c r="K30" s="1">
        <v>393.92497448979577</v>
      </c>
      <c r="L30" s="1">
        <v>435.52561375661389</v>
      </c>
      <c r="M30" s="1">
        <v>101.35953465346535</v>
      </c>
    </row>
    <row r="31" spans="1:14" x14ac:dyDescent="0.2">
      <c r="A31">
        <v>4</v>
      </c>
      <c r="B31">
        <v>87.944731448763221</v>
      </c>
      <c r="C31">
        <v>316.33873542600895</v>
      </c>
      <c r="D31">
        <v>369.2252227979273</v>
      </c>
      <c r="E31">
        <v>162.13298742138369</v>
      </c>
      <c r="F31">
        <v>198.7795196078431</v>
      </c>
      <c r="H31">
        <v>4</v>
      </c>
      <c r="I31" s="2">
        <v>26.619937007874004</v>
      </c>
      <c r="J31" s="2">
        <v>463.62546575342458</v>
      </c>
      <c r="K31" s="2">
        <v>521.1634232804231</v>
      </c>
      <c r="L31" s="2">
        <v>226.7741666666667</v>
      </c>
      <c r="M31" s="2">
        <v>39.414617021276605</v>
      </c>
      <c r="N31" t="s">
        <v>15</v>
      </c>
    </row>
    <row r="32" spans="1:14" x14ac:dyDescent="0.2">
      <c r="A32">
        <v>5</v>
      </c>
      <c r="B32">
        <v>85.104375000000047</v>
      </c>
      <c r="C32">
        <v>379.25587772925769</v>
      </c>
      <c r="D32">
        <v>423.93045728643222</v>
      </c>
      <c r="E32">
        <v>225.26574576271193</v>
      </c>
      <c r="F32">
        <v>157.55337383177567</v>
      </c>
      <c r="H32">
        <v>5</v>
      </c>
      <c r="I32" s="2">
        <v>34.706100000000013</v>
      </c>
      <c r="J32" s="2">
        <v>367.34057731958762</v>
      </c>
      <c r="K32" s="2">
        <v>435.15167283950626</v>
      </c>
      <c r="L32" s="2">
        <v>318.53897515527945</v>
      </c>
      <c r="M32" s="2">
        <v>104.73336708860764</v>
      </c>
      <c r="N32" t="s">
        <v>15</v>
      </c>
    </row>
    <row r="33" spans="1:13" x14ac:dyDescent="0.2">
      <c r="A33">
        <v>6</v>
      </c>
      <c r="B33">
        <v>95.893944250871087</v>
      </c>
      <c r="C33">
        <v>339.9815462555066</v>
      </c>
      <c r="D33">
        <v>387.85478391959799</v>
      </c>
      <c r="E33">
        <v>215.86844029850747</v>
      </c>
      <c r="F33">
        <v>212.76226605504593</v>
      </c>
      <c r="H33">
        <v>6</v>
      </c>
      <c r="I33" s="1">
        <v>34.50518620689656</v>
      </c>
      <c r="J33" s="1">
        <v>339.02261674008793</v>
      </c>
      <c r="K33" s="1">
        <v>394.16242639593872</v>
      </c>
      <c r="L33" s="1">
        <v>429.78855440414526</v>
      </c>
      <c r="M33" s="1">
        <v>66.912327272727282</v>
      </c>
    </row>
    <row r="34" spans="1:13" x14ac:dyDescent="0.2">
      <c r="A34">
        <v>7</v>
      </c>
      <c r="B34">
        <v>100.50007241379312</v>
      </c>
      <c r="C34">
        <v>272.79294805194792</v>
      </c>
      <c r="D34">
        <v>299.37323383084566</v>
      </c>
      <c r="E34">
        <v>206.94082412060311</v>
      </c>
      <c r="F34">
        <v>162.96139999999994</v>
      </c>
      <c r="H34">
        <v>7</v>
      </c>
      <c r="I34" s="1">
        <v>45.28341176470591</v>
      </c>
      <c r="J34" s="1">
        <v>364.48141333333342</v>
      </c>
      <c r="K34" s="1">
        <v>422.22554639175263</v>
      </c>
      <c r="L34" s="1">
        <v>423.92654973821976</v>
      </c>
      <c r="M34" s="1">
        <v>79.472537037037071</v>
      </c>
    </row>
    <row r="35" spans="1:13" x14ac:dyDescent="0.2">
      <c r="A35">
        <v>8</v>
      </c>
      <c r="B35">
        <v>98.759813793103433</v>
      </c>
      <c r="C35">
        <v>388.75817467248891</v>
      </c>
      <c r="D35">
        <v>436.94206499999973</v>
      </c>
      <c r="E35">
        <v>205.13521212121208</v>
      </c>
      <c r="F35">
        <v>177.28533027522928</v>
      </c>
      <c r="H35">
        <v>8</v>
      </c>
      <c r="I35" s="1">
        <v>47.162487972508579</v>
      </c>
      <c r="J35" s="1">
        <v>385.67684931506852</v>
      </c>
      <c r="K35" s="1">
        <v>447.98684656084663</v>
      </c>
      <c r="L35" s="1">
        <v>400.32234196891199</v>
      </c>
      <c r="M35" s="1">
        <v>135.73159999999999</v>
      </c>
    </row>
    <row r="36" spans="1:13" x14ac:dyDescent="0.2">
      <c r="A36">
        <v>9</v>
      </c>
      <c r="B36">
        <v>77.265055363321821</v>
      </c>
      <c r="C36">
        <v>349.51369868995653</v>
      </c>
      <c r="D36">
        <v>401.86038000000025</v>
      </c>
      <c r="E36">
        <v>221.78055384615391</v>
      </c>
      <c r="F36">
        <v>146.8406055045871</v>
      </c>
      <c r="H36">
        <v>9</v>
      </c>
      <c r="I36" s="1">
        <v>38.277817869415792</v>
      </c>
      <c r="J36" s="1">
        <v>381.0547619047619</v>
      </c>
      <c r="K36" s="1">
        <v>436.32575247524744</v>
      </c>
      <c r="L36" s="1">
        <v>432.4687083333335</v>
      </c>
      <c r="M36" s="1">
        <v>119.22680434782606</v>
      </c>
    </row>
    <row r="37" spans="1:13" x14ac:dyDescent="0.2">
      <c r="A37" t="s">
        <v>9</v>
      </c>
      <c r="B37">
        <f>AVERAGE(B27:B36)</f>
        <v>89.352674309301577</v>
      </c>
      <c r="C37">
        <f t="shared" ref="C37" si="17">AVERAGE(C27:C36)</f>
        <v>339.84319038673863</v>
      </c>
      <c r="D37">
        <f t="shared" ref="D37:E37" si="18">AVERAGE(D27:D36)</f>
        <v>386.18693064093236</v>
      </c>
      <c r="E37">
        <f t="shared" si="18"/>
        <v>240.21090278599576</v>
      </c>
      <c r="F37">
        <f t="shared" ref="F37" si="19">AVERAGE(F27:F36)</f>
        <v>179.69304080674812</v>
      </c>
      <c r="H37" t="s">
        <v>9</v>
      </c>
      <c r="I37">
        <f>AVERAGE(I27:I36)</f>
        <v>32.082469153854873</v>
      </c>
      <c r="J37">
        <f t="shared" ref="J37" si="20">AVERAGE(J27:J36)</f>
        <v>374.27179474129753</v>
      </c>
      <c r="K37">
        <f t="shared" ref="K37" si="21">AVERAGE(K27:K36)</f>
        <v>428.42693071549667</v>
      </c>
      <c r="L37">
        <f t="shared" ref="L37" si="22">AVERAGE(L27:L36)</f>
        <v>407.40703879961779</v>
      </c>
      <c r="M37">
        <f t="shared" ref="M37" si="23">AVERAGE(M27:M36)</f>
        <v>96.548140369173311</v>
      </c>
    </row>
    <row r="38" spans="1:13" x14ac:dyDescent="0.2">
      <c r="A38" t="s">
        <v>10</v>
      </c>
      <c r="B38">
        <f>STDEV(B27:B36)</f>
        <v>14.920146233959088</v>
      </c>
      <c r="C38">
        <f t="shared" ref="C38:F38" si="24">STDEV(C27:C36)</f>
        <v>45.557866369419351</v>
      </c>
      <c r="D38">
        <f t="shared" si="24"/>
        <v>52.37109333155329</v>
      </c>
      <c r="E38">
        <f t="shared" si="24"/>
        <v>92.142601107525238</v>
      </c>
      <c r="F38">
        <f t="shared" si="24"/>
        <v>29.790279390320507</v>
      </c>
      <c r="H38" t="s">
        <v>10</v>
      </c>
      <c r="I38">
        <f>STDEV(I27:I36)</f>
        <v>9.3920629556874804</v>
      </c>
      <c r="J38">
        <f t="shared" ref="J38:M38" si="25">STDEV(J27:J36)</f>
        <v>35.370213728769542</v>
      </c>
      <c r="K38">
        <f t="shared" si="25"/>
        <v>37.682792833618386</v>
      </c>
      <c r="L38">
        <f t="shared" si="25"/>
        <v>78.798406394632963</v>
      </c>
      <c r="M38">
        <f t="shared" si="25"/>
        <v>28.48412061182173</v>
      </c>
    </row>
    <row r="39" spans="1:13" x14ac:dyDescent="0.2">
      <c r="A39" t="s">
        <v>11</v>
      </c>
      <c r="B39">
        <f>B38/(SQRT(10))</f>
        <v>4.7181645122094196</v>
      </c>
      <c r="C39">
        <f t="shared" ref="C39" si="26">C38/(SQRT(10))</f>
        <v>14.406662306495111</v>
      </c>
      <c r="D39">
        <f t="shared" ref="D39" si="27">D38/(SQRT(10))</f>
        <v>16.561193848096416</v>
      </c>
      <c r="E39">
        <f t="shared" ref="E39" si="28">E38/(SQRT(10))</f>
        <v>29.138048903213321</v>
      </c>
      <c r="F39">
        <f t="shared" ref="F39" si="29">F38/(SQRT(10))</f>
        <v>9.4205135006185028</v>
      </c>
      <c r="H39" t="s">
        <v>11</v>
      </c>
      <c r="I39">
        <f>I38/(SQRT(10))</f>
        <v>2.9700310867665518</v>
      </c>
      <c r="J39">
        <f t="shared" ref="J39" si="30">J38/(SQRT(10))</f>
        <v>11.185043670986882</v>
      </c>
      <c r="K39">
        <f t="shared" ref="K39" si="31">K38/(SQRT(10))</f>
        <v>11.916345395050451</v>
      </c>
      <c r="L39">
        <f t="shared" ref="L39" si="32">L38/(SQRT(10))</f>
        <v>24.918244019861696</v>
      </c>
      <c r="M39">
        <f t="shared" ref="M39" si="33">M38/(SQRT(10))</f>
        <v>9.0074698280305512</v>
      </c>
    </row>
    <row r="40" spans="1:13" x14ac:dyDescent="0.2">
      <c r="A40" t="s">
        <v>12</v>
      </c>
      <c r="B40">
        <f>2*B39</f>
        <v>9.4363290244188391</v>
      </c>
      <c r="C40">
        <f t="shared" ref="C40" si="34">2*C39</f>
        <v>28.813324612990222</v>
      </c>
      <c r="D40">
        <f t="shared" ref="D40" si="35">2*D39</f>
        <v>33.122387696192831</v>
      </c>
      <c r="E40">
        <f t="shared" ref="E40" si="36">2*E39</f>
        <v>58.276097806426641</v>
      </c>
      <c r="F40">
        <f t="shared" ref="F40" si="37">2*F39</f>
        <v>18.841027001237006</v>
      </c>
      <c r="H40" t="s">
        <v>12</v>
      </c>
      <c r="I40">
        <f>2*I39</f>
        <v>5.9400621735331036</v>
      </c>
      <c r="J40">
        <f t="shared" ref="J40" si="38">2*J39</f>
        <v>22.370087341973765</v>
      </c>
      <c r="K40">
        <f t="shared" ref="K40" si="39">2*K39</f>
        <v>23.832690790100902</v>
      </c>
      <c r="L40">
        <f t="shared" ref="L40" si="40">2*L39</f>
        <v>49.836488039723392</v>
      </c>
      <c r="M40">
        <f t="shared" ref="M40" si="41">2*M39</f>
        <v>18.014939656061102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Isolani</dc:creator>
  <cp:lastModifiedBy>Pedro Isolani</cp:lastModifiedBy>
  <dcterms:created xsi:type="dcterms:W3CDTF">2020-06-23T11:37:34Z</dcterms:created>
  <dcterms:modified xsi:type="dcterms:W3CDTF">2020-06-24T15:17:55Z</dcterms:modified>
</cp:coreProperties>
</file>