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solani/Github/wifi_monitoring/graphs/delay_aware_slicing/results/"/>
    </mc:Choice>
  </mc:AlternateContent>
  <xr:revisionPtr revIDLastSave="0" documentId="13_ncr:1_{5048F43F-A564-CF40-B308-A0B7058457C3}" xr6:coauthVersionLast="45" xr6:coauthVersionMax="45" xr10:uidLastSave="{00000000-0000-0000-0000-000000000000}"/>
  <bookViews>
    <workbookView xWindow="0" yWindow="460" windowWidth="38400" windowHeight="21140" xr2:uid="{3FEC7344-D201-3244-A186-2559A3F9F96E}"/>
  </bookViews>
  <sheets>
    <sheet name="avera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1" i="1" l="1"/>
  <c r="I24" i="1"/>
  <c r="I26" i="1" s="1"/>
  <c r="C24" i="1"/>
  <c r="C25" i="1" s="1"/>
  <c r="D51" i="1"/>
  <c r="D24" i="1"/>
  <c r="D26" i="1" s="1"/>
  <c r="L52" i="1"/>
  <c r="L54" i="1" s="1"/>
  <c r="K52" i="1"/>
  <c r="K54" i="1" s="1"/>
  <c r="L23" i="1"/>
  <c r="K23" i="1"/>
  <c r="J24" i="1"/>
  <c r="C51" i="1"/>
  <c r="E24" i="1"/>
  <c r="E26" i="1" s="1"/>
  <c r="L24" i="1"/>
  <c r="L26" i="1" s="1"/>
  <c r="J23" i="1"/>
  <c r="B52" i="1"/>
  <c r="B53" i="1" s="1"/>
  <c r="M24" i="1"/>
  <c r="M26" i="1" s="1"/>
  <c r="M23" i="1"/>
  <c r="F24" i="1"/>
  <c r="F26" i="1" s="1"/>
  <c r="B24" i="1"/>
  <c r="B26" i="1" s="1"/>
  <c r="F23" i="1"/>
  <c r="B23" i="1"/>
  <c r="E52" i="1"/>
  <c r="E54" i="1" s="1"/>
  <c r="F52" i="1"/>
  <c r="F53" i="1" s="1"/>
  <c r="B51" i="1"/>
  <c r="E51" i="1"/>
  <c r="F51" i="1"/>
  <c r="M52" i="1"/>
  <c r="M53" i="1" s="1"/>
  <c r="I52" i="1"/>
  <c r="I54" i="1" s="1"/>
  <c r="M51" i="1"/>
  <c r="I51" i="1"/>
  <c r="D52" i="1" l="1"/>
  <c r="D53" i="1" s="1"/>
  <c r="L51" i="1"/>
  <c r="K24" i="1"/>
  <c r="K26" i="1" s="1"/>
  <c r="C23" i="1"/>
  <c r="D23" i="1"/>
  <c r="E23" i="1"/>
  <c r="J52" i="1"/>
  <c r="J54" i="1" s="1"/>
  <c r="K51" i="1"/>
  <c r="C52" i="1"/>
  <c r="C54" i="1" s="1"/>
  <c r="I23" i="1"/>
  <c r="E53" i="1"/>
  <c r="F54" i="1"/>
  <c r="B54" i="1"/>
  <c r="D25" i="1"/>
  <c r="C26" i="1"/>
  <c r="L53" i="1"/>
  <c r="M54" i="1"/>
  <c r="K53" i="1"/>
  <c r="I53" i="1"/>
  <c r="J25" i="1"/>
  <c r="J26" i="1"/>
  <c r="L25" i="1"/>
  <c r="I25" i="1"/>
  <c r="M25" i="1"/>
  <c r="E25" i="1"/>
  <c r="B25" i="1"/>
  <c r="F25" i="1"/>
  <c r="K25" i="1" l="1"/>
  <c r="D54" i="1"/>
  <c r="C53" i="1"/>
  <c r="J53" i="1"/>
</calcChain>
</file>

<file path=xl/sharedStrings.xml><?xml version="1.0" encoding="utf-8"?>
<sst xmlns="http://schemas.openxmlformats.org/spreadsheetml/2006/main" count="56" uniqueCount="16">
  <si>
    <t>QoS 1</t>
  </si>
  <si>
    <t>BE 1</t>
  </si>
  <si>
    <t>BE 2</t>
  </si>
  <si>
    <t>BE 3</t>
  </si>
  <si>
    <t>QoS 2</t>
  </si>
  <si>
    <t>GOMEZ</t>
  </si>
  <si>
    <t>OURs</t>
  </si>
  <si>
    <t>THP</t>
  </si>
  <si>
    <t>EXP</t>
  </si>
  <si>
    <t>AVG</t>
  </si>
  <si>
    <t>STD</t>
  </si>
  <si>
    <t>SDT ERROR</t>
  </si>
  <si>
    <t>DELAY</t>
  </si>
  <si>
    <t>MAIN</t>
  </si>
  <si>
    <t>SUM</t>
  </si>
  <si>
    <t>T Student 95%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</si>
</sst>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4E4A-0428-264E-82D8-1E226FAD8D1C}">
  <dimension ref="A1:M54"/>
  <sheetViews>
    <sheetView tabSelected="1" topLeftCell="A13" workbookViewId="0">
      <selection activeCell="I50" sqref="I50:M50"/>
    </sheetView>
  </sheetViews>
  <sheetFormatPr baseColWidth="10" defaultRowHeight="16" x14ac:dyDescent="0.2"/>
  <cols>
    <col min="1" max="1" width="18.33203125" bestFit="1" customWidth="1"/>
    <col min="2" max="5" width="12.6640625" bestFit="1" customWidth="1"/>
    <col min="6" max="6" width="11.6640625" bestFit="1" customWidth="1"/>
    <col min="8" max="8" width="18.33203125" bestFit="1" customWidth="1"/>
    <col min="9" max="9" width="11.6640625" bestFit="1" customWidth="1"/>
    <col min="10" max="11" width="12.1640625" bestFit="1" customWidth="1"/>
    <col min="12" max="12" width="12.6640625" bestFit="1" customWidth="1"/>
    <col min="13" max="13" width="12.1640625" bestFit="1" customWidth="1"/>
    <col min="16" max="16" width="12.1640625" bestFit="1" customWidth="1"/>
    <col min="17" max="19" width="12.6640625" bestFit="1" customWidth="1"/>
    <col min="20" max="20" width="12.1640625" bestFit="1" customWidth="1"/>
    <col min="23" max="25" width="12.1640625" bestFit="1" customWidth="1"/>
    <col min="26" max="26" width="12.6640625" bestFit="1" customWidth="1"/>
    <col min="27" max="27" width="12.1640625" bestFit="1" customWidth="1"/>
  </cols>
  <sheetData>
    <row r="1" spans="1:13" x14ac:dyDescent="0.2">
      <c r="B1" t="s">
        <v>5</v>
      </c>
      <c r="C1" t="s">
        <v>7</v>
      </c>
      <c r="D1" t="s">
        <v>14</v>
      </c>
      <c r="I1" t="s">
        <v>6</v>
      </c>
      <c r="J1" t="s">
        <v>7</v>
      </c>
      <c r="K1" t="s">
        <v>14</v>
      </c>
    </row>
    <row r="2" spans="1:13" x14ac:dyDescent="0.2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8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2">
      <c r="A3" t="s">
        <v>13</v>
      </c>
      <c r="B3">
        <v>72.934771999999953</v>
      </c>
      <c r="C3">
        <v>123.32559599999998</v>
      </c>
      <c r="D3">
        <v>107.44282799999996</v>
      </c>
      <c r="E3">
        <v>112.11378399999992</v>
      </c>
      <c r="F3">
        <v>28.427899999999976</v>
      </c>
      <c r="H3" t="s">
        <v>13</v>
      </c>
      <c r="I3" s="1">
        <v>75.691383999999999</v>
      </c>
      <c r="J3" s="1">
        <v>174.13159199999998</v>
      </c>
      <c r="K3" s="1">
        <v>158.272672</v>
      </c>
      <c r="L3" s="1">
        <v>114.94627599999995</v>
      </c>
      <c r="M3" s="1">
        <v>28.522207999999988</v>
      </c>
    </row>
    <row r="4" spans="1:13" x14ac:dyDescent="0.2">
      <c r="A4">
        <v>2</v>
      </c>
      <c r="B4" s="2">
        <v>73.228536000000005</v>
      </c>
      <c r="C4" s="2">
        <v>125.048072</v>
      </c>
      <c r="D4" s="2">
        <v>109.166388</v>
      </c>
      <c r="E4" s="2">
        <v>67.081171999999995</v>
      </c>
      <c r="F4" s="2">
        <v>28.346599999999999</v>
      </c>
      <c r="H4">
        <v>2</v>
      </c>
      <c r="I4" s="1">
        <v>76.018751999999978</v>
      </c>
      <c r="J4" s="1">
        <v>120.89635199999995</v>
      </c>
      <c r="K4" s="1">
        <v>105.55233199999992</v>
      </c>
      <c r="L4" s="1">
        <v>183.20250399999986</v>
      </c>
      <c r="M4" s="1">
        <v>26.472363999999992</v>
      </c>
    </row>
    <row r="5" spans="1:13" x14ac:dyDescent="0.2">
      <c r="A5">
        <v>3</v>
      </c>
      <c r="B5">
        <v>74.508739999999989</v>
      </c>
      <c r="C5">
        <v>134.52006399999996</v>
      </c>
      <c r="D5">
        <v>119.01994799999997</v>
      </c>
      <c r="E5">
        <v>119.02753599999987</v>
      </c>
      <c r="F5">
        <v>28.077767999999981</v>
      </c>
      <c r="H5">
        <v>3</v>
      </c>
      <c r="I5" s="1">
        <v>75.046403999999896</v>
      </c>
      <c r="J5" s="1">
        <v>157.04341599999995</v>
      </c>
      <c r="K5" s="1">
        <v>141.34492800000004</v>
      </c>
      <c r="L5" s="1">
        <v>152.51337999999993</v>
      </c>
      <c r="M5" s="1">
        <v>26.752035999999993</v>
      </c>
    </row>
    <row r="6" spans="1:13" x14ac:dyDescent="0.2">
      <c r="A6">
        <v>4</v>
      </c>
      <c r="B6">
        <v>73.655631999999969</v>
      </c>
      <c r="C6">
        <v>135.21382399999993</v>
      </c>
      <c r="D6">
        <v>119.40585199999998</v>
      </c>
      <c r="E6">
        <v>119.47414400000001</v>
      </c>
      <c r="F6">
        <v>27.996467999999989</v>
      </c>
      <c r="H6">
        <v>4</v>
      </c>
      <c r="I6" s="1">
        <v>75.186239999999913</v>
      </c>
      <c r="J6" s="1">
        <v>149.62343599999994</v>
      </c>
      <c r="K6" s="1">
        <v>133.83389199999993</v>
      </c>
      <c r="L6" s="1">
        <v>146.28688399999999</v>
      </c>
      <c r="M6" s="1">
        <v>28.155815999999984</v>
      </c>
    </row>
    <row r="7" spans="1:13" x14ac:dyDescent="0.2">
      <c r="A7">
        <v>5</v>
      </c>
      <c r="B7">
        <v>74.716867999999963</v>
      </c>
      <c r="C7">
        <v>130.38460399999997</v>
      </c>
      <c r="D7">
        <v>115.20101599999995</v>
      </c>
      <c r="E7">
        <v>116.04111599999997</v>
      </c>
      <c r="F7">
        <v>28.278307999999974</v>
      </c>
      <c r="H7">
        <v>5</v>
      </c>
      <c r="I7" s="1">
        <v>75.594908000000032</v>
      </c>
      <c r="J7" s="1">
        <v>141.15522800000002</v>
      </c>
      <c r="K7" s="1">
        <v>126.32719200000001</v>
      </c>
      <c r="L7" s="1">
        <v>165.02057199999987</v>
      </c>
      <c r="M7" s="1">
        <v>28.423563999999971</v>
      </c>
    </row>
    <row r="8" spans="1:13" x14ac:dyDescent="0.2">
      <c r="A8">
        <v>6</v>
      </c>
      <c r="B8">
        <v>74.804671999999982</v>
      </c>
      <c r="C8">
        <v>138.29780399999996</v>
      </c>
      <c r="D8">
        <v>123.14348399999997</v>
      </c>
      <c r="E8">
        <v>122.78251199999997</v>
      </c>
      <c r="F8">
        <v>27.869639999999976</v>
      </c>
      <c r="H8">
        <v>6</v>
      </c>
      <c r="I8" s="1">
        <v>75.708728000000008</v>
      </c>
      <c r="J8" s="1">
        <v>145.62130799999994</v>
      </c>
      <c r="K8" s="1">
        <v>129.33312399999994</v>
      </c>
      <c r="L8" s="1">
        <v>146.54704399999989</v>
      </c>
      <c r="M8" s="1">
        <v>28.463671999999956</v>
      </c>
    </row>
    <row r="9" spans="1:13" x14ac:dyDescent="0.2">
      <c r="A9">
        <v>7</v>
      </c>
      <c r="B9">
        <v>58.758219999999987</v>
      </c>
      <c r="C9">
        <v>64.535939999999982</v>
      </c>
      <c r="D9">
        <v>55.892123999999967</v>
      </c>
      <c r="E9">
        <v>73.596011999999973</v>
      </c>
      <c r="F9">
        <v>6.3023759999999918</v>
      </c>
      <c r="H9">
        <v>7</v>
      </c>
      <c r="I9" s="1">
        <v>75.826883999999993</v>
      </c>
      <c r="J9" s="1">
        <v>126.11797999999992</v>
      </c>
      <c r="K9" s="1">
        <v>110.38588799999994</v>
      </c>
      <c r="L9" s="1">
        <v>224.94409199999984</v>
      </c>
      <c r="M9" s="1">
        <v>28.63169199999998</v>
      </c>
    </row>
    <row r="10" spans="1:13" x14ac:dyDescent="0.2">
      <c r="A10">
        <v>8</v>
      </c>
      <c r="B10">
        <v>74.793831999999966</v>
      </c>
      <c r="C10">
        <v>73.716335999999956</v>
      </c>
      <c r="D10">
        <v>57.851995999999986</v>
      </c>
      <c r="E10">
        <v>63.88228799999996</v>
      </c>
      <c r="F10">
        <v>10.399895999999995</v>
      </c>
      <c r="H10">
        <v>8</v>
      </c>
      <c r="I10" s="1">
        <v>75.633931999999959</v>
      </c>
      <c r="J10" s="1">
        <v>178.65837599999995</v>
      </c>
      <c r="K10" s="1">
        <v>163.44551999999996</v>
      </c>
      <c r="L10" s="1">
        <v>99.443991999999994</v>
      </c>
      <c r="M10" s="1">
        <v>25.459907999999999</v>
      </c>
    </row>
    <row r="11" spans="1:13" x14ac:dyDescent="0.2">
      <c r="A11">
        <v>9</v>
      </c>
      <c r="B11">
        <v>74.64207199999997</v>
      </c>
      <c r="C11">
        <v>77.749899999999968</v>
      </c>
      <c r="D11">
        <v>62.238943999999989</v>
      </c>
      <c r="E11">
        <v>222.68720399999978</v>
      </c>
      <c r="F11">
        <v>12.855155999999988</v>
      </c>
      <c r="H11">
        <v>9</v>
      </c>
      <c r="I11" s="1">
        <v>75.655611999999948</v>
      </c>
      <c r="J11" s="1">
        <v>122.56354399999994</v>
      </c>
      <c r="K11" s="1">
        <v>106.25476400000002</v>
      </c>
      <c r="L11" s="1">
        <v>227.87414399999983</v>
      </c>
      <c r="M11" s="1">
        <v>28.24578799999998</v>
      </c>
    </row>
    <row r="12" spans="1:13" x14ac:dyDescent="0.2">
      <c r="A12">
        <v>10</v>
      </c>
      <c r="B12">
        <v>73.112547999999947</v>
      </c>
      <c r="C12">
        <v>40.242415999999984</v>
      </c>
      <c r="D12">
        <v>40.329135999999991</v>
      </c>
      <c r="E12">
        <v>207.12529999999975</v>
      </c>
      <c r="F12">
        <v>28.141723999999972</v>
      </c>
      <c r="H12">
        <v>10</v>
      </c>
      <c r="I12" s="1">
        <v>75.697887999999963</v>
      </c>
      <c r="J12" s="1">
        <v>174.75163999999995</v>
      </c>
      <c r="K12" s="1">
        <v>158.95125599999997</v>
      </c>
      <c r="L12" s="1">
        <v>120.26437999999996</v>
      </c>
      <c r="M12" s="1">
        <v>28.694563999999982</v>
      </c>
    </row>
    <row r="13" spans="1:13" x14ac:dyDescent="0.2">
      <c r="A13">
        <v>11</v>
      </c>
      <c r="B13">
        <v>74.941255999999953</v>
      </c>
      <c r="C13">
        <v>132.46154799999996</v>
      </c>
      <c r="D13">
        <v>116.48772399999993</v>
      </c>
      <c r="E13">
        <v>125.45023599999988</v>
      </c>
      <c r="F13">
        <v>27.828447999999987</v>
      </c>
      <c r="H13">
        <v>11</v>
      </c>
      <c r="I13">
        <v>75.56130399999995</v>
      </c>
      <c r="J13">
        <v>135.01978800000001</v>
      </c>
      <c r="K13">
        <v>119.38525599999997</v>
      </c>
      <c r="L13">
        <v>197.45601999999974</v>
      </c>
      <c r="M13">
        <v>28.094027999999991</v>
      </c>
    </row>
    <row r="14" spans="1:13" x14ac:dyDescent="0.2">
      <c r="A14">
        <v>12</v>
      </c>
      <c r="B14">
        <v>73.100623999999968</v>
      </c>
      <c r="C14">
        <v>123.91529200000005</v>
      </c>
      <c r="D14">
        <v>108.27642399999998</v>
      </c>
      <c r="E14">
        <v>155.63204799999994</v>
      </c>
      <c r="F14">
        <v>26.38455999999999</v>
      </c>
      <c r="H14">
        <v>12</v>
      </c>
      <c r="I14">
        <v>75.605747999999949</v>
      </c>
      <c r="J14">
        <v>160.26614800000004</v>
      </c>
      <c r="K14">
        <v>144.81589599999992</v>
      </c>
      <c r="L14">
        <v>139.49670799999978</v>
      </c>
      <c r="M14">
        <v>28.527627999999968</v>
      </c>
    </row>
    <row r="15" spans="1:13" x14ac:dyDescent="0.2">
      <c r="A15">
        <v>13</v>
      </c>
      <c r="B15">
        <v>46.397367999999979</v>
      </c>
      <c r="C15">
        <v>128.43340399999988</v>
      </c>
      <c r="D15">
        <v>116.23515199999994</v>
      </c>
      <c r="E15">
        <v>78.768859999999947</v>
      </c>
      <c r="F15">
        <v>16.884383999999976</v>
      </c>
      <c r="H15">
        <v>13</v>
      </c>
      <c r="I15">
        <v>75.378107999999912</v>
      </c>
      <c r="J15">
        <v>165.77286799999996</v>
      </c>
      <c r="K15">
        <v>150.32478399999997</v>
      </c>
      <c r="L15">
        <v>132.89948400000009</v>
      </c>
      <c r="M15">
        <v>28.500527999999996</v>
      </c>
    </row>
    <row r="16" spans="1:13" x14ac:dyDescent="0.2">
      <c r="A16">
        <v>14</v>
      </c>
      <c r="B16">
        <v>71.420423999999954</v>
      </c>
      <c r="C16">
        <v>180.90767599999998</v>
      </c>
      <c r="D16">
        <v>165.06610000000012</v>
      </c>
      <c r="E16">
        <v>104.84773199999994</v>
      </c>
      <c r="F16">
        <v>24.671839999999953</v>
      </c>
      <c r="H16">
        <v>14</v>
      </c>
      <c r="I16">
        <v>75.501683999999983</v>
      </c>
      <c r="J16">
        <v>134.01817200000005</v>
      </c>
      <c r="K16">
        <v>117.86982399999989</v>
      </c>
      <c r="L16">
        <v>186.80246799999983</v>
      </c>
      <c r="M16">
        <v>28.101615999999972</v>
      </c>
    </row>
    <row r="17" spans="1:13" x14ac:dyDescent="0.2">
      <c r="A17">
        <v>15</v>
      </c>
      <c r="B17">
        <v>65.792295999999936</v>
      </c>
      <c r="C17" s="4">
        <v>140.42135999999994</v>
      </c>
      <c r="D17" s="4">
        <v>124.8496999999999</v>
      </c>
      <c r="E17" s="4">
        <v>185.34990799999991</v>
      </c>
      <c r="F17" s="4">
        <v>28.57207199999997</v>
      </c>
      <c r="H17">
        <v>15</v>
      </c>
      <c r="I17">
        <v>76.070783999999946</v>
      </c>
      <c r="J17">
        <v>118.03567599999994</v>
      </c>
      <c r="K17">
        <v>107.85366399999998</v>
      </c>
      <c r="L17">
        <v>213.08946799999981</v>
      </c>
      <c r="M17">
        <v>28.592667999999968</v>
      </c>
    </row>
    <row r="18" spans="1:13" x14ac:dyDescent="0.2">
      <c r="A18">
        <v>16</v>
      </c>
      <c r="B18">
        <v>74.991119999999995</v>
      </c>
      <c r="C18">
        <v>129.43068400000001</v>
      </c>
      <c r="D18">
        <v>114.38259600000001</v>
      </c>
      <c r="E18">
        <v>114.12677200000002</v>
      </c>
      <c r="F18">
        <v>17.268119999999982</v>
      </c>
      <c r="H18">
        <v>16</v>
      </c>
      <c r="I18">
        <v>75.785691999999955</v>
      </c>
      <c r="J18">
        <v>159.97021600000008</v>
      </c>
      <c r="K18">
        <v>144.18175599999998</v>
      </c>
      <c r="L18">
        <v>164.30296399999992</v>
      </c>
      <c r="M18">
        <v>28.676135999999978</v>
      </c>
    </row>
    <row r="19" spans="1:13" x14ac:dyDescent="0.2">
      <c r="A19">
        <v>17</v>
      </c>
      <c r="B19">
        <v>64.522931999999997</v>
      </c>
      <c r="C19">
        <v>170.392876</v>
      </c>
      <c r="D19">
        <v>155.04777199999995</v>
      </c>
      <c r="E19">
        <v>129.58677999999992</v>
      </c>
      <c r="F19">
        <v>28.402967999999976</v>
      </c>
      <c r="H19">
        <v>17</v>
      </c>
      <c r="I19">
        <v>76.221459999999979</v>
      </c>
      <c r="J19">
        <v>180.33749199999991</v>
      </c>
      <c r="K19">
        <v>164.81894800000015</v>
      </c>
      <c r="L19">
        <v>124.412848</v>
      </c>
      <c r="M19">
        <v>28.499443999999983</v>
      </c>
    </row>
    <row r="20" spans="1:13" x14ac:dyDescent="0.2">
      <c r="A20">
        <v>18</v>
      </c>
      <c r="B20">
        <v>75.499515999999929</v>
      </c>
      <c r="C20">
        <v>174.59771199999994</v>
      </c>
      <c r="D20">
        <v>159.04556400000001</v>
      </c>
      <c r="E20">
        <v>127.85454799999998</v>
      </c>
      <c r="F20">
        <v>25.198663999999997</v>
      </c>
      <c r="H20">
        <v>18</v>
      </c>
      <c r="I20">
        <v>75.023639999999986</v>
      </c>
      <c r="J20">
        <v>169.02595199999993</v>
      </c>
      <c r="K20">
        <v>153.458628</v>
      </c>
      <c r="L20">
        <v>144.18500800000004</v>
      </c>
      <c r="M20">
        <v>28.552560000000003</v>
      </c>
    </row>
    <row r="21" spans="1:13" x14ac:dyDescent="0.2">
      <c r="A21">
        <v>19</v>
      </c>
      <c r="B21">
        <v>74.777571999999978</v>
      </c>
      <c r="C21">
        <v>182.60521999999995</v>
      </c>
      <c r="D21">
        <v>166.73329200000001</v>
      </c>
      <c r="E21">
        <v>125.61175199999998</v>
      </c>
      <c r="F21">
        <v>28.299987999999981</v>
      </c>
      <c r="H21">
        <v>19</v>
      </c>
      <c r="I21">
        <v>73.420403999999948</v>
      </c>
      <c r="J21">
        <v>154.71606799999998</v>
      </c>
      <c r="K21">
        <v>139.53139600000003</v>
      </c>
      <c r="L21">
        <v>160.23904800000003</v>
      </c>
      <c r="M21">
        <v>28.000803999999988</v>
      </c>
    </row>
    <row r="22" spans="1:13" x14ac:dyDescent="0.2">
      <c r="A22">
        <v>20</v>
      </c>
      <c r="B22">
        <v>75.249111999999911</v>
      </c>
      <c r="C22">
        <v>181.35103199999989</v>
      </c>
      <c r="D22">
        <v>165.24604399999998</v>
      </c>
      <c r="E22">
        <v>115.42865600000005</v>
      </c>
      <c r="F22">
        <v>28.251207999999966</v>
      </c>
      <c r="H22">
        <v>20</v>
      </c>
      <c r="I22">
        <v>74.212807999999939</v>
      </c>
      <c r="J22">
        <v>158.180532</v>
      </c>
      <c r="K22">
        <v>142.79531999999998</v>
      </c>
      <c r="L22">
        <v>161.068308</v>
      </c>
      <c r="M22">
        <v>28.598087999999979</v>
      </c>
    </row>
    <row r="23" spans="1:13" x14ac:dyDescent="0.2">
      <c r="A23" t="s">
        <v>9</v>
      </c>
      <c r="B23">
        <f t="shared" ref="B23" si="0">AVERAGE(B3:B22)</f>
        <v>71.092405599999964</v>
      </c>
      <c r="C23">
        <f t="shared" ref="C23" si="1">AVERAGE(C3:C22)</f>
        <v>129.37756799999997</v>
      </c>
      <c r="D23">
        <f t="shared" ref="D23" si="2">AVERAGE(D3:D22)</f>
        <v>115.05310419999998</v>
      </c>
      <c r="E23">
        <f t="shared" ref="E23" si="3">AVERAGE(E3:E22)</f>
        <v>124.32341799999992</v>
      </c>
      <c r="F23">
        <f t="shared" ref="F23" si="4">AVERAGE(F3:F22)</f>
        <v>23.922904399999986</v>
      </c>
      <c r="H23" t="s">
        <v>9</v>
      </c>
      <c r="I23">
        <f t="shared" ref="I23" si="5">AVERAGE(I3:I22)</f>
        <v>75.442118199999953</v>
      </c>
      <c r="J23">
        <f t="shared" ref="J23" si="6">AVERAGE(J3:J22)</f>
        <v>151.29528920000001</v>
      </c>
      <c r="K23">
        <f t="shared" ref="K23" si="7">AVERAGE(K3:K22)</f>
        <v>135.93685199999999</v>
      </c>
      <c r="L23">
        <f t="shared" ref="L23" si="8">AVERAGE(L3:L22)</f>
        <v>160.2497795999999</v>
      </c>
      <c r="M23">
        <f t="shared" ref="M23" si="9">AVERAGE(M3:M22)</f>
        <v>28.09825559999998</v>
      </c>
    </row>
    <row r="24" spans="1:13" x14ac:dyDescent="0.2">
      <c r="A24" t="s">
        <v>10</v>
      </c>
      <c r="B24">
        <f t="shared" ref="B24:F24" si="10">STDEV(B3:B22)</f>
        <v>7.2589681553014538</v>
      </c>
      <c r="C24">
        <f t="shared" si="10"/>
        <v>39.860720355936145</v>
      </c>
      <c r="D24">
        <f t="shared" si="10"/>
        <v>37.493794426852666</v>
      </c>
      <c r="E24">
        <f t="shared" si="10"/>
        <v>42.109782125481239</v>
      </c>
      <c r="F24">
        <f t="shared" si="10"/>
        <v>7.0293468528265119</v>
      </c>
      <c r="H24" t="s">
        <v>10</v>
      </c>
      <c r="I24">
        <f t="shared" ref="I24:M24" si="11">STDEV(I3:I22)</f>
        <v>0.64684995560295999</v>
      </c>
      <c r="J24">
        <f t="shared" si="11"/>
        <v>20.035034894888025</v>
      </c>
      <c r="K24">
        <f t="shared" si="11"/>
        <v>19.676347417787117</v>
      </c>
      <c r="L24">
        <f t="shared" si="11"/>
        <v>36.069181569360978</v>
      </c>
      <c r="M24">
        <f t="shared" si="11"/>
        <v>0.85999670621635516</v>
      </c>
    </row>
    <row r="25" spans="1:13" x14ac:dyDescent="0.2">
      <c r="A25" t="s">
        <v>11</v>
      </c>
      <c r="B25">
        <f t="shared" ref="B25" si="12">B24/(SQRT(20))</f>
        <v>1.62315462417603</v>
      </c>
      <c r="C25">
        <f t="shared" ref="C25" si="13">C24/(SQRT(20))</f>
        <v>8.9131280347982837</v>
      </c>
      <c r="D25">
        <f t="shared" ref="D25" si="14">D24/(SQRT(20))</f>
        <v>8.3838673072845324</v>
      </c>
      <c r="E25">
        <f t="shared" ref="E25" si="15">E24/(SQRT(20))</f>
        <v>9.4160335350281628</v>
      </c>
      <c r="F25">
        <f t="shared" ref="F25" si="16">F24/(SQRT(20))</f>
        <v>1.5718097400344289</v>
      </c>
      <c r="H25" t="s">
        <v>11</v>
      </c>
      <c r="I25">
        <f t="shared" ref="I25" si="17">I24/(SQRT(20))</f>
        <v>0.14464004719709395</v>
      </c>
      <c r="J25">
        <f t="shared" ref="J25" si="18">J24/(SQRT(20))</f>
        <v>4.4799699956549972</v>
      </c>
      <c r="K25">
        <f t="shared" ref="K25" si="19">K24/(SQRT(20))</f>
        <v>4.3997650375074446</v>
      </c>
      <c r="L25">
        <f t="shared" ref="L25" si="20">L24/(SQRT(20))</f>
        <v>8.0653141881873687</v>
      </c>
      <c r="M25">
        <f t="shared" ref="M25" si="21">M24/(SQRT(20))</f>
        <v>0.1923011095525686</v>
      </c>
    </row>
    <row r="26" spans="1:13" x14ac:dyDescent="0.2">
      <c r="A26" t="s">
        <v>15</v>
      </c>
      <c r="B26" s="4">
        <f t="shared" ref="B26:F26" si="22">_xlfn.CONFIDENCE.T(0.005,B24,20)</f>
        <v>5.1514456480164483</v>
      </c>
      <c r="C26" s="4">
        <f t="shared" si="22"/>
        <v>28.287813090132019</v>
      </c>
      <c r="D26" s="4">
        <f t="shared" si="22"/>
        <v>26.608085336036641</v>
      </c>
      <c r="E26" s="4">
        <f t="shared" si="22"/>
        <v>29.883896612881966</v>
      </c>
      <c r="F26" s="4">
        <f t="shared" si="22"/>
        <v>4.9884911296855599</v>
      </c>
      <c r="H26" t="s">
        <v>15</v>
      </c>
      <c r="I26" s="4">
        <f t="shared" ref="I26:M26" si="23">_xlfn.CONFIDENCE.T(0.005,I24,20)</f>
        <v>0.4590476659243754</v>
      </c>
      <c r="J26" s="4">
        <f t="shared" si="23"/>
        <v>14.218190672423809</v>
      </c>
      <c r="K26" s="4">
        <f t="shared" si="23"/>
        <v>13.963642229259751</v>
      </c>
      <c r="L26" s="4">
        <f t="shared" si="23"/>
        <v>25.597085487597564</v>
      </c>
      <c r="M26" s="4">
        <f t="shared" si="23"/>
        <v>0.61031074868556756</v>
      </c>
    </row>
    <row r="29" spans="1:13" x14ac:dyDescent="0.2">
      <c r="B29" t="s">
        <v>5</v>
      </c>
      <c r="C29" t="s">
        <v>12</v>
      </c>
      <c r="D29" t="s">
        <v>9</v>
      </c>
      <c r="I29" t="s">
        <v>6</v>
      </c>
      <c r="J29" t="s">
        <v>12</v>
      </c>
      <c r="K29" t="s">
        <v>9</v>
      </c>
    </row>
    <row r="30" spans="1:13" x14ac:dyDescent="0.2">
      <c r="A30" t="s">
        <v>8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H30" t="s">
        <v>8</v>
      </c>
      <c r="I30" t="s">
        <v>0</v>
      </c>
      <c r="J30" t="s">
        <v>1</v>
      </c>
      <c r="K30" t="s">
        <v>2</v>
      </c>
      <c r="L30" t="s">
        <v>3</v>
      </c>
      <c r="M30" t="s">
        <v>4</v>
      </c>
    </row>
    <row r="31" spans="1:13" x14ac:dyDescent="0.2">
      <c r="A31" t="s">
        <v>13</v>
      </c>
      <c r="B31">
        <v>69.870230496453914</v>
      </c>
      <c r="C31">
        <v>354.77367391304358</v>
      </c>
      <c r="D31">
        <v>404.86795979899489</v>
      </c>
      <c r="E31">
        <v>314.15504761904754</v>
      </c>
      <c r="F31">
        <v>25.038018348623851</v>
      </c>
      <c r="H31" t="s">
        <v>13</v>
      </c>
      <c r="I31">
        <v>16.302378006872853</v>
      </c>
      <c r="J31">
        <v>327.45672294372292</v>
      </c>
      <c r="K31">
        <v>378.39915500000001</v>
      </c>
      <c r="L31">
        <v>386.06465803108802</v>
      </c>
      <c r="M31">
        <v>93.6107962962963</v>
      </c>
    </row>
    <row r="32" spans="1:13" x14ac:dyDescent="0.2">
      <c r="A32">
        <v>2</v>
      </c>
      <c r="B32" s="3">
        <v>59.899591549295778</v>
      </c>
      <c r="C32" s="3">
        <v>403.31300446428577</v>
      </c>
      <c r="D32" s="3">
        <v>477.12081865284983</v>
      </c>
      <c r="E32" s="3">
        <v>384.74177099236641</v>
      </c>
      <c r="F32" s="3">
        <v>44.96678181818185</v>
      </c>
      <c r="H32">
        <v>2</v>
      </c>
      <c r="I32">
        <v>37.296900343642605</v>
      </c>
      <c r="J32">
        <v>339.69103589743611</v>
      </c>
      <c r="K32">
        <v>401.50321212121281</v>
      </c>
      <c r="L32">
        <v>356.06701685393267</v>
      </c>
      <c r="M32">
        <v>87.862999999999985</v>
      </c>
    </row>
    <row r="33" spans="1:13" x14ac:dyDescent="0.2">
      <c r="A33">
        <v>3</v>
      </c>
      <c r="B33" s="3">
        <v>60.707031034482796</v>
      </c>
      <c r="C33" s="3">
        <v>397.22962931034448</v>
      </c>
      <c r="D33" s="3">
        <v>453.61965517241384</v>
      </c>
      <c r="E33" s="3">
        <v>447.18656783919573</v>
      </c>
      <c r="F33" s="3">
        <v>116.91051851851844</v>
      </c>
      <c r="H33">
        <v>3</v>
      </c>
      <c r="I33">
        <v>28.285096219931265</v>
      </c>
      <c r="J33">
        <v>372.98395217391328</v>
      </c>
      <c r="K33">
        <v>427.03337000000005</v>
      </c>
      <c r="L33">
        <v>430.33814659685885</v>
      </c>
      <c r="M33">
        <v>60.893941176470641</v>
      </c>
    </row>
    <row r="34" spans="1:13" x14ac:dyDescent="0.2">
      <c r="A34">
        <v>4</v>
      </c>
      <c r="B34" s="3">
        <v>80.258698473282422</v>
      </c>
      <c r="C34" s="3">
        <v>400.80207327586226</v>
      </c>
      <c r="D34" s="3">
        <v>454.81207425742593</v>
      </c>
      <c r="E34" s="3">
        <v>440.00508499999995</v>
      </c>
      <c r="F34" s="3">
        <v>135.1410181818182</v>
      </c>
      <c r="H34">
        <v>4</v>
      </c>
      <c r="I34">
        <v>37.011748275862075</v>
      </c>
      <c r="J34">
        <v>367.545691304348</v>
      </c>
      <c r="K34">
        <v>421.93867839196014</v>
      </c>
      <c r="L34">
        <v>447.29825581395357</v>
      </c>
      <c r="M34">
        <v>91.863082568807371</v>
      </c>
    </row>
    <row r="35" spans="1:13" x14ac:dyDescent="0.2">
      <c r="A35">
        <v>5</v>
      </c>
      <c r="B35" s="3">
        <v>84.88603436426115</v>
      </c>
      <c r="C35" s="3">
        <v>382.2948441558442</v>
      </c>
      <c r="D35" s="3">
        <v>441.29357286432185</v>
      </c>
      <c r="E35" s="3">
        <v>439.13515075376893</v>
      </c>
      <c r="F35" s="3">
        <v>171.64369090909088</v>
      </c>
      <c r="H35">
        <v>5</v>
      </c>
      <c r="I35">
        <v>22.667783505154627</v>
      </c>
      <c r="J35">
        <v>447.04052155172417</v>
      </c>
      <c r="K35">
        <v>515.57288500000016</v>
      </c>
      <c r="L35">
        <v>270.88068589743585</v>
      </c>
      <c r="M35">
        <v>57.970431192660534</v>
      </c>
    </row>
    <row r="36" spans="1:13" x14ac:dyDescent="0.2">
      <c r="A36">
        <v>6</v>
      </c>
      <c r="B36" s="3">
        <v>50.460185567010285</v>
      </c>
      <c r="C36" s="3">
        <v>417.10914285714284</v>
      </c>
      <c r="D36" s="3">
        <v>479.57054726368153</v>
      </c>
      <c r="E36" s="3">
        <v>461.60328000000015</v>
      </c>
      <c r="F36" s="3">
        <v>2.2614678899082551E-2</v>
      </c>
      <c r="H36">
        <v>6</v>
      </c>
      <c r="I36">
        <v>15.542048275862074</v>
      </c>
      <c r="J36">
        <v>419.24741125541095</v>
      </c>
      <c r="K36">
        <v>486.60004020100496</v>
      </c>
      <c r="L36">
        <v>261.4841136363637</v>
      </c>
      <c r="M36">
        <v>34.885648148148157</v>
      </c>
    </row>
    <row r="37" spans="1:13" x14ac:dyDescent="0.2">
      <c r="A37">
        <v>7</v>
      </c>
      <c r="B37" s="3">
        <v>38.401207468879669</v>
      </c>
      <c r="C37" s="3">
        <v>261.66430468750002</v>
      </c>
      <c r="D37" s="3">
        <v>281.06546428571431</v>
      </c>
      <c r="E37" s="3">
        <v>319.70802542372894</v>
      </c>
      <c r="F37" s="3">
        <v>212.13016666666667</v>
      </c>
      <c r="H37">
        <v>7</v>
      </c>
      <c r="I37">
        <v>11.605697594501715</v>
      </c>
      <c r="J37">
        <v>334.41920779220783</v>
      </c>
      <c r="K37">
        <v>386.85049253731324</v>
      </c>
      <c r="L37">
        <v>262.55604519774005</v>
      </c>
      <c r="M37">
        <v>24.754654545454542</v>
      </c>
    </row>
    <row r="38" spans="1:13" x14ac:dyDescent="0.2">
      <c r="A38">
        <v>8</v>
      </c>
      <c r="B38" s="3">
        <v>21.341689655172416</v>
      </c>
      <c r="C38" s="3">
        <v>254.95032592592594</v>
      </c>
      <c r="D38" s="3">
        <v>334.84668571428551</v>
      </c>
      <c r="E38" s="3">
        <v>395.66077631578946</v>
      </c>
      <c r="F38" s="3">
        <v>76.946266666666659</v>
      </c>
      <c r="H38">
        <v>8</v>
      </c>
      <c r="I38">
        <v>23.298210344827588</v>
      </c>
      <c r="J38">
        <v>306.4087359307365</v>
      </c>
      <c r="K38">
        <v>353.78333830845787</v>
      </c>
      <c r="L38">
        <v>451.95949342105285</v>
      </c>
      <c r="M38">
        <v>56.270949494949484</v>
      </c>
    </row>
    <row r="39" spans="1:13" x14ac:dyDescent="0.2">
      <c r="A39">
        <v>9</v>
      </c>
      <c r="B39" s="3">
        <v>47.551453608247442</v>
      </c>
      <c r="C39" s="3">
        <v>256.10612738853507</v>
      </c>
      <c r="D39" s="3">
        <v>315.58229133858265</v>
      </c>
      <c r="E39" s="3">
        <v>214.83236499999998</v>
      </c>
      <c r="F39" s="3">
        <v>142.36702040816328</v>
      </c>
      <c r="H39">
        <v>9</v>
      </c>
      <c r="I39">
        <v>8.903658620689658</v>
      </c>
      <c r="J39">
        <v>272.29620434782601</v>
      </c>
      <c r="K39">
        <v>309.37971000000005</v>
      </c>
      <c r="L39">
        <v>215.0677528089887</v>
      </c>
      <c r="M39">
        <v>24.010201834862389</v>
      </c>
    </row>
    <row r="40" spans="1:13" x14ac:dyDescent="0.2">
      <c r="A40">
        <v>10</v>
      </c>
      <c r="B40" s="3">
        <v>35.089734982332466</v>
      </c>
      <c r="C40" s="3">
        <v>601.28342857142866</v>
      </c>
      <c r="D40" s="3">
        <v>574.81121874999997</v>
      </c>
      <c r="E40" s="3">
        <v>228.1692311557789</v>
      </c>
      <c r="F40" s="3">
        <v>95.346238532110036</v>
      </c>
      <c r="H40">
        <v>10</v>
      </c>
      <c r="I40">
        <v>23.168755172413796</v>
      </c>
      <c r="J40">
        <v>329.05888744588771</v>
      </c>
      <c r="K40">
        <v>375.20042000000001</v>
      </c>
      <c r="L40">
        <v>369.13502604166678</v>
      </c>
      <c r="M40">
        <v>67.803394495412832</v>
      </c>
    </row>
    <row r="41" spans="1:13" x14ac:dyDescent="0.2">
      <c r="A41">
        <v>11</v>
      </c>
      <c r="B41">
        <v>73.683857142857121</v>
      </c>
      <c r="C41">
        <v>413.85776754385961</v>
      </c>
      <c r="D41">
        <v>479.16689393939401</v>
      </c>
      <c r="E41">
        <v>416.60892146596899</v>
      </c>
      <c r="F41">
        <v>139.54219626168228</v>
      </c>
      <c r="H41">
        <v>11</v>
      </c>
      <c r="I41">
        <v>15.179434482758621</v>
      </c>
      <c r="J41">
        <v>440.10883406113533</v>
      </c>
      <c r="K41">
        <v>502.50532663316568</v>
      </c>
      <c r="L41">
        <v>268.43367553191496</v>
      </c>
      <c r="M41">
        <v>35.550174311926604</v>
      </c>
    </row>
    <row r="42" spans="1:13" x14ac:dyDescent="0.2">
      <c r="A42">
        <v>12</v>
      </c>
      <c r="B42">
        <v>42.112628975265039</v>
      </c>
      <c r="C42">
        <v>383.33760606060616</v>
      </c>
      <c r="D42">
        <v>444.80338805970166</v>
      </c>
      <c r="E42">
        <v>307.37457692307692</v>
      </c>
      <c r="F42">
        <v>39.308252427184463</v>
      </c>
      <c r="H42">
        <v>12</v>
      </c>
      <c r="I42">
        <v>16.883986206896555</v>
      </c>
      <c r="J42">
        <v>339.92130222222238</v>
      </c>
      <c r="K42">
        <v>396.54178974359002</v>
      </c>
      <c r="L42">
        <v>441.18072538860105</v>
      </c>
      <c r="M42">
        <v>79.384495412844032</v>
      </c>
    </row>
    <row r="43" spans="1:13" x14ac:dyDescent="0.2">
      <c r="A43">
        <v>13</v>
      </c>
      <c r="B43">
        <v>34.985098901098901</v>
      </c>
      <c r="C43">
        <v>353.84601470588251</v>
      </c>
      <c r="D43">
        <v>400.3648813559322</v>
      </c>
      <c r="E43">
        <v>421.51534814814812</v>
      </c>
      <c r="F43">
        <v>91.839121212121199</v>
      </c>
      <c r="H43">
        <v>13</v>
      </c>
      <c r="I43">
        <v>13.647797250859107</v>
      </c>
      <c r="J43">
        <v>336.21143303571455</v>
      </c>
      <c r="K43">
        <v>386.22387179487214</v>
      </c>
      <c r="L43">
        <v>460.20159278350513</v>
      </c>
      <c r="M43">
        <v>105.8372752293578</v>
      </c>
    </row>
    <row r="44" spans="1:13" x14ac:dyDescent="0.2">
      <c r="A44">
        <v>14</v>
      </c>
      <c r="B44">
        <v>74.348187725631703</v>
      </c>
      <c r="C44">
        <v>318.55433333333337</v>
      </c>
      <c r="D44">
        <v>362.46835025380705</v>
      </c>
      <c r="E44">
        <v>363.56316145833324</v>
      </c>
      <c r="F44">
        <v>173.56969473684217</v>
      </c>
      <c r="H44">
        <v>14</v>
      </c>
      <c r="I44">
        <v>16.040357388316146</v>
      </c>
      <c r="J44">
        <v>474.93923043478287</v>
      </c>
      <c r="K44">
        <v>546.26851000000011</v>
      </c>
      <c r="L44">
        <v>268.50992655367224</v>
      </c>
      <c r="M44">
        <v>42.913590909090907</v>
      </c>
    </row>
    <row r="45" spans="1:13" x14ac:dyDescent="0.2">
      <c r="A45">
        <v>15</v>
      </c>
      <c r="B45">
        <v>49.895482071713275</v>
      </c>
      <c r="C45">
        <v>409.78945851528357</v>
      </c>
      <c r="D45">
        <v>472.81423115577917</v>
      </c>
      <c r="E45">
        <v>314.45741304347837</v>
      </c>
      <c r="F45">
        <v>96.126467889908284</v>
      </c>
      <c r="H45">
        <v>15</v>
      </c>
      <c r="I45">
        <v>11.306295532646054</v>
      </c>
      <c r="J45">
        <v>352.80487330316754</v>
      </c>
      <c r="K45">
        <v>390.38539999999995</v>
      </c>
      <c r="L45">
        <v>269.3365405405404</v>
      </c>
      <c r="M45">
        <v>31.986348623853214</v>
      </c>
    </row>
    <row r="46" spans="1:13" x14ac:dyDescent="0.2">
      <c r="A46">
        <v>16</v>
      </c>
      <c r="B46">
        <v>77.810055172413797</v>
      </c>
      <c r="C46">
        <v>373.80883478260904</v>
      </c>
      <c r="D46">
        <v>410.5131005025126</v>
      </c>
      <c r="E46">
        <v>412.55080904522629</v>
      </c>
      <c r="F46">
        <v>155.67175000000017</v>
      </c>
      <c r="H46">
        <v>16</v>
      </c>
      <c r="I46">
        <v>22.014089347079036</v>
      </c>
      <c r="J46">
        <v>363.25293913043521</v>
      </c>
      <c r="K46">
        <v>418.2331250000002</v>
      </c>
      <c r="L46">
        <v>367.51399481865286</v>
      </c>
      <c r="M46">
        <v>88.132054545454565</v>
      </c>
    </row>
    <row r="47" spans="1:13" x14ac:dyDescent="0.2">
      <c r="A47">
        <v>17</v>
      </c>
      <c r="B47">
        <v>17.209672000000005</v>
      </c>
      <c r="C47">
        <v>350.17843290043288</v>
      </c>
      <c r="D47">
        <v>406.0722686567164</v>
      </c>
      <c r="E47">
        <v>392.86334946236599</v>
      </c>
      <c r="F47">
        <v>73.984201834862361</v>
      </c>
      <c r="H47">
        <v>17</v>
      </c>
      <c r="I47">
        <v>13.457278350515461</v>
      </c>
      <c r="J47">
        <v>318.29519913419915</v>
      </c>
      <c r="K47">
        <v>368.39102475247574</v>
      </c>
      <c r="L47">
        <v>452.47994300518144</v>
      </c>
      <c r="M47">
        <v>97.628445454545485</v>
      </c>
    </row>
    <row r="48" spans="1:13" x14ac:dyDescent="0.2">
      <c r="A48">
        <v>18</v>
      </c>
      <c r="B48">
        <v>52.069703448275845</v>
      </c>
      <c r="C48">
        <v>344.5605541125542</v>
      </c>
      <c r="D48">
        <v>395.55552238805984</v>
      </c>
      <c r="E48">
        <v>468.27229015544032</v>
      </c>
      <c r="F48">
        <v>51.819549999999992</v>
      </c>
      <c r="H48">
        <v>18</v>
      </c>
      <c r="I48">
        <v>15.972240549828173</v>
      </c>
      <c r="J48">
        <v>337.185341991342</v>
      </c>
      <c r="K48">
        <v>385.99920398009971</v>
      </c>
      <c r="L48">
        <v>429.77204736842094</v>
      </c>
      <c r="M48">
        <v>87.739700000000042</v>
      </c>
    </row>
    <row r="49" spans="1:13" x14ac:dyDescent="0.2">
      <c r="A49">
        <v>19</v>
      </c>
      <c r="B49">
        <v>67.066913793103424</v>
      </c>
      <c r="C49">
        <v>330.86551965065507</v>
      </c>
      <c r="D49">
        <v>382.73778787878786</v>
      </c>
      <c r="E49">
        <v>430.83086499999973</v>
      </c>
      <c r="F49">
        <v>181.06959090909089</v>
      </c>
      <c r="H49">
        <v>19</v>
      </c>
      <c r="I49">
        <v>19.124355871886127</v>
      </c>
      <c r="J49">
        <v>371.97840624999986</v>
      </c>
      <c r="K49">
        <v>428.46623195876322</v>
      </c>
      <c r="L49">
        <v>375.24906217616575</v>
      </c>
      <c r="M49">
        <v>85.922666666666657</v>
      </c>
    </row>
    <row r="50" spans="1:13" x14ac:dyDescent="0.2">
      <c r="A50">
        <v>20</v>
      </c>
      <c r="B50">
        <v>57.67011724137933</v>
      </c>
      <c r="C50">
        <v>334.77183913043473</v>
      </c>
      <c r="D50">
        <v>386.0005577889446</v>
      </c>
      <c r="E50">
        <v>397.05026943005186</v>
      </c>
      <c r="F50">
        <v>139.38871559633029</v>
      </c>
      <c r="H50">
        <v>20</v>
      </c>
      <c r="I50">
        <v>22.670371929824562</v>
      </c>
      <c r="J50">
        <v>375.85001731601761</v>
      </c>
      <c r="K50">
        <v>433.4860299999998</v>
      </c>
      <c r="L50">
        <v>369.48665104166662</v>
      </c>
      <c r="M50">
        <v>93.060128440367009</v>
      </c>
    </row>
    <row r="51" spans="1:13" x14ac:dyDescent="0.2">
      <c r="A51" t="s">
        <v>9</v>
      </c>
      <c r="B51">
        <f t="shared" ref="B51:H51" si="24">AVERAGE(B31:B50)</f>
        <v>54.765878683557844</v>
      </c>
      <c r="C51">
        <f t="shared" si="24"/>
        <v>367.15484576427815</v>
      </c>
      <c r="D51">
        <f t="shared" si="24"/>
        <v>417.9043635038953</v>
      </c>
      <c r="E51">
        <f t="shared" si="24"/>
        <v>378.51421521158835</v>
      </c>
      <c r="F51">
        <f t="shared" si="24"/>
        <v>108.14159377983806</v>
      </c>
      <c r="H51" t="s">
        <v>9</v>
      </c>
      <c r="I51">
        <f>AVERAGE(I31:I50)</f>
        <v>19.51892416351841</v>
      </c>
      <c r="J51">
        <f t="shared" ref="J51:M51" si="25">AVERAGE(J31:J50)</f>
        <v>361.33479737611145</v>
      </c>
      <c r="K51">
        <f t="shared" si="25"/>
        <v>415.63809077114581</v>
      </c>
      <c r="L51">
        <f t="shared" si="25"/>
        <v>357.65076767537005</v>
      </c>
      <c r="M51">
        <f t="shared" si="25"/>
        <v>67.40404896735842</v>
      </c>
    </row>
    <row r="52" spans="1:13" x14ac:dyDescent="0.2">
      <c r="A52" t="s">
        <v>10</v>
      </c>
      <c r="B52">
        <f t="shared" ref="B52:H52" si="26">STDEV(B31:B50)</f>
        <v>19.350780544048856</v>
      </c>
      <c r="C52">
        <f t="shared" si="26"/>
        <v>75.077695025962953</v>
      </c>
      <c r="D52">
        <f t="shared" si="26"/>
        <v>66.963570324413055</v>
      </c>
      <c r="E52">
        <f t="shared" si="26"/>
        <v>73.123401828223663</v>
      </c>
      <c r="F52">
        <f t="shared" si="26"/>
        <v>57.972368589371591</v>
      </c>
      <c r="H52" t="s">
        <v>10</v>
      </c>
      <c r="I52">
        <f>STDEV(I31:I50)</f>
        <v>7.7572139116007381</v>
      </c>
      <c r="J52">
        <f t="shared" ref="J52:M52" si="27">STDEV(J31:J50)</f>
        <v>50.386809224076138</v>
      </c>
      <c r="K52">
        <f t="shared" si="27"/>
        <v>58.236274137402326</v>
      </c>
      <c r="L52">
        <f t="shared" si="27"/>
        <v>81.19055998059207</v>
      </c>
      <c r="M52">
        <f t="shared" si="27"/>
        <v>27.111772409104731</v>
      </c>
    </row>
    <row r="53" spans="1:13" x14ac:dyDescent="0.2">
      <c r="A53" t="s">
        <v>11</v>
      </c>
      <c r="B53">
        <f t="shared" ref="B53:H53" si="28">B52/(SQRT(20))</f>
        <v>4.3269660714173606</v>
      </c>
      <c r="C53">
        <f t="shared" si="28"/>
        <v>16.7878829672051</v>
      </c>
      <c r="D53">
        <f t="shared" si="28"/>
        <v>14.973509526147524</v>
      </c>
      <c r="E53">
        <f t="shared" si="28"/>
        <v>16.350889723394051</v>
      </c>
      <c r="F53">
        <f t="shared" si="28"/>
        <v>12.963015698250846</v>
      </c>
      <c r="H53" t="s">
        <v>11</v>
      </c>
      <c r="I53">
        <f>I52/(SQRT(20))</f>
        <v>1.7345657622346293</v>
      </c>
      <c r="J53">
        <f t="shared" ref="J53:M53" si="29">J52/(SQRT(20))</f>
        <v>11.266833059434767</v>
      </c>
      <c r="K53">
        <f t="shared" si="29"/>
        <v>13.022026772754453</v>
      </c>
      <c r="L53">
        <f t="shared" si="29"/>
        <v>18.154761124787786</v>
      </c>
      <c r="M53">
        <f t="shared" si="29"/>
        <v>6.0623766097261411</v>
      </c>
    </row>
    <row r="54" spans="1:13" x14ac:dyDescent="0.2">
      <c r="A54" t="s">
        <v>15</v>
      </c>
      <c r="B54" s="4">
        <f t="shared" ref="B54:H54" si="30">_xlfn.CONFIDENCE.T(0.005,B52,20)</f>
        <v>13.732598364763334</v>
      </c>
      <c r="C54" s="4">
        <f t="shared" si="30"/>
        <v>53.280115993089318</v>
      </c>
      <c r="D54" s="4">
        <f t="shared" si="30"/>
        <v>47.521794495186825</v>
      </c>
      <c r="E54" s="4">
        <f t="shared" si="30"/>
        <v>51.893219815415684</v>
      </c>
      <c r="F54" s="4">
        <f t="shared" si="30"/>
        <v>41.141040914584593</v>
      </c>
      <c r="G54" s="4"/>
      <c r="H54" t="s">
        <v>15</v>
      </c>
      <c r="I54" s="4">
        <f>_xlfn.CONFIDENCE.T(0.005,I52,20)</f>
        <v>5.5050339098765146</v>
      </c>
      <c r="J54" s="4">
        <f t="shared" ref="J54:M54" si="31">_xlfn.CONFIDENCE.T(0.005,J52,20)</f>
        <v>35.757824465069959</v>
      </c>
      <c r="K54" s="4">
        <f t="shared" si="31"/>
        <v>41.328325809325101</v>
      </c>
      <c r="L54" s="4">
        <f t="shared" si="31"/>
        <v>57.618210732413694</v>
      </c>
      <c r="M54" s="4">
        <f t="shared" si="31"/>
        <v>19.240313361189408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Isolani</dc:creator>
  <cp:lastModifiedBy>Pedro Isolani</cp:lastModifiedBy>
  <dcterms:created xsi:type="dcterms:W3CDTF">2020-06-23T11:37:34Z</dcterms:created>
  <dcterms:modified xsi:type="dcterms:W3CDTF">2020-07-06T22:09:32Z</dcterms:modified>
</cp:coreProperties>
</file>