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results/"/>
    </mc:Choice>
  </mc:AlternateContent>
  <xr:revisionPtr revIDLastSave="0" documentId="13_ncr:1_{0276E35F-195E-1B40-860C-2ECA86BC46D4}" xr6:coauthVersionLast="45" xr6:coauthVersionMax="45" xr10:uidLastSave="{00000000-0000-0000-0000-000000000000}"/>
  <bookViews>
    <workbookView xWindow="0" yWindow="0" windowWidth="38400" windowHeight="21600" xr2:uid="{3FEC7344-D201-3244-A186-2559A3F9F96E}"/>
  </bookViews>
  <sheets>
    <sheet name="aver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L41" i="1" l="1"/>
  <c r="J41" i="1"/>
  <c r="K41" i="1"/>
  <c r="M41" i="1"/>
  <c r="I19" i="1" l="1"/>
  <c r="K42" i="1"/>
  <c r="K18" i="1"/>
  <c r="M42" i="1"/>
  <c r="L42" i="1"/>
  <c r="J42" i="1"/>
  <c r="F42" i="1"/>
  <c r="E42" i="1"/>
  <c r="D42" i="1"/>
  <c r="C42" i="1"/>
  <c r="B42" i="1"/>
  <c r="F41" i="1"/>
  <c r="D41" i="1"/>
  <c r="C41" i="1"/>
  <c r="B41" i="1"/>
  <c r="M19" i="1"/>
  <c r="L19" i="1"/>
  <c r="J19" i="1"/>
  <c r="M18" i="1"/>
  <c r="L18" i="1"/>
  <c r="J18" i="1"/>
  <c r="I18" i="1"/>
  <c r="C18" i="1"/>
  <c r="D18" i="1"/>
  <c r="E18" i="1"/>
  <c r="F18" i="1"/>
  <c r="C19" i="1"/>
  <c r="D19" i="1"/>
  <c r="E19" i="1"/>
  <c r="F19" i="1"/>
  <c r="C43" i="1" l="1"/>
  <c r="C44" i="1"/>
  <c r="E20" i="1"/>
  <c r="E21" i="1"/>
  <c r="L20" i="1"/>
  <c r="L21" i="1"/>
  <c r="D43" i="1"/>
  <c r="D44" i="1"/>
  <c r="I20" i="1"/>
  <c r="I21" i="1"/>
  <c r="F20" i="1"/>
  <c r="F21" i="1"/>
  <c r="J20" i="1"/>
  <c r="J21" i="1"/>
  <c r="M20" i="1"/>
  <c r="M21" i="1"/>
  <c r="E43" i="1"/>
  <c r="E44" i="1"/>
  <c r="D20" i="1"/>
  <c r="D21" i="1"/>
  <c r="C20" i="1"/>
  <c r="C21" i="1"/>
  <c r="F43" i="1"/>
  <c r="F44" i="1"/>
  <c r="K43" i="1"/>
  <c r="K44" i="1"/>
  <c r="J43" i="1"/>
  <c r="J44" i="1"/>
  <c r="L43" i="1"/>
  <c r="L44" i="1"/>
  <c r="M43" i="1"/>
  <c r="M44" i="1"/>
  <c r="B43" i="1"/>
  <c r="B44" i="1"/>
  <c r="K19" i="1"/>
  <c r="K20" i="1" l="1"/>
  <c r="K21" i="1"/>
  <c r="B18" i="1"/>
  <c r="B19" i="1"/>
  <c r="B21" i="1" s="1"/>
  <c r="B20" i="1"/>
  <c r="I43" i="1"/>
  <c r="I41" i="1"/>
  <c r="I42" i="1"/>
  <c r="I44" i="1"/>
</calcChain>
</file>

<file path=xl/sharedStrings.xml><?xml version="1.0" encoding="utf-8"?>
<sst xmlns="http://schemas.openxmlformats.org/spreadsheetml/2006/main" count="56" uniqueCount="16">
  <si>
    <t>QoS 1</t>
  </si>
  <si>
    <t>BE 1</t>
  </si>
  <si>
    <t>BE 2</t>
  </si>
  <si>
    <t>BE 3</t>
  </si>
  <si>
    <t>QoS 2</t>
  </si>
  <si>
    <t>GOMEZ</t>
  </si>
  <si>
    <t>OURs</t>
  </si>
  <si>
    <t>THP</t>
  </si>
  <si>
    <t>EXP</t>
  </si>
  <si>
    <t>AVG</t>
  </si>
  <si>
    <t>STD</t>
  </si>
  <si>
    <t>SDT ERROR</t>
  </si>
  <si>
    <t>DELAY</t>
  </si>
  <si>
    <t>MAIN</t>
  </si>
  <si>
    <t>SUM</t>
  </si>
  <si>
    <t>T Student 95%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</si>
</sst>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4E4A-0428-264E-82D8-1E226FAD8D1C}">
  <dimension ref="A1:M44"/>
  <sheetViews>
    <sheetView tabSelected="1" topLeftCell="A3" workbookViewId="0">
      <selection activeCell="O39" sqref="O39"/>
    </sheetView>
  </sheetViews>
  <sheetFormatPr baseColWidth="10" defaultRowHeight="16" x14ac:dyDescent="0.2"/>
  <cols>
    <col min="1" max="1" width="18.33203125" bestFit="1" customWidth="1"/>
    <col min="2" max="5" width="12.6640625" bestFit="1" customWidth="1"/>
    <col min="6" max="6" width="11.6640625" bestFit="1" customWidth="1"/>
    <col min="8" max="8" width="18.33203125" bestFit="1" customWidth="1"/>
    <col min="9" max="9" width="11.6640625" bestFit="1" customWidth="1"/>
    <col min="10" max="11" width="12.1640625" bestFit="1" customWidth="1"/>
    <col min="12" max="12" width="12.6640625" bestFit="1" customWidth="1"/>
    <col min="13" max="13" width="12.1640625" bestFit="1" customWidth="1"/>
    <col min="16" max="16" width="12.1640625" bestFit="1" customWidth="1"/>
    <col min="17" max="19" width="12.6640625" bestFit="1" customWidth="1"/>
    <col min="20" max="20" width="12.1640625" bestFit="1" customWidth="1"/>
    <col min="23" max="25" width="12.1640625" bestFit="1" customWidth="1"/>
    <col min="26" max="26" width="12.6640625" bestFit="1" customWidth="1"/>
    <col min="27" max="27" width="12.1640625" bestFit="1" customWidth="1"/>
  </cols>
  <sheetData>
    <row r="1" spans="1:13" x14ac:dyDescent="0.2">
      <c r="B1" t="s">
        <v>5</v>
      </c>
      <c r="C1" t="s">
        <v>7</v>
      </c>
      <c r="D1" t="s">
        <v>14</v>
      </c>
      <c r="I1" t="s">
        <v>6</v>
      </c>
      <c r="J1" t="s">
        <v>7</v>
      </c>
      <c r="K1" t="s">
        <v>14</v>
      </c>
    </row>
    <row r="2" spans="1:13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">
      <c r="A3" t="s">
        <v>13</v>
      </c>
      <c r="B3">
        <v>72.934771999999953</v>
      </c>
      <c r="C3">
        <v>123.32559599999998</v>
      </c>
      <c r="D3">
        <v>107.44282799999996</v>
      </c>
      <c r="E3">
        <v>112.11378399999992</v>
      </c>
      <c r="F3">
        <v>28.427899999999976</v>
      </c>
      <c r="H3" t="s">
        <v>13</v>
      </c>
      <c r="I3" s="1">
        <v>75.691383999999999</v>
      </c>
      <c r="J3" s="1">
        <v>174.13159199999998</v>
      </c>
      <c r="K3" s="1">
        <v>158.272672</v>
      </c>
      <c r="L3" s="1">
        <v>114.94627599999995</v>
      </c>
      <c r="M3" s="1">
        <v>28.522207999999988</v>
      </c>
    </row>
    <row r="4" spans="1:13" x14ac:dyDescent="0.2">
      <c r="A4">
        <v>2</v>
      </c>
      <c r="B4" s="2">
        <v>73.228536000000005</v>
      </c>
      <c r="C4" s="2">
        <v>125.048072</v>
      </c>
      <c r="D4" s="2">
        <v>109.166388</v>
      </c>
      <c r="E4" s="2">
        <v>67.081171999999995</v>
      </c>
      <c r="F4" s="2">
        <v>28.346599999999999</v>
      </c>
      <c r="H4">
        <v>2</v>
      </c>
      <c r="I4" s="1">
        <v>76.018751999999978</v>
      </c>
      <c r="J4" s="1">
        <v>120.89635199999995</v>
      </c>
      <c r="K4" s="1">
        <v>105.55233199999992</v>
      </c>
      <c r="L4" s="1">
        <v>183.20250399999986</v>
      </c>
      <c r="M4" s="1">
        <v>26.472363999999992</v>
      </c>
    </row>
    <row r="5" spans="1:13" x14ac:dyDescent="0.2">
      <c r="A5">
        <v>3</v>
      </c>
      <c r="B5">
        <v>74.508739999999989</v>
      </c>
      <c r="C5">
        <v>134.52006399999996</v>
      </c>
      <c r="D5">
        <v>119.01994799999997</v>
      </c>
      <c r="E5">
        <v>119.02753599999987</v>
      </c>
      <c r="F5">
        <v>28.077767999999981</v>
      </c>
      <c r="H5">
        <v>3</v>
      </c>
      <c r="I5" s="1">
        <v>75.046403999999896</v>
      </c>
      <c r="J5" s="1">
        <v>157.04341599999995</v>
      </c>
      <c r="K5" s="1">
        <v>141.34492800000004</v>
      </c>
      <c r="L5" s="1">
        <v>152.51337999999993</v>
      </c>
      <c r="M5" s="1">
        <v>26.752035999999993</v>
      </c>
    </row>
    <row r="6" spans="1:13" x14ac:dyDescent="0.2">
      <c r="A6">
        <v>4</v>
      </c>
      <c r="B6">
        <v>73.655631999999969</v>
      </c>
      <c r="C6">
        <v>135.21382399999993</v>
      </c>
      <c r="D6">
        <v>119.40585199999998</v>
      </c>
      <c r="E6">
        <v>119.47414400000001</v>
      </c>
      <c r="F6">
        <v>27.996467999999989</v>
      </c>
      <c r="H6">
        <v>4</v>
      </c>
      <c r="I6" s="1">
        <v>75.186239999999913</v>
      </c>
      <c r="J6" s="1">
        <v>149.62343599999994</v>
      </c>
      <c r="K6" s="1">
        <v>133.83389199999993</v>
      </c>
      <c r="L6" s="1">
        <v>146.28688399999999</v>
      </c>
      <c r="M6" s="1">
        <v>28.155815999999984</v>
      </c>
    </row>
    <row r="7" spans="1:13" x14ac:dyDescent="0.2">
      <c r="A7">
        <v>5</v>
      </c>
      <c r="B7">
        <v>74.716867999999963</v>
      </c>
      <c r="C7">
        <v>130.38460399999997</v>
      </c>
      <c r="D7">
        <v>115.20101599999995</v>
      </c>
      <c r="E7">
        <v>116.04111599999997</v>
      </c>
      <c r="F7">
        <v>28.278307999999974</v>
      </c>
      <c r="H7">
        <v>5</v>
      </c>
      <c r="I7" s="1">
        <v>75.594908000000032</v>
      </c>
      <c r="J7" s="1">
        <v>141.15522800000002</v>
      </c>
      <c r="K7" s="1">
        <v>126.32719200000001</v>
      </c>
      <c r="L7" s="1">
        <v>165.02057199999987</v>
      </c>
      <c r="M7" s="1">
        <v>28.423563999999971</v>
      </c>
    </row>
    <row r="8" spans="1:13" x14ac:dyDescent="0.2">
      <c r="A8">
        <v>6</v>
      </c>
      <c r="B8">
        <v>74.804671999999982</v>
      </c>
      <c r="C8">
        <v>138.29780399999996</v>
      </c>
      <c r="D8">
        <v>123.14348399999997</v>
      </c>
      <c r="E8">
        <v>122.78251199999997</v>
      </c>
      <c r="F8">
        <v>27.869639999999976</v>
      </c>
      <c r="H8">
        <v>6</v>
      </c>
      <c r="I8" s="1">
        <v>75.708728000000008</v>
      </c>
      <c r="J8" s="1">
        <v>145.62130799999994</v>
      </c>
      <c r="K8" s="1">
        <v>129.33312399999994</v>
      </c>
      <c r="L8" s="1">
        <v>146.54704399999989</v>
      </c>
      <c r="M8" s="1">
        <v>28.463671999999956</v>
      </c>
    </row>
    <row r="9" spans="1:13" x14ac:dyDescent="0.2">
      <c r="A9">
        <v>7</v>
      </c>
      <c r="B9">
        <v>58.758219999999987</v>
      </c>
      <c r="C9">
        <v>64.535939999999982</v>
      </c>
      <c r="D9">
        <v>55.892123999999967</v>
      </c>
      <c r="E9">
        <v>73.596011999999973</v>
      </c>
      <c r="F9">
        <v>6.3023759999999918</v>
      </c>
      <c r="H9">
        <v>7</v>
      </c>
      <c r="I9" s="1">
        <v>75.826883999999993</v>
      </c>
      <c r="J9" s="1">
        <v>126.11797999999992</v>
      </c>
      <c r="K9" s="1">
        <v>110.38588799999994</v>
      </c>
      <c r="L9" s="1">
        <v>224.94409199999984</v>
      </c>
      <c r="M9" s="1">
        <v>28.63169199999998</v>
      </c>
    </row>
    <row r="10" spans="1:13" x14ac:dyDescent="0.2">
      <c r="A10">
        <v>8</v>
      </c>
      <c r="B10">
        <v>74.793831999999966</v>
      </c>
      <c r="C10">
        <v>73.716335999999956</v>
      </c>
      <c r="D10">
        <v>57.851995999999986</v>
      </c>
      <c r="E10">
        <v>63.88228799999996</v>
      </c>
      <c r="F10">
        <v>10.399895999999995</v>
      </c>
      <c r="H10">
        <v>8</v>
      </c>
      <c r="I10" s="1">
        <v>75.633931999999959</v>
      </c>
      <c r="J10" s="1">
        <v>178.65837599999995</v>
      </c>
      <c r="K10" s="1">
        <v>163.44551999999996</v>
      </c>
      <c r="L10" s="1">
        <v>99.443991999999994</v>
      </c>
      <c r="M10" s="1">
        <v>25.459907999999999</v>
      </c>
    </row>
    <row r="11" spans="1:13" x14ac:dyDescent="0.2">
      <c r="A11">
        <v>9</v>
      </c>
      <c r="B11">
        <v>74.64207199999997</v>
      </c>
      <c r="C11">
        <v>77.749899999999968</v>
      </c>
      <c r="D11">
        <v>62.238943999999989</v>
      </c>
      <c r="E11">
        <v>222.68720399999978</v>
      </c>
      <c r="F11">
        <v>12.855155999999988</v>
      </c>
      <c r="H11">
        <v>9</v>
      </c>
      <c r="I11" s="1">
        <v>75.655611999999948</v>
      </c>
      <c r="J11" s="1">
        <v>122.56354399999994</v>
      </c>
      <c r="K11" s="1">
        <v>106.25476400000002</v>
      </c>
      <c r="L11" s="1">
        <v>227.87414399999983</v>
      </c>
      <c r="M11" s="1">
        <v>28.24578799999998</v>
      </c>
    </row>
    <row r="12" spans="1:13" x14ac:dyDescent="0.2">
      <c r="A12">
        <v>10</v>
      </c>
      <c r="B12">
        <v>73.112547999999947</v>
      </c>
      <c r="C12">
        <v>40.242415999999984</v>
      </c>
      <c r="D12">
        <v>40.329135999999991</v>
      </c>
      <c r="E12">
        <v>207.12529999999975</v>
      </c>
      <c r="F12">
        <v>28.141723999999972</v>
      </c>
      <c r="H12">
        <v>10</v>
      </c>
      <c r="I12" s="1">
        <v>75.697887999999963</v>
      </c>
      <c r="J12" s="1">
        <v>174.75163999999995</v>
      </c>
      <c r="K12" s="1">
        <v>158.95125599999997</v>
      </c>
      <c r="L12" s="1">
        <v>120.26437999999996</v>
      </c>
      <c r="M12" s="1">
        <v>28.694563999999982</v>
      </c>
    </row>
    <row r="13" spans="1:13" x14ac:dyDescent="0.2">
      <c r="A13">
        <v>11</v>
      </c>
      <c r="H13">
        <v>11</v>
      </c>
    </row>
    <row r="14" spans="1:13" x14ac:dyDescent="0.2">
      <c r="A14">
        <v>12</v>
      </c>
      <c r="H14">
        <v>12</v>
      </c>
    </row>
    <row r="15" spans="1:13" x14ac:dyDescent="0.2">
      <c r="A15">
        <v>13</v>
      </c>
      <c r="H15">
        <v>13</v>
      </c>
    </row>
    <row r="16" spans="1:13" x14ac:dyDescent="0.2">
      <c r="A16">
        <v>14</v>
      </c>
      <c r="H16">
        <v>14</v>
      </c>
    </row>
    <row r="17" spans="1:13" x14ac:dyDescent="0.2">
      <c r="A17">
        <v>15</v>
      </c>
      <c r="C17" s="4"/>
      <c r="D17" s="4"/>
      <c r="E17" s="4"/>
      <c r="F17" s="4"/>
      <c r="H17">
        <v>15</v>
      </c>
    </row>
    <row r="18" spans="1:13" x14ac:dyDescent="0.2">
      <c r="A18" t="s">
        <v>9</v>
      </c>
      <c r="B18">
        <f>AVERAGE(B3:B17)</f>
        <v>72.51558919999998</v>
      </c>
      <c r="C18">
        <f>AVERAGE(C3:C12)</f>
        <v>104.30345559999998</v>
      </c>
      <c r="D18">
        <f>AVERAGE(D3:D12)</f>
        <v>90.969171599999967</v>
      </c>
      <c r="E18">
        <f>AVERAGE(E3:E12)</f>
        <v>122.38110679999993</v>
      </c>
      <c r="F18">
        <f>AVERAGE(F3:F12)</f>
        <v>22.669583599999985</v>
      </c>
      <c r="H18" t="s">
        <v>9</v>
      </c>
      <c r="I18" s="1">
        <f>AVERAGE(I3:I12)</f>
        <v>75.606073199999955</v>
      </c>
      <c r="J18" s="1">
        <f>AVERAGE(J3:J12)</f>
        <v>149.05628719999996</v>
      </c>
      <c r="K18" s="1">
        <f>AVERAGE(K3:K12)</f>
        <v>133.37015679999996</v>
      </c>
      <c r="L18" s="1">
        <f>AVERAGE(L3:L12)</f>
        <v>158.10432679999994</v>
      </c>
      <c r="M18" s="1">
        <f>AVERAGE(M3:M12)</f>
        <v>27.782161199999983</v>
      </c>
    </row>
    <row r="19" spans="1:13" x14ac:dyDescent="0.2">
      <c r="A19" t="s">
        <v>10</v>
      </c>
      <c r="B19">
        <f>STDEV(B3:B17)</f>
        <v>4.8918954511615684</v>
      </c>
      <c r="C19">
        <f>STDEV(C3:C12)</f>
        <v>36.243700678512596</v>
      </c>
      <c r="D19">
        <f>STDEV(D3:D12)</f>
        <v>32.553145131747954</v>
      </c>
      <c r="E19">
        <f>STDEV(E3:E12)</f>
        <v>54.025243973872904</v>
      </c>
      <c r="F19">
        <f>STDEV(F3:F12)</f>
        <v>8.982744463928384</v>
      </c>
      <c r="H19" t="s">
        <v>10</v>
      </c>
      <c r="I19">
        <f>STDEV(I3:I12)</f>
        <v>0.28638581121932449</v>
      </c>
      <c r="J19">
        <f>STDEV(J3:J12)</f>
        <v>21.920717649441606</v>
      </c>
      <c r="K19">
        <f>STDEV(K3:K12)</f>
        <v>21.975038616528341</v>
      </c>
      <c r="L19">
        <f>STDEV(L3:L12)</f>
        <v>43.529210854120961</v>
      </c>
      <c r="M19">
        <f>STDEV(M3:M12)</f>
        <v>1.130479717008346</v>
      </c>
    </row>
    <row r="20" spans="1:13" x14ac:dyDescent="0.2">
      <c r="A20" t="s">
        <v>11</v>
      </c>
      <c r="B20">
        <f>B19/(SQRT(10))</f>
        <v>1.5469531701087542</v>
      </c>
      <c r="C20">
        <f t="shared" ref="C20:F20" si="0">C19/(SQRT(10))</f>
        <v>11.46126449774899</v>
      </c>
      <c r="D20">
        <f t="shared" si="0"/>
        <v>10.294208361834558</v>
      </c>
      <c r="E20">
        <f t="shared" si="0"/>
        <v>17.084282210372464</v>
      </c>
      <c r="F20">
        <f t="shared" si="0"/>
        <v>2.8405932145281909</v>
      </c>
      <c r="H20" t="s">
        <v>11</v>
      </c>
      <c r="I20">
        <f>I19/(SQRT(10))</f>
        <v>9.0563145300806863E-2</v>
      </c>
      <c r="J20">
        <f t="shared" ref="J20" si="1">J19/(SQRT(10))</f>
        <v>6.9319395717687895</v>
      </c>
      <c r="K20">
        <f t="shared" ref="K20" si="2">K19/(SQRT(10))</f>
        <v>6.9491173698385014</v>
      </c>
      <c r="L20">
        <f t="shared" ref="L20" si="3">L19/(SQRT(10))</f>
        <v>13.765145104874565</v>
      </c>
      <c r="M20">
        <f t="shared" ref="M20" si="4">M19/(SQRT(10))</f>
        <v>0.3574890754368964</v>
      </c>
    </row>
    <row r="21" spans="1:13" x14ac:dyDescent="0.2">
      <c r="A21" t="s">
        <v>15</v>
      </c>
      <c r="B21" s="4">
        <f>_xlfn.CONFIDENCE.T(0.05,B19,10)</f>
        <v>3.4994511942749091</v>
      </c>
      <c r="C21" s="4">
        <f t="shared" ref="C21:F21" si="5">_xlfn.CONFIDENCE.T(0.05,C19,10)</f>
        <v>25.927181578307653</v>
      </c>
      <c r="D21" s="4">
        <f t="shared" si="5"/>
        <v>23.287117181061227</v>
      </c>
      <c r="E21" s="4">
        <f t="shared" si="5"/>
        <v>38.647331373460027</v>
      </c>
      <c r="F21" s="4">
        <f t="shared" si="5"/>
        <v>6.4258682868409265</v>
      </c>
      <c r="H21" t="s">
        <v>15</v>
      </c>
      <c r="I21" s="4">
        <f>_xlfn.CONFIDENCE.T(0.05,I19,10)</f>
        <v>0.20486806782775488</v>
      </c>
      <c r="J21" s="4">
        <f t="shared" ref="J21:M21" si="6">_xlfn.CONFIDENCE.T(0.05,J19,10)</f>
        <v>15.681136754361091</v>
      </c>
      <c r="K21" s="4">
        <f t="shared" si="6"/>
        <v>15.719995633305592</v>
      </c>
      <c r="L21" s="4">
        <f t="shared" si="6"/>
        <v>31.138921595948649</v>
      </c>
      <c r="M21" s="4">
        <f t="shared" si="6"/>
        <v>0.8086964726216832</v>
      </c>
    </row>
    <row r="24" spans="1:13" x14ac:dyDescent="0.2">
      <c r="B24" t="s">
        <v>5</v>
      </c>
      <c r="C24" t="s">
        <v>12</v>
      </c>
      <c r="D24" t="s">
        <v>9</v>
      </c>
      <c r="I24" t="s">
        <v>6</v>
      </c>
      <c r="J24" t="s">
        <v>12</v>
      </c>
      <c r="K24" t="s">
        <v>9</v>
      </c>
    </row>
    <row r="25" spans="1:13" x14ac:dyDescent="0.2">
      <c r="A25" t="s">
        <v>8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H25" t="s">
        <v>8</v>
      </c>
      <c r="I25" t="s">
        <v>0</v>
      </c>
      <c r="J25" t="s">
        <v>1</v>
      </c>
      <c r="K25" t="s">
        <v>2</v>
      </c>
      <c r="L25" t="s">
        <v>3</v>
      </c>
      <c r="M25" t="s">
        <v>4</v>
      </c>
    </row>
    <row r="26" spans="1:13" x14ac:dyDescent="0.2">
      <c r="A26" t="s">
        <v>13</v>
      </c>
      <c r="B26">
        <v>69.870230496453914</v>
      </c>
      <c r="C26">
        <v>354.77367391304358</v>
      </c>
      <c r="D26">
        <v>404.86795979899489</v>
      </c>
      <c r="E26">
        <v>314.15504761904754</v>
      </c>
      <c r="F26">
        <v>25.038018348623851</v>
      </c>
      <c r="H26" t="s">
        <v>13</v>
      </c>
      <c r="I26">
        <v>16.302378006872853</v>
      </c>
      <c r="J26">
        <v>327.45672294372292</v>
      </c>
      <c r="K26">
        <v>378.39915500000001</v>
      </c>
      <c r="L26">
        <v>386.06465803108802</v>
      </c>
      <c r="M26">
        <v>93.6107962962963</v>
      </c>
    </row>
    <row r="27" spans="1:13" x14ac:dyDescent="0.2">
      <c r="A27">
        <v>2</v>
      </c>
      <c r="B27" s="3">
        <v>59.899591549295778</v>
      </c>
      <c r="C27" s="3">
        <v>403.31300446428577</v>
      </c>
      <c r="D27" s="3">
        <v>477.12081865284983</v>
      </c>
      <c r="E27" s="3">
        <v>384.74177099236641</v>
      </c>
      <c r="F27" s="3">
        <v>44.96678181818185</v>
      </c>
      <c r="H27">
        <v>2</v>
      </c>
      <c r="I27">
        <v>37.296900343642605</v>
      </c>
      <c r="J27">
        <v>339.69103589743611</v>
      </c>
      <c r="K27">
        <v>401.50321212121281</v>
      </c>
      <c r="L27">
        <v>356.06701685393267</v>
      </c>
      <c r="M27">
        <v>87.862999999999985</v>
      </c>
    </row>
    <row r="28" spans="1:13" x14ac:dyDescent="0.2">
      <c r="A28">
        <v>3</v>
      </c>
      <c r="B28" s="3">
        <v>60.707031034482796</v>
      </c>
      <c r="C28" s="3">
        <v>397.22962931034448</v>
      </c>
      <c r="D28" s="3">
        <v>453.61965517241384</v>
      </c>
      <c r="E28" s="3">
        <v>447.18656783919573</v>
      </c>
      <c r="F28" s="3">
        <v>116.91051851851844</v>
      </c>
      <c r="H28">
        <v>3</v>
      </c>
      <c r="I28">
        <v>28.285096219931265</v>
      </c>
      <c r="J28">
        <v>372.98395217391328</v>
      </c>
      <c r="K28">
        <v>427.03337000000005</v>
      </c>
      <c r="L28">
        <v>430.33814659685885</v>
      </c>
      <c r="M28">
        <v>60.893941176470641</v>
      </c>
    </row>
    <row r="29" spans="1:13" x14ac:dyDescent="0.2">
      <c r="A29">
        <v>4</v>
      </c>
      <c r="B29" s="3">
        <v>80.258698473282422</v>
      </c>
      <c r="C29" s="3">
        <v>400.80207327586226</v>
      </c>
      <c r="D29" s="3">
        <v>454.81207425742593</v>
      </c>
      <c r="E29" s="3">
        <v>440.00508499999995</v>
      </c>
      <c r="F29" s="3">
        <v>135.1410181818182</v>
      </c>
      <c r="H29">
        <v>4</v>
      </c>
      <c r="I29">
        <v>37.011748275862075</v>
      </c>
      <c r="J29">
        <v>367.545691304348</v>
      </c>
      <c r="K29">
        <v>421.93867839196014</v>
      </c>
      <c r="L29">
        <v>447.29825581395357</v>
      </c>
      <c r="M29">
        <v>91.863082568807371</v>
      </c>
    </row>
    <row r="30" spans="1:13" x14ac:dyDescent="0.2">
      <c r="A30">
        <v>5</v>
      </c>
      <c r="B30" s="3">
        <v>84.88603436426115</v>
      </c>
      <c r="C30" s="3">
        <v>382.2948441558442</v>
      </c>
      <c r="D30" s="3">
        <v>441.29357286432185</v>
      </c>
      <c r="E30" s="3">
        <v>439.13515075376893</v>
      </c>
      <c r="F30" s="3">
        <v>171.64369090909088</v>
      </c>
      <c r="H30">
        <v>5</v>
      </c>
      <c r="I30">
        <v>22.667783505154627</v>
      </c>
      <c r="J30">
        <v>447.04052155172417</v>
      </c>
      <c r="K30">
        <v>515.57288500000016</v>
      </c>
      <c r="L30">
        <v>270.88068589743585</v>
      </c>
      <c r="M30">
        <v>57.970431192660534</v>
      </c>
    </row>
    <row r="31" spans="1:13" x14ac:dyDescent="0.2">
      <c r="A31">
        <v>6</v>
      </c>
      <c r="B31" s="3">
        <v>50.460185567010285</v>
      </c>
      <c r="C31" s="3">
        <v>417.10914285714284</v>
      </c>
      <c r="D31" s="3">
        <v>479.57054726368153</v>
      </c>
      <c r="E31" s="3">
        <v>461.60328000000015</v>
      </c>
      <c r="F31" s="3">
        <v>2.2614678899082551E-2</v>
      </c>
      <c r="H31">
        <v>6</v>
      </c>
      <c r="I31">
        <v>15.542048275862074</v>
      </c>
      <c r="J31">
        <v>419.24741125541095</v>
      </c>
      <c r="K31">
        <v>486.60004020100496</v>
      </c>
      <c r="L31">
        <v>261.4841136363637</v>
      </c>
      <c r="M31">
        <v>34.885648148148157</v>
      </c>
    </row>
    <row r="32" spans="1:13" x14ac:dyDescent="0.2">
      <c r="A32">
        <v>7</v>
      </c>
      <c r="B32" s="3">
        <v>38.401207468879669</v>
      </c>
      <c r="C32" s="3">
        <v>261.66430468750002</v>
      </c>
      <c r="D32" s="3">
        <v>281.06546428571431</v>
      </c>
      <c r="E32" s="3">
        <v>319.70802542372894</v>
      </c>
      <c r="F32" s="3">
        <v>212.13016666666667</v>
      </c>
      <c r="H32">
        <v>7</v>
      </c>
      <c r="I32">
        <v>11.605697594501715</v>
      </c>
      <c r="J32">
        <v>334.41920779220783</v>
      </c>
      <c r="K32">
        <v>386.85049253731324</v>
      </c>
      <c r="L32">
        <v>262.55604519774005</v>
      </c>
      <c r="M32">
        <v>24.754654545454542</v>
      </c>
    </row>
    <row r="33" spans="1:13" x14ac:dyDescent="0.2">
      <c r="A33">
        <v>8</v>
      </c>
      <c r="B33" s="3">
        <v>21.341689655172416</v>
      </c>
      <c r="C33" s="3">
        <v>254.95032592592594</v>
      </c>
      <c r="D33" s="3">
        <v>334.84668571428551</v>
      </c>
      <c r="E33" s="3">
        <v>395.66077631578946</v>
      </c>
      <c r="F33" s="3">
        <v>76.946266666666659</v>
      </c>
      <c r="H33">
        <v>8</v>
      </c>
      <c r="I33">
        <v>23.298210344827588</v>
      </c>
      <c r="J33">
        <v>306.4087359307365</v>
      </c>
      <c r="K33">
        <v>353.78333830845787</v>
      </c>
      <c r="L33">
        <v>451.95949342105285</v>
      </c>
      <c r="M33">
        <v>56.270949494949484</v>
      </c>
    </row>
    <row r="34" spans="1:13" x14ac:dyDescent="0.2">
      <c r="A34">
        <v>9</v>
      </c>
      <c r="B34" s="3">
        <v>47.551453608247442</v>
      </c>
      <c r="C34" s="3">
        <v>256.10612738853507</v>
      </c>
      <c r="D34" s="3">
        <v>315.58229133858265</v>
      </c>
      <c r="E34" s="3">
        <v>214.83236499999998</v>
      </c>
      <c r="F34" s="3">
        <v>142.36702040816328</v>
      </c>
      <c r="H34">
        <v>9</v>
      </c>
      <c r="I34">
        <v>8.903658620689658</v>
      </c>
      <c r="J34">
        <v>272.29620434782601</v>
      </c>
      <c r="K34">
        <v>309.37971000000005</v>
      </c>
      <c r="L34">
        <v>215.0677528089887</v>
      </c>
      <c r="M34">
        <v>24.010201834862389</v>
      </c>
    </row>
    <row r="35" spans="1:13" x14ac:dyDescent="0.2">
      <c r="A35">
        <v>10</v>
      </c>
      <c r="B35" s="3">
        <v>35.089734982332466</v>
      </c>
      <c r="C35" s="3">
        <v>601.28342857142866</v>
      </c>
      <c r="D35" s="3">
        <v>574.81121874999997</v>
      </c>
      <c r="E35" s="3">
        <v>228.1692311557789</v>
      </c>
      <c r="F35" s="3">
        <v>95.346238532110036</v>
      </c>
      <c r="H35">
        <v>10</v>
      </c>
      <c r="I35">
        <v>23.168755172413796</v>
      </c>
      <c r="J35">
        <v>329.05888744588771</v>
      </c>
      <c r="K35">
        <v>375.20042000000001</v>
      </c>
      <c r="L35">
        <v>369.13502604166678</v>
      </c>
      <c r="M35">
        <v>67.803394495412832</v>
      </c>
    </row>
    <row r="36" spans="1:13" x14ac:dyDescent="0.2">
      <c r="A36">
        <v>11</v>
      </c>
      <c r="H36">
        <v>11</v>
      </c>
    </row>
    <row r="37" spans="1:13" x14ac:dyDescent="0.2">
      <c r="A37">
        <v>12</v>
      </c>
      <c r="H37">
        <v>12</v>
      </c>
    </row>
    <row r="38" spans="1:13" x14ac:dyDescent="0.2">
      <c r="A38">
        <v>13</v>
      </c>
      <c r="H38">
        <v>13</v>
      </c>
    </row>
    <row r="39" spans="1:13" x14ac:dyDescent="0.2">
      <c r="A39">
        <v>14</v>
      </c>
      <c r="H39">
        <v>14</v>
      </c>
    </row>
    <row r="40" spans="1:13" x14ac:dyDescent="0.2">
      <c r="A40">
        <v>15</v>
      </c>
      <c r="H40">
        <v>15</v>
      </c>
    </row>
    <row r="41" spans="1:13" x14ac:dyDescent="0.2">
      <c r="A41" t="s">
        <v>9</v>
      </c>
      <c r="B41">
        <f>AVERAGE(B26:B35)</f>
        <v>54.846585719941842</v>
      </c>
      <c r="C41">
        <f>AVERAGE(C26:C35)</f>
        <v>372.95265545499132</v>
      </c>
      <c r="D41">
        <f>AVERAGE(D26:D35)</f>
        <v>421.75902880982704</v>
      </c>
      <c r="E41">
        <f>AVERAGE(E26:E35)</f>
        <v>364.51973000996759</v>
      </c>
      <c r="F41">
        <f>AVERAGE(F26:F35)</f>
        <v>102.0512334728739</v>
      </c>
      <c r="H41" t="s">
        <v>9</v>
      </c>
      <c r="I41">
        <f ca="1">AVERAGE(I24:I44)</f>
        <v>22.408227635975827</v>
      </c>
      <c r="J41">
        <f>AVERAGE(J26:J35)</f>
        <v>351.61483706432131</v>
      </c>
      <c r="K41">
        <f>AVERAGE(K26:K35)</f>
        <v>405.62613015599493</v>
      </c>
      <c r="L41">
        <f>AVERAGE(L26:L35)</f>
        <v>345.08511942990805</v>
      </c>
      <c r="M41">
        <f>AVERAGE(M26:M35)</f>
        <v>59.99260997530623</v>
      </c>
    </row>
    <row r="42" spans="1:13" x14ac:dyDescent="0.2">
      <c r="A42" t="s">
        <v>10</v>
      </c>
      <c r="B42">
        <f>STDEV(B26:B35)</f>
        <v>20.247229371608157</v>
      </c>
      <c r="C42">
        <f>STDEV(C26:C35)</f>
        <v>103.68325667242058</v>
      </c>
      <c r="D42">
        <f>STDEV(D26:D35)</f>
        <v>88.962236867526016</v>
      </c>
      <c r="E42">
        <f>STDEV(E26:E35)</f>
        <v>90.949114695030232</v>
      </c>
      <c r="F42">
        <f>STDEV(F26:F35)</f>
        <v>66.813423333981447</v>
      </c>
      <c r="H42" t="s">
        <v>10</v>
      </c>
      <c r="I42">
        <f ca="1">STDEV(I24:I44)</f>
        <v>9.7434004634344706</v>
      </c>
      <c r="J42">
        <f>STDEV(J26:J35)</f>
        <v>51.914402482554159</v>
      </c>
      <c r="K42">
        <f>STDEV(K26:K35)</f>
        <v>60.87969525724678</v>
      </c>
      <c r="L42">
        <f>STDEV(L26:L35)</f>
        <v>86.748069598661445</v>
      </c>
      <c r="M42">
        <f>STDEV(M26:M35)</f>
        <v>26.181493807947362</v>
      </c>
    </row>
    <row r="43" spans="1:13" x14ac:dyDescent="0.2">
      <c r="A43" t="s">
        <v>11</v>
      </c>
      <c r="B43">
        <f>B42/(SQRT(10))</f>
        <v>6.4027361122141526</v>
      </c>
      <c r="C43">
        <f t="shared" ref="C43" si="7">C42/(SQRT(10))</f>
        <v>32.787524630869967</v>
      </c>
      <c r="D43">
        <f t="shared" ref="D43" si="8">D42/(SQRT(10))</f>
        <v>28.132329424478527</v>
      </c>
      <c r="E43">
        <f t="shared" ref="E43" si="9">E42/(SQRT(10))</f>
        <v>28.760635361218576</v>
      </c>
      <c r="F43">
        <f t="shared" ref="F43" si="10">F42/(SQRT(10))</f>
        <v>21.128259600842224</v>
      </c>
      <c r="H43" t="s">
        <v>11</v>
      </c>
      <c r="I43">
        <f ca="1">I42/(SQRT(10))</f>
        <v>3.0811337619593058</v>
      </c>
      <c r="J43">
        <f t="shared" ref="J43" si="11">J42/(SQRT(10))</f>
        <v>16.416775521157085</v>
      </c>
      <c r="K43">
        <f t="shared" ref="K43" si="12">K42/(SQRT(10))</f>
        <v>19.251850026985032</v>
      </c>
      <c r="L43">
        <f t="shared" ref="L43" si="13">L42/(SQRT(10))</f>
        <v>27.432148255457882</v>
      </c>
      <c r="M43">
        <f t="shared" ref="M43" si="14">M42/(SQRT(10))</f>
        <v>8.2793152978708697</v>
      </c>
    </row>
    <row r="44" spans="1:13" x14ac:dyDescent="0.2">
      <c r="A44" t="s">
        <v>15</v>
      </c>
      <c r="B44" s="4">
        <f>_xlfn.CONFIDENCE.T(0.005,B42,10)</f>
        <v>23.623934641084755</v>
      </c>
      <c r="C44" s="4">
        <f>_xlfn.CONFIDENCE.T(0.005,C42,10)</f>
        <v>120.97489656726955</v>
      </c>
      <c r="D44" s="4">
        <f>_xlfn.CONFIDENCE.T(0.005,D42,10)</f>
        <v>103.79879788541213</v>
      </c>
      <c r="E44" s="4">
        <f>_xlfn.CONFIDENCE.T(0.005,E42,10)</f>
        <v>106.11703467106337</v>
      </c>
      <c r="F44" s="4">
        <f>_xlfn.CONFIDENCE.T(0.005,F42,10)</f>
        <v>77.956144864068335</v>
      </c>
      <c r="G44" s="4"/>
      <c r="H44" t="s">
        <v>15</v>
      </c>
      <c r="I44" s="4">
        <f ca="1">_xlfn.CONFIDENCE.T(0.005,I42,10)</f>
        <v>11.368343367160104</v>
      </c>
      <c r="J44" s="4">
        <f>_xlfn.CONFIDENCE.T(0.005,J42,10)</f>
        <v>60.572359243313976</v>
      </c>
      <c r="K44" s="4">
        <f>_xlfn.CONFIDENCE.T(0.005,K42,10)</f>
        <v>71.032827026847855</v>
      </c>
      <c r="L44" s="4">
        <f>_xlfn.CONFIDENCE.T(0.005,L42,10)</f>
        <v>101.21536575827704</v>
      </c>
      <c r="M44" s="4">
        <f>_xlfn.CONFIDENCE.T(0.005,M42,10)</f>
        <v>30.547878288583245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2020-06-23T11:37:34Z</dcterms:created>
  <dcterms:modified xsi:type="dcterms:W3CDTF">2020-07-06T13:49:32Z</dcterms:modified>
</cp:coreProperties>
</file>